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Emax_Efficacy" sheetId="14" r:id="rId14"/>
    <sheet name="Other_bioactivities" sheetId="15" r:id="rId15"/>
    <sheet name="BindingDB" sheetId="16" r:id="rId16"/>
    <sheet name="Commercial compounds" sheetId="17" r:id="rId17"/>
  </sheets>
  <calcPr calcId="124519" fullCalcOnLoad="1"/>
</workbook>
</file>

<file path=xl/sharedStrings.xml><?xml version="1.0" encoding="utf-8"?>
<sst xmlns="http://schemas.openxmlformats.org/spreadsheetml/2006/main" count="29045" uniqueCount="8921">
  <si>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</si>
  <si>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</si>
  <si>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</si>
  <si>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</si>
  <si>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</si>
  <si>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</si>
  <si>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</si>
  <si>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</si>
  <si>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</si>
  <si>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</si>
  <si>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</si>
  <si>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</si>
  <si>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</si>
  <si>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</si>
  <si>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</si>
  <si>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</si>
  <si>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</si>
  <si>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</si>
  <si>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</si>
  <si>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XCycles Backprojection Acoustic Super-Resolution.</t>
  </si>
  <si>
    <t>Pseudoginsenoside F11 ameliorates the dysfunction of the autophagy-lysosomal pathway by activating calcineurin-mediated TFEB nuclear translocation in neuron during permanent cerebral ischemia.</t>
  </si>
  <si>
    <t>Impact of drug formulations on kinetics and toxicity in a preclinical model of paclitaxel-induced neuropathy.</t>
  </si>
  <si>
    <t>Oxygen-Delivering Polyfluorocarbon Nanovehicles Improve Tumor Oxygenation and Potentiate Photodynamic-Mediated Antitumor Immunity.</t>
  </si>
  <si>
    <t>Diversity and Antimicrobial Activity towards Listeria spp. and Escherichia coli among Lactic Acid Bacteria Isolated from Ready-to-Eat Seafood.</t>
  </si>
  <si>
    <t>Resistance development characteristics of reared German cockroach (Blattodea: Blattellidae) to chlorpyrifos.</t>
  </si>
  <si>
    <t>Monogenic Causes of Apparently Idiopathic Perinatal Intracranial Hemorrhage.</t>
  </si>
  <si>
    <t>Real-world safety and efficacy of direct oral anticoagulants in atrial fibrillation: a systematic review and meta-analysis of 605 771 patients.</t>
  </si>
  <si>
    <t>A novel mutation (Leu60Pro) in a Chinese pedigree with hereditary factor XI deficiency.</t>
  </si>
  <si>
    <t>Essential role of a carboxyl-terminal alpha-helix motif in the secretion of coagulation factor XI.</t>
  </si>
  <si>
    <t>First report of Colletotrichum fructicola causing anthracnose on water hyacinth in China.</t>
  </si>
  <si>
    <t>An influenza HA stalk reactive polymeric IgA antibody exhibits anti-viral function regulated by binary interaction between HA and the antibody.</t>
  </si>
  <si>
    <t>Reproductive toxicities of 1-ethyl-3-methylimidazolium bromide on Caenorhabditis elegans with oscillation between inhibition and stimulation over generations.</t>
  </si>
  <si>
    <t>The HMGB1/RAGE axis induces bone pain associated with colonization of 4T1 mouse breast cancer in bone.</t>
  </si>
  <si>
    <t>Reference Intervals of the Ratio of Urine Iodine to Creatinine in Pregnant Women in an Iodine-Replete Area of China.</t>
  </si>
  <si>
    <t>Implications of venous thromboembolism GWAS reported genetic makeup in the clinical outcome of ovarian cancer patients.</t>
  </si>
  <si>
    <t>Drug-related medical hospital admissions during and after a period of head shop expansion.</t>
  </si>
  <si>
    <t>The effect of prescribing antibiotics with opioids on the development of opioid use disorder: a national database study.</t>
  </si>
  <si>
    <t>Development of a novel in vitro assay to screen for neuroprotective drugs against iatrogenic neurite shortening.</t>
  </si>
  <si>
    <t>Action potential alterations induced by single F11 neuronal cell loading.</t>
  </si>
  <si>
    <t>[Analysis of a pedigree affected with hereditary coagulation factor XI deficiency due to compound heterozygous variants of F11 gene].</t>
  </si>
  <si>
    <t>Resistance and fitness costs in diamondback moths after selection using broflanilide, a novel meta-diamide insecticide.</t>
  </si>
  <si>
    <t>Pseudoginsenoside F11 Enhances the Viability of Random-Pattern Skin Flaps by Promoting TFEB Nuclear Translocation Through AMPK-mTOR Signal Pathway.</t>
  </si>
  <si>
    <t>Meloxicam emulgels for topical management of rheumatism: Formulation development, in vitro and in vivo characterization.</t>
  </si>
  <si>
    <t>Pseudoginsenoside-F11 ameliorates okadiac acid-induced learning and memory impairment in rats via modulating protein phosphatase 2A.</t>
  </si>
  <si>
    <t>Joint effect of multiple prothrombotic genotypes and obesity on the risk of incident venous thromboembolism.</t>
  </si>
  <si>
    <t>Mechanophotonics-Mechanical Micromanipulation of Single-Crystals toward Organic Photonic Integrated Circuits.</t>
  </si>
  <si>
    <t>14-year-old girl * history of bullying * lack of social support * multiple linear scars on breasts * Dx?</t>
  </si>
  <si>
    <t>[Congenital factor deficiency: a retrospective analysis of 80 cases].</t>
  </si>
  <si>
    <t>Biological removal processes in aerobic granular sludge exposed to diclofenac.</t>
  </si>
  <si>
    <t>Saccharified Uranyl Ions: Self-Assembly of UO2 (2+) into Trinuclear Anionic Complexes by the Coordination of Glucosamine-Derived Schiff Bases.</t>
  </si>
  <si>
    <t>Do statutory holidays impact the number of opioid-related hospitalizations among Canadian adults? Findings from a national case-crossover study.</t>
  </si>
  <si>
    <t>Phagocytosis of Astaxanthin-Loaded Microparticles Modulates TGFbeta Production and Intracellular ROS Levels in J774A.1 Macrophages.</t>
  </si>
  <si>
    <t>Decursin Alleviates Mechanical Allodynia in a Paclitaxel-Induced Neuropathic Pain Mouse Model.</t>
  </si>
  <si>
    <t>Quantitative aspects of the hydrolysis of ginseng saponins: Application in HPLC-MS analysis of herbal products.</t>
  </si>
  <si>
    <t>Isolation and Characterization of Cross-Reactive Human Monoclonal Antibodies That Potently Neutralize Australian Bat Lyssavirus Variants and Other Phylogroup 1 Lyssaviruses.</t>
  </si>
  <si>
    <t>Affinity of Mycobacterium tuberculosis strains for M059K microglial cells after migration through A549 alveolar epithelium.</t>
  </si>
  <si>
    <t>Exercise Self-efficacy, Perceived Benefits, and Barriers to Exercise Among Patients Following Acute Myocardial Infarction.</t>
  </si>
  <si>
    <t>Terahertz Spectroscopy for Accurate Identification of Panax quinquefolium Basing on Nonconjugated 24(R)-Pseudoginsenoside F11.</t>
  </si>
  <si>
    <t>Combined Congenital Hypodysfibrinogemia and Factor XI Deficiency in a Chinese Family.</t>
  </si>
  <si>
    <t>Economic impact of industry-sponsored clinical trials of pharmaceutical products in Austria.</t>
  </si>
  <si>
    <t>Medical utilization surrounding initial opioid-related diagnoses by coding method.</t>
  </si>
  <si>
    <t>PII Signal Transduction Protein GlnK Alleviates Feedback Inhibition of N-Acetyl-l-Glutamate Kinase by l-Arginine in Corynebacterium glutamicum.</t>
  </si>
  <si>
    <t>Myocardial infarction, prothrombotic genotypes, and venous thrombosis risk: The Tromso Study.</t>
  </si>
  <si>
    <t>Congenital factor XI deficiency caused by a novel F11 missense variant: a case report.</t>
  </si>
  <si>
    <t>Targeted gene expression study using TaqMan low density array to gain insights into venous thrombo-embolism (VTE) pathogenesis at high altitude.</t>
  </si>
  <si>
    <t>Histone Deacetylase 2 (HDAC2) Inhibitors Containing Boron.</t>
  </si>
  <si>
    <t>Women's Sexual Desire, Trauma Exposure, and Posttraumatic Stress Disorder.</t>
  </si>
  <si>
    <t>Inhibition of the activity of HIV-1 protease through antibody binding and mutations probed by molecular dynamics simulations.</t>
  </si>
  <si>
    <t>Group 6 Oxyfluoro-Anion Salts of [XeF5 ](+) and [Xe2 F11 ](+) : Syntheses and Structures of [XeF5 ][M2 O2 F9 ] (M=Mo, W), [Xe2 F11 ][M'OF5 ] (M'=Cr, Mo, W), [XeF5 ][HF2 ]CrOF4 , and [XeF5 ][WOF5 ]XeOF4.</t>
  </si>
  <si>
    <t>The metabolites and biotransformation pathways in vivo after oral administration of ocotillol, RT5 , and PF11.</t>
  </si>
  <si>
    <t>Theoretical and Kinetic Analysis of the Esterification of Undecylenic Acid with Glycerol.</t>
  </si>
  <si>
    <t>[Identification of novel compound heterozygous variants in a pedigree affected with hereditary coagulation factor XI deficiency].</t>
  </si>
  <si>
    <t>High risk of non-alcoholic liver disease mortality in patients with chronic hepatitis C with illicit substance use disorder.</t>
  </si>
  <si>
    <t>The bioremediation potentials and mercury(II)-resistant mechanisms of a novel fungus Penicillium spp. DC-F11 isolated from contaminated soil.</t>
  </si>
  <si>
    <t>Diagnoses related to abuse of alcohol and addictive substances after gastric bypass and sleeve gastrectomy: a nation-wide registry study from Norway.</t>
  </si>
  <si>
    <t>A novel F11 mutation in a Chinese paediatric patient with severe factor XI deficiency.</t>
  </si>
  <si>
    <t>Should Excess Topical Decongestant Use Raise a Red Flag? Rhinitis Medicamentosa and Opioid Use Disorder.</t>
  </si>
  <si>
    <t>Characteristics of psychiatric inpatients diagnosed with mental and behavioral disorders caused by psychoactive substances (F11-19 block), with a focus on NPS and psychiatric co-morbidities.</t>
  </si>
  <si>
    <t>Feasibility of contrast-enhanced MRI derived textural features to predict overall survival in locally advanced breast cancer.</t>
  </si>
  <si>
    <t>A new ocotillol-type ginsenoside from stems and leaves of Panax quinquefolium L. and its anti-oxidative effect on hydrogen peroxide exposed A549 cells.</t>
  </si>
  <si>
    <t>Association between iodine intake and thyroid autoantibodies: a cross-sectional study of 7073 early pregnant women in an iodine-adequate region.</t>
  </si>
  <si>
    <t>Discovery of quality-marker ingredients of Panax quinquefolius driven by high-throughput chinmedomics approach.</t>
  </si>
  <si>
    <t>Dissecting the Binding Interactions of Teixobactin with the Bacterial Cell-Wall Precursor Lipid II.</t>
  </si>
  <si>
    <t>Impact of Season of Birth on Psychiatric Disorder Susceptibility and Drug Abuse Incidence in a Population from the Koppen Tropical Savanna Region of Brazil.</t>
  </si>
  <si>
    <t>Prothrombotic genotypes and risk of major bleeding in patients with incident venous thromboembolism.</t>
  </si>
  <si>
    <t>Functional inhibition of F11 receptor (F11R/junctional adhesion molecule-A/JAM-A) activity by a F11R-derived peptide in breast cancer and its microenvironment.</t>
  </si>
  <si>
    <t>Development of a Library of Thiophene-Based Drug-Like Lego Molecules: Evaluation of Their Anion Binding, Transport Properties, and Cytotoxicity.</t>
  </si>
  <si>
    <t>Pseudoginsenoside-F11 improves long-term neurological function and promotes neurogenesis after transient cerebral ischemia in mice.</t>
  </si>
  <si>
    <t>Impact of Buprenorphine Dosage on the Occurrence of Relapses in Patients with Opioid Dependence.</t>
  </si>
  <si>
    <t>Plasma Kallikrein Contributes to Coagulation in the Absence of Factor XI by Activating Factor IX.</t>
  </si>
  <si>
    <t>Pseudoginsenoside-F11 Accelerates Microglial Phagocytosis of Myelin Debris and Attenuates Cerebral Ischemic Injury Through Complement Receptor 3.</t>
  </si>
  <si>
    <t>Heterozygote carriers of mutations in the F11 gene, encoding Factor XI, have normal coagulation by thromboelastography during pregnancy.</t>
  </si>
  <si>
    <t>How Does Childhood Trauma Impact Women's Sexual Desire? Role of Depression, Stress, and Cortisol.</t>
  </si>
  <si>
    <t>Insight into the Structural Features of TSPO: Implications for Drug Development.</t>
  </si>
  <si>
    <t>UK Biobank Whole-Exome Sequence Binary Phenome Analysis with Robust Region-Based Rare-Variant Test.</t>
  </si>
  <si>
    <t>Long non-coding RNA F11-AS1 inhibits HBV-related hepatocellular carcinoma progression by regulating NR1I3 via binding to microRNA-211-5p.</t>
  </si>
  <si>
    <t>Noninvasive prenatal diagnosis for Duchenne muscular dystrophy based on the direct haplotype phasing.</t>
  </si>
  <si>
    <t>In vivo data: treatment with the F11R/JAM-A peptide 4D decreases mortality and reduces the generation of atherosclerotic plaques in ApoE-deficient mice.</t>
  </si>
  <si>
    <t>Molecular analysis in 12 factor XI deficiency patients from China: Identification of three novel splicing mutations.</t>
  </si>
  <si>
    <t>Expression profiles of the internal jugular and saphenous veins: Focus on hemostasis genes.</t>
  </si>
  <si>
    <t>A Case Report on an Extremely Rare Disease: Factor XI Deficiency.</t>
  </si>
  <si>
    <t>First detection and molecular characteristics of caprine kobuvirus in goats in China.</t>
  </si>
  <si>
    <t>TRPV2 interacts with actin and reorganizes submembranous actin cytoskeleton.</t>
  </si>
  <si>
    <t>Panax quinquefolium saponin liposomes prepared by passive drug loading for improving intestinal absorption.</t>
  </si>
  <si>
    <t>How to Capture the Bleeding Phenotype in FXI-Deficient Patients.</t>
  </si>
  <si>
    <t>Individualised cognitive behaviour therapy in patients of substance use disorders: three case studies.</t>
  </si>
  <si>
    <t>Electrospun Fibres with Hyaluronic Acid-Chitosan Nanoparticles Produced by a Portable Device.</t>
  </si>
  <si>
    <t>Comparison of the cytotoxic effects of different fractions of Artemisia ciniformis and Artemisia biennis on B16/F10, PC3 and MCF7 Cells.</t>
  </si>
  <si>
    <t>In vitro Characterization and Release Studies of Combined Nonionic Surfactant-Based Vesicles for the Prolonged Delivery of an Immunosuppressant Model Drug.</t>
  </si>
  <si>
    <t>Tetrapodal Anion Transporters.</t>
  </si>
  <si>
    <t>Quinetides: diverse posttranslational modified peptides of ribonuclease-like storage protein from Panax quinquefolius as markers for differentiating ginseng species.</t>
  </si>
  <si>
    <t>The Fraction of the Snake Venom, its Leishmanicidal Effect, and the Stim-ulation of an Anti-Leishmania Response in Infected Macrophages.</t>
  </si>
  <si>
    <t>Pseudoginsenoside-F11 ameliorates ischemic neuron injury by regulating the polarization of neutrophils and macrophages in vitro.</t>
  </si>
  <si>
    <t>Novel Aggregation-Induced Emission Materials/Cadmium Sulfide Composite Photocatalyst for Efficient Hydrogen Evolution in Absence of Sacrificial Reagent.</t>
  </si>
  <si>
    <t>Pseudoginsenoside-F11 attenuates cognitive dysfunction and tau phosphorylation in sporadic Alzheimer's disease rat model.</t>
  </si>
  <si>
    <t>Comparative growth potential of thermophilic amylolytic Bacillus sp. on unconventional media food wastes and its industrial application.</t>
  </si>
  <si>
    <t>Coagulopathy in Malnourished Mice Is Sexually Dimorphic and Regulated by Nutrient-Sensing Nuclear Receptors.</t>
  </si>
  <si>
    <t>Targeting Opposing Immunological Roles of the Junctional Adhesion Molecule-A in Autoimmunity and Cancer.</t>
  </si>
  <si>
    <t>Hydrogel-based matrices for controlled drug delivery of etamsylate: Prediction of in-vivo plasma profiles.</t>
  </si>
  <si>
    <t>Higher cut-off values of non-invasive methods might be needed to detect moderate-to-severe steatosis in morbid obese patients: a pilot study.</t>
  </si>
  <si>
    <t>Changes in the Magnitude of the Individual and Combined Effects of Contaminants, Warming, and Predators on Tropical Cladocerans across 11 Generations.</t>
  </si>
  <si>
    <t>The Correlation Between Abnormal Uterine Artery Flow in the First Trimester and Genetic Thrombophilic Alteration: A Prospective Case-Controlled Pilot Study.</t>
  </si>
  <si>
    <t>[Integrated analysis of DNA methylation and gene expression profiles of hepatocellular carcinoma to construct miR-1180-3p relevant ceRNA regulatory network].</t>
  </si>
  <si>
    <t>An In Vitro Barrier Model of the Human Submandibular Salivary Gland Epithelium Based on a Single Cell Clone of Cell Line HTB-41: Establishment and Application for Biomarker Transport Studies.</t>
  </si>
  <si>
    <t>Upgrading of marine (fish and crustaceans) biowaste for high added-value molecules and bio(nano)-materials.</t>
  </si>
  <si>
    <t>Clinical characteristics and prenatal diagnosis for 22 families in Henan Province of China with X-linked agammaglobulinemia (XLA) related to Bruton's tyrosine kinase (BTK) gene mutations.</t>
  </si>
  <si>
    <t>ERK Regulates NeuroD1-mediated Neurite Outgrowth via Proteasomal Degradation.</t>
  </si>
  <si>
    <t>Epitope Analysis of Murine and Chimeric Monoclonal Antibodies Recognizing the Cancer Testis Antigen PRAME.</t>
  </si>
  <si>
    <t>Family resources moderate the relationship between seizure control and health-related quality of life in children with drug-resistant epilepsy.</t>
  </si>
  <si>
    <t>Magnetic Property Enhancement of Spinel Mn-Zn Ferrite through Atomic Structure Control.</t>
  </si>
  <si>
    <t>Using CT texture analysis to differentiate between peripheral lung cancer and pulmonary inflammatory pseudotumor.</t>
  </si>
  <si>
    <t>Combined effects of five prothrombotic genotypes and cancer on the risk of a first venous thromboembolic event.</t>
  </si>
  <si>
    <t>Identification of Substance-Exposed Newborns and Neonatal Abstinence Syndrome Using ICD-10-CM - 15 Hospitals, Massachusetts, 2017.</t>
  </si>
  <si>
    <t>COVID-19-Related Coagulopathy-Is Transferrin a Missing Link?</t>
  </si>
  <si>
    <t>Below the horizon-the physics of extreme visual ranges.</t>
  </si>
  <si>
    <t>A transition metal-gallium cluster formed via insertion of "GaI".</t>
  </si>
  <si>
    <t>Determining the association of thrombophilic gene polymorphisms with recurrent pregnancy loss in Iranian women.</t>
  </si>
  <si>
    <t>A meta-analysis of global avian survival across species and latitude.</t>
  </si>
  <si>
    <t>Advances in anion transport and supramolecular medicinal chemistry.</t>
  </si>
  <si>
    <t>An auristatin-based antibody-drug conjugate targeting HER3 enhances the radiation response in pancreatic cancer.</t>
  </si>
  <si>
    <t>Fatal Tuberculosis in a Free-Ranging African Elephant and One Health Implications of Human Pathogens in Wildlife.</t>
  </si>
  <si>
    <t>Variation of heavy metal contamination between mushroom species in the Copperbelt province, Zambia: are the people at risk?</t>
  </si>
  <si>
    <t>A large-scale exome array analysis of venous thromboembolism.</t>
  </si>
  <si>
    <t>High frequency somatic embryogenesis and plant regeneration of interspecific ginseng hybrid between Panax ginseng and Panax quinquefolius.</t>
  </si>
  <si>
    <t>A case of a severe factor XI deficiency in a Chinese woman with heavy menorrhagia.</t>
  </si>
  <si>
    <t>Pridopidine Induces Functional Neurorestoration Via the Sigma-1 Receptor in a Mouse Model of Parkinson's Disease.</t>
  </si>
  <si>
    <t>Effect of prothrombotic genotypes on the risk of venous thromboembolism in patients with and without ischemic stroke. The Tromso Study.</t>
  </si>
  <si>
    <t>Genetic and genomic analyses of latent variables related to the milk fatty acid profile, milk composition, and udder health in dairy cattle.</t>
  </si>
  <si>
    <t>Preparation and evaluation of optimized zolmitriptan niosomal emulgel.</t>
  </si>
  <si>
    <t>Highlights from the Faraday Discussion on Artificial Water Channels, Glasgow, UK.</t>
  </si>
  <si>
    <t>A Highly Active Bidentate Magnesium Catalyst for Amine-Borane Dehydrocoupling: Kinetic and Mechanistic Studies.</t>
  </si>
  <si>
    <t>Radiosynthesis of (R,S)-[(18) F]GE387: A Potential PET Radiotracer for Imaging Translocator Protein 18 kDa (TSPO) with Low Binding Sensitivity to the Human Gene Polymorphism rs6971.</t>
  </si>
  <si>
    <t>A peptide antagonist of F11R/JAM-A reduces plaque formation and prolongs survival in an animal model of atherosclerosis.</t>
  </si>
  <si>
    <t>Alterations of Human Plasma Proteome Profile on Adaptation to High-Altitude Hypobaric Hypoxia.</t>
  </si>
  <si>
    <t>Definition of a cell surface signature for human cardiac progenitor cells after comprehensive comparative transcriptomic and proteomic characterization.</t>
  </si>
  <si>
    <t>A New Model of Sensorial Neuron-Like Cells for HTS of Novel Analgesics for Neuropathic Pain.</t>
  </si>
  <si>
    <t>The Effects of Diets and Long-term Laboratory Rearing on Reproduction, Behavior, and Morphology of Lucilia cuprina (Diptera: Calliphoridae).</t>
  </si>
  <si>
    <t>Pseudoginsenoside-F11 attenuates cognitive impairment by ameliorating oxidative stress and neuroinflammation in dgalactose-treated mice.</t>
  </si>
  <si>
    <t>Graphene-oxide quenching-based molecular beacon imaging of exosome-mediated transfer of neurogenic miR-193a on microfluidic platform.</t>
  </si>
  <si>
    <t>Interrelationship of Opioid Dependence, Impaired Impulse Control, and Depressive Symptoms: An Open-Label Cross-Sectional Study of Patients in Maintenance Therapy.</t>
  </si>
  <si>
    <t>Comparative immuno-Cerenkov luminescence and -PET imaging enables detection of PSMA(+) tumors in mice using (64)Cu-radiolabeled monoclonal antibodies.</t>
  </si>
  <si>
    <t>Vaccinia virus hijacks EGFR signalling to enhance virus spread through rapid and directed infected cell motility.</t>
  </si>
  <si>
    <t>Pseudoginsenoside-F11 alleviates cognitive deficits and Alzheimer's disease-type pathologies in SAMP8 mice.</t>
  </si>
  <si>
    <t>Pseudoginsenoside-F11 alleviates oligomeric beta-amyloid-induced endosome-lysosome defects in microglia.</t>
  </si>
  <si>
    <t>A comparative enhancement of Au and Ag NPs role on radiative properties in Sm(3+) doped zinc-sodium tellurite glass: Judd-Ofelt parameter.</t>
  </si>
  <si>
    <t>Work of breathing influences muscle sympathetic nerve activity during semi-recumbent cycle exercise.</t>
  </si>
  <si>
    <t>Applying the theory of planned behavior to examine adjuvant endocrine therapy adherence intentions.</t>
  </si>
  <si>
    <t>The characteristics of psychotic features in bipolar disorder.</t>
  </si>
  <si>
    <t>Genetic determinants of activity and antigen levels of contact system factors.</t>
  </si>
  <si>
    <t>Targeting of the Cholecystokinin-2 Receptor with the Minigastrin Analog (177)Lu-DOTA-PP-F11N: Does the Use of Protease Inhibitors Further Improve In Vivo Distribution?</t>
  </si>
  <si>
    <t>Differences in 100-m sprint performance and skeletal muscle mass between elite male and female sprinters.</t>
  </si>
  <si>
    <t>Dehydroepiandrosterone and cortisol as markers of HPA axis dysregulation in women with low sexual desire.</t>
  </si>
  <si>
    <t>Tetravalent Oxygen and Sulphur Centres Mediated by Carborane Superacid: Theoretical Analysis.</t>
  </si>
  <si>
    <t>3D-QSAR, Docking, ADME/Tox studies on Flavone analogs reveal anticancer activity through Tankyrase inhibition.</t>
  </si>
  <si>
    <t>Photoinitiated Reactions of Haloperfluorocarbons with Gold(I) Organometallic Complexes: Perfluoroalkyl Gold(I) and Gold(III) Complexes.</t>
  </si>
  <si>
    <t>Geospatial-Temporal and Demand Models for Opioid Admissions, Implications for Policy.</t>
  </si>
  <si>
    <t>Carbamazepine is degraded by the bacterial strain Labrys portucalensis F11.</t>
  </si>
  <si>
    <t>Pseudoginsenoside-F11 Attenuates Lipopolysaccharide-Induced Acute Lung Injury by Suppressing Neutrophil Infiltration and Accelerating Neutrophil Clearance.</t>
  </si>
  <si>
    <t>A multicomponent intervention to improve adherence to opioid prescribing and monitoring guidelines in primary care.</t>
  </si>
  <si>
    <t>Chromium Oxide Tetrafluoride and Its Reactions with Xenon Hexafluoride; the [XeF5 ](+) and [Xe2 F11 ](+) Salts of the [Cr(VI) OF5 ](-) , [Cr(V) OF5 ](2-) , [Cr(V) 2 O2 F8 ](2-) , and [Cr(IV) F6 ](2-) Anions.</t>
  </si>
  <si>
    <t>ITCH-dependent proteasomal degradation of c-FLIP induced by the anti-HER3 antibody 9F7-F11 promotes DR5/caspase 8-mediated apoptosis of tumor cells.</t>
  </si>
  <si>
    <t>Rapid Differentiation of Asian and American Ginseng by Differential Ion Mobility Spectrometry-Tandem Mass Spectrometry Using Stepwise Modulation of Gas Modifier Concentration.</t>
  </si>
  <si>
    <t>Stabilization of [WF5 ](+) by Bidentate N-Donor Ligands.</t>
  </si>
  <si>
    <t>Genetic analysis of a pedigree with hereditary coagulation factor XI deficiency.</t>
  </si>
  <si>
    <t>Elucidation of the Interaction between Flavan-3-ols and Bovine Serum Albumin and Its Effect on Their In-Vitro Cytotoxicity.</t>
  </si>
  <si>
    <t>Congenital factor XI deficiency, complete genotype and phenotype of two Iranian families.</t>
  </si>
  <si>
    <t>Opioid use disorder in Germany: healthcare costs of patients in opioid maintenance treatment.</t>
  </si>
  <si>
    <t>Candidate single nucleotide polymorphisms and thromboembolism in acute lymphoblastic leukemia - A NOPHO ALL2008 study.</t>
  </si>
  <si>
    <t>Pharmacokinetic Characterizations of Ginsenoside Ocotillol, RT5 and F11, the Promising Agents for Alzheimer's Disease from American Ginseng, in Rats and Beagle Dogs.</t>
  </si>
  <si>
    <t>Structures and Phase Transitions in Pertechnetates.</t>
  </si>
  <si>
    <t>Activation of Kv7 Potassium Channels Inhibits Intracellular Ca(2+) Increases Triggered By TRPV1-Mediated Pain-Inducing Stimuli in F11 Immortalized Sensory Neurons.</t>
  </si>
  <si>
    <t>Year-round plasma steroid hormone profiles and the reproductive ecology of gopher tortoises (Gopherus polyphemus) at the southernmost edge of their range.</t>
  </si>
  <si>
    <t>Impact of prothrombotic genotypes on the association between family history of myocardial infarction and venous thromboembolism.</t>
  </si>
  <si>
    <t>Investigating the Influence of Steric Hindrance on Selective Anion Transport.</t>
  </si>
  <si>
    <t>Common Risk Factors Add to Inherited Thrombophilia to Predict Venous Thromboembolism Risk in Families.</t>
  </si>
  <si>
    <t>Archeogenetics of F11 p.Cys38Arg: a 5400-year-old mutation identified in different southwestern European countries.</t>
  </si>
  <si>
    <t>Falcipain Inhibitors Based on the Natural Product Gallinamide A Are Potent in Vitro and in Vivo Antimalarials.</t>
  </si>
  <si>
    <t>The Sterility of Allotriploid Fish and Fertility of Female Autotriploid Fish.</t>
  </si>
  <si>
    <t>[Identification of compound heterozygous mutations of F11 gene in a pedigree affected with heriditary coagulation factor XI deficiency].</t>
  </si>
  <si>
    <t>Genetic profiling revealed an increased risk of venous thrombosis in the Hungarian Roma population.</t>
  </si>
  <si>
    <t>A non-circulating pool of factor XI associated with glycosaminoglycans in mice.</t>
  </si>
  <si>
    <t>Pseudoginsenoside-F11 Protects against Transient Cerebral Ischemia Injury in Rats Involving Repressing Calcium Overload.</t>
  </si>
  <si>
    <t>LncRNA F11-AS1 suppresses liver hepatocellular carcinoma progression by competitively binding with miR-3146 to regulate PTEN expression.</t>
  </si>
  <si>
    <t>Effects of ten years organic and conventional farming on early seedling traits of evolving winter wheat composite cross populations.</t>
  </si>
  <si>
    <t>TLC-electrostatic field induced spray ionization-MS analysis of diverse structural skeletons and its coupling with TLC bioautography for characterization of lipase inhibitory components in American ginseng.</t>
  </si>
  <si>
    <t>Menstrual Blood-Derived Stem Cells as Delivery Vehicles for Oncolytic Adenovirus Virotherapy for Colorectal Cancer.</t>
  </si>
  <si>
    <t>Screening of potential biomarkers in uterine leiomyomas disease via gene expression profiling analysis.</t>
  </si>
  <si>
    <t>Biodegradation of Diclofenac by the bacterial strain Labrys portucalensis F11.</t>
  </si>
  <si>
    <t>A novel mutation (Tyr503Cys) in a severe factor XI deficiency.</t>
  </si>
  <si>
    <t>Female fertility preservation: past, present and future.</t>
  </si>
  <si>
    <t>GPCR Kinase (GRK)-2 Is a Key Negative Regulator of Itch: l-Glutamine Attenuates Itch via a Rapid Induction of GRK2 in an ERK-Dependent Way.</t>
  </si>
  <si>
    <t>Regulation of the voltage-gated Ca(2+) channel CaValpha2delta-1 subunit expression by the transcription factor Egr-1.</t>
  </si>
  <si>
    <t>Enantioselective degradation of ofloxacin and levofloxacin by the bacterial strains Labrys portucalensis F11 and Rhodococcus sp. FP1.</t>
  </si>
  <si>
    <t>TGF-beta mimic proteins form an extended gene family in the murine parasite Heligmosomoides polygyrus.</t>
  </si>
  <si>
    <t>Preclinical Analysis of JAA-F11, a Specific Anti-Thomsen-Friedenreich Antibody via Immunohistochemistry and In Vivo Imaging.</t>
  </si>
  <si>
    <t>Features of Protonation of the Simplest Weakly Basic Molecules, SO2 , CO, N2 O, CO2 , and Others by Solid Carborane Superacids.</t>
  </si>
  <si>
    <t>Molecular genetic analysis of the F11 gene in 14 Turkish patients with factor XI deficiency: identification of novel and recurrent mutations and their inheritance within families.</t>
  </si>
  <si>
    <t>Corrigendum to "Humanization of JAA-F11, a Highly Specific Anti-Thomsen-Friedenreich Pancarcinoma Antibody and In Vitro Efficacy Analysis" [Neoplasia 19.9 (2017) 716-733].</t>
  </si>
  <si>
    <t>Modeling Parkinson's disease and treatment complications in rodents: Potentials and pitfalls of the current options.</t>
  </si>
  <si>
    <t>Acute exposure to high-induction electromagnetic field affects activity of model peripheral sensory neurons.</t>
  </si>
  <si>
    <t>Bacillus amyloliquefaciens ssp. plantarum F11 isolated from Algerian salty lake as a source of biosurfactants and bioactive lipopeptides.</t>
  </si>
  <si>
    <t>Cyclic Peptide-Polymer Nanotubes as Efficient and Highly Potent Drug Delivery Systems for Organometallic Anticancer Complexes.</t>
  </si>
  <si>
    <t>The Role of the Hippocampus in Predicting Future Posttraumatic Stress Disorder Symptoms in Recently Traumatized Civilians.</t>
  </si>
  <si>
    <t>Chemical constituents of the fermentative extracts of marine fungi Phoma sp. CZD-F11 and Aspergillus sp. CZD-F18 from Zhoushan Archipelago, China.</t>
  </si>
  <si>
    <t>Mycobacterium tuberculosis strains induce strain-specific cytokine and chemokine response in pulmonary epithelial cells.</t>
  </si>
  <si>
    <t>Cyclic peptide-poly(HPMA) nanotubes as drug delivery vectors: In vitro assessment, pharmacokinetics and biodistribution.</t>
  </si>
  <si>
    <t>Platelet factor XI: intracellular localization and mRNA splicing following platelet activation.</t>
  </si>
  <si>
    <t>Fluorinated tripodal receptors for potentiometric chloride detection in biological fluids.</t>
  </si>
  <si>
    <t>Color constancy of color reproductions in art paintings.</t>
  </si>
  <si>
    <t>Chemical Differentiation and Quantitative Analysis of Different Types of Panax Genus Stem-Leaf Based on a UPLC-Q-Exactive Orbitrap/MS Combined with Multivariate Statistical Analysis Approach.</t>
  </si>
  <si>
    <t>Successful hemostatic management of major surgery for cervical spondylotic myelopathy in a patient with severe factor XI deficiency.</t>
  </si>
  <si>
    <t>Identification of Somatic Disorders Related to Psychoactive Drug Use from an Inpatient Database in a French University Hospital.</t>
  </si>
  <si>
    <t>In vivo assessment of neuroinflammation in progressive multiple sclerosis: a proof of concept study with [(18)F]DPA714 PET.</t>
  </si>
  <si>
    <t>Secondary Self-Assembly of Supramolecular Nanotubes into Tubisomes and Their Activity on Cells.</t>
  </si>
  <si>
    <t>Pharmacokinetics, Biodistribution, and Toxicity Evaluation of Anti-SEMA3A (F11) in In Vivo Models.</t>
  </si>
  <si>
    <t>Diagnostic Single Gene Analyses Beyond Sanger.</t>
  </si>
  <si>
    <t>Temporal and molecular dynamics of human metastatic breast carcinoma cell adhesive interactions with human bone marrow endothelium analyzed by single-cell force spectroscopy.</t>
  </si>
  <si>
    <t>Large-scale identification of functional microRNA targeting reveals cooperative regulation of the hemostatic system.</t>
  </si>
  <si>
    <t>Targeted sequencing to identify novel genetic risk factors for deep vein thrombosis: a study of 734 genes.</t>
  </si>
  <si>
    <t>Role of chitosan on controlling the characteristics and antifungal activity of bioadhesive fluconazole vaginal tablets.</t>
  </si>
  <si>
    <t>[Identification of compound heterozygous mutations p.Gly400Val and p.Arg532Ter of the F11 gene in a Chinese patient with hereditary factor XI deficiency].</t>
  </si>
  <si>
    <t>Supramolecular Transmembrane Anion Transport: New Assays and Insights.</t>
  </si>
  <si>
    <t>S-palmitoylation Is Required for the Control of Growth Cone Morphology of DRG Neurons by CNP-Induced cGMP Signaling.</t>
  </si>
  <si>
    <t>Development of self-emulsifying drug delivery systems (SEDDS) for ciprofloxacin with improved mucus permeating properties.</t>
  </si>
  <si>
    <t>Conformational and dynamical basis for cross-reactivity observed between anti HIV-1 protease antibody with protease and an epitope peptide from it.</t>
  </si>
  <si>
    <t>Applying sequential pattern mining to investigate cerebrovascular health outpatients' re-visit patterns.</t>
  </si>
  <si>
    <t>A panel of 7 prognosis-related long non-coding RNAs to improve platinum-based chemoresistance prediction in ovarian cancer.</t>
  </si>
  <si>
    <t>Design, formulation, and evaluation of a herbal gel contains melissa, sumac, licorice, rosemary, and geranium for treatment of recurrent labial herpes infections.</t>
  </si>
  <si>
    <t>Probiotic DSF counteracts chemotherapy induced neuropathic pain.</t>
  </si>
  <si>
    <t>Biopharmaceutical characters and bioavailability improving strategies of ginsenosides.</t>
  </si>
  <si>
    <t>Venous thromboembolism risk associated with ABO, F11 and FGG loci.</t>
  </si>
  <si>
    <t>Factor XI promotes hemostasis in factor IX-deficient mice.</t>
  </si>
  <si>
    <t>The hyperfine structure branching ratios and ab initio study on low-lying electronic states for (24)Mg(19)F molecule.</t>
  </si>
  <si>
    <t>The Rhomboid Protease GlpG Promotes the Persistence of Extraintestinal Pathogenic Escherichia coli within the Gut.</t>
  </si>
  <si>
    <t>Vibrational branching ratios and radiative lifetimes in the laser cooling of AlBr.</t>
  </si>
  <si>
    <t>Genetic Analysis of Venous Thromboembolism in UK Biobank Identifies the ZFPM2 Locus and Implicates Obesity as a Causal Risk Factor.</t>
  </si>
  <si>
    <t>Nanostructured lipid carriers for incorporation of copper(II) complexes to be used against Mycobacterium tuberculosis.</t>
  </si>
  <si>
    <t>Associations between polymorphisms in coagulation-related genes and venous thromboembolism: A meta-analysis with trial sequential analysis.</t>
  </si>
  <si>
    <t>Proinflammatory Cytokines IL-1beta and TNF-alpha Influence Human Annulus Cell Signaling Cues for Neurite Growth: In Vitro Coculture Studies.</t>
  </si>
  <si>
    <t>Anion transport and supramolecular medicinal chemistry.</t>
  </si>
  <si>
    <t>Acid Evolution of Escherichia coli K-12 Eliminates Amino Acid Decarboxylases and Reregulates Catabolism.</t>
  </si>
  <si>
    <t>A comprehensive survey of genetic variation in 20,691 subjects from four large cohorts.</t>
  </si>
  <si>
    <t>Improved phylogenetic resolution for Y-chromosome Haplogroup O2a1c-002611.</t>
  </si>
  <si>
    <t>Analysis of distinct long noncoding RNA transcriptional fingerprints in pancreatic ductal adenocarcinoma.</t>
  </si>
  <si>
    <t>Water-soluble Complex of Curcumin with Cyclodextrins: Enhanced Physical Properties For Ocular Drug Delivery.</t>
  </si>
  <si>
    <t>Effect of protic ionic liquid nanostructure on phospholipid vesicle formation.</t>
  </si>
  <si>
    <t>Continuous-Flow O-Alkylation of Biobased Derivatives with Dialkyl Carbonates in the Presence of Magnesium-Aluminium Hydrotalcites as Catalyst Precursors.</t>
  </si>
  <si>
    <t>Fine mapping of a distal chromosome 4 QTL affecting growth and muscle mass in a chicken advanced intercross line.</t>
  </si>
  <si>
    <t>UiO-66@SiO2 core-shell microparticles as stationary phases for the separation of small organic molecules.</t>
  </si>
  <si>
    <t>Genome-wide association study with additional genetic and post-transcriptional analyses reveals novel regulators of plasma factor XI levels.</t>
  </si>
  <si>
    <t>Characterization of immunoreactive proteins of Setaria cervi isolated by preparative polyacrylamide gel electrophoresis.</t>
  </si>
  <si>
    <t>Long range electrostatic forces in ionic liquids.</t>
  </si>
  <si>
    <t>Fluorescent Labeling and Biodistribution of Latex Nanoparticles Formed by Surfactant-Free RAFT Emulsion Polymerization.</t>
  </si>
  <si>
    <t>Incidence, Mechanisms, and Severity of Match-Related Collegiate Men's Soccer Injuries on FieldTurf and Natural Grass Surfaces: A 6-Year Prospective Study.</t>
  </si>
  <si>
    <t>Convective exosome-tracing microfluidics for analysis of cell-non-autonomous neurogenesis.</t>
  </si>
  <si>
    <t>CGRP and Visceral Pain: The Role of Sex Hormones in In Vitro Experiment.</t>
  </si>
  <si>
    <t>Genetic risk factors for venous thrombosis in women using combined oral contraceptives: update of the PILGRIM study.</t>
  </si>
  <si>
    <t>CXCR1/2 pathways in paclitaxel-induced neuropathic pain.</t>
  </si>
  <si>
    <t>Application of Fuzzy Delphi in the Selection of COPD Risk Factors among Steel Industry Workers.</t>
  </si>
  <si>
    <t>Identification of coagulation gene 3'UTR variants that are potentially regulated by microRNAs.</t>
  </si>
  <si>
    <t>Differential accumulation of flavonoids and phytohormones resulting from the canopy/rootstock interaction of citrus plants subjected to dehydration/rehydration.</t>
  </si>
  <si>
    <t>Effects of Caesalpinia sappan on pathogenic bacteria causing dental caries and gingivitis.</t>
  </si>
  <si>
    <t>[Analysis on the novel compound heterozygous mutation F of a patient with hereditary factor deficiency].</t>
  </si>
  <si>
    <t>In Vitro and In Vivo Antioxidant and Anti-Hyperglycemic Activities of Moroccan Oat Cultivars.</t>
  </si>
  <si>
    <t>Spin crossover-induced colossal positive and negative thermal expansion in a nanoporous coordination framework material.</t>
  </si>
  <si>
    <t>Next generation sequencing to dissect the genetic architecture of KNG1 and F11 loci using factor XI levels as an intermediate phenotype of thrombosis.</t>
  </si>
  <si>
    <t>A Predictive Model for Time-to-Flowering in the Common Bean Based on QTL and Environmental Variables.</t>
  </si>
  <si>
    <t>Spatiotemporal characteristics of motor actions by blind long jump athletes.</t>
  </si>
  <si>
    <t>High incidence of FXI deficiency in a Spanish town caused by 11 different mutations and the first duplication of F11: Results from the Yecla study.</t>
  </si>
  <si>
    <t>TLR4 receptor expression and function in F11 dorsal root ganglion x neuroblastoma hybrid cells.</t>
  </si>
  <si>
    <t>Fitness-compensatory mutations facilitate the spread of drug-resistant F15/LAM4/KZN and F28 Mycobacterium tuberculosis strains in KwaZulu-Natal, South Africa.</t>
  </si>
  <si>
    <t>Epitope characterization of anti-JAM-A antibodies using orthogonal mass spectrometry and surface plasmon resonance approaches.</t>
  </si>
  <si>
    <t>Transport Deficiency Is the Molecular Basis of Candida albicans Resistance to Antifungal Oligopeptides.</t>
  </si>
  <si>
    <t>Indole-based perenosins as highly potent HCl transporters and potential anti-cancer agents.</t>
  </si>
  <si>
    <t>Factor 11 single-nucleotide variants in women with heavy menstrual bleeding.</t>
  </si>
  <si>
    <t>Pseudoginsenoside-F11 attenuates cerebral ischemic injury by alleviating autophagic/lysosomal defects.</t>
  </si>
  <si>
    <t>Humanization of JAA-F11, a Highly Specific Anti-Thomsen-Friedenreich Pancarcinoma Antibody and InVitro Efficacy Analysis.</t>
  </si>
  <si>
    <t>Methicillin-resistant Staphylococcus aureus Screening PCR adapted to locally emerging variants-Evaluation of novel SCCmec primers.</t>
  </si>
  <si>
    <t>Neuregulin 1 Allosterically Enhances the Antitumor Effects of the Noncompeting Anti-HER3 Antibody 9F7-F11 by Increasing Its Binding to HER3.</t>
  </si>
  <si>
    <t>ChAdOx1 and MVA based vaccine candidates against MERS-CoV elicit neutralising antibodies and cellular immune responses in mice.</t>
  </si>
  <si>
    <t>RhoD Inhibits RhoC-ROCK-Dependent Cell Contraction via PAK6.</t>
  </si>
  <si>
    <t>Exploring the global landscape of genetic variation in coagulation factor XI deficiency.</t>
  </si>
  <si>
    <t>The oral bacterial microbiome of occlusal surfaces in children and its association with diet and caries.</t>
  </si>
  <si>
    <t>Chronicling the discovery of interferon tau.</t>
  </si>
  <si>
    <t>Exploring the peptide retention mechanism in molecularly imprinted polymers.</t>
  </si>
  <si>
    <t>Pharmacokinetics and anti-hypertensive effect of metoprolol tartrate rectal delivery system.</t>
  </si>
  <si>
    <t>Design and application of a 23-gene panel by next-generation sequencing for inherited coagulation bleeding disorders.</t>
  </si>
  <si>
    <t>Latin-American-Mediterranean lineage of Mycobacterium tuberculosis: Human traces across pathogen's phylogeography.</t>
  </si>
  <si>
    <t>Single Nucleotide Variant rs2232710 in the Protein Z-Dependent Protease Inhibitor (ZPI, SERPINA10) Gene Is Not Associated with Deep Vein Thrombosis.</t>
  </si>
  <si>
    <t>Canonical pathways, networks and transcriptional factor regulation by clinical strains of Mycobacterium tuberculosis in pulmonary alveolar epithelial cells.</t>
  </si>
  <si>
    <t>Ionothermal Synthesis of High-Voltage Alluaudite Na2+2xFe2-x(SO4)3 Sodium Insertion Compound: Structural, Electronic, and Magnetic Insights.</t>
  </si>
  <si>
    <t>Gold surfaces and nanoparticles are protected by Au(0)-thiyl species and are destroyed when Au(I)-thiolates form.</t>
  </si>
  <si>
    <t>Genome-wide association analysis of self-reported events in 6135 individuals and 252 827 controls identifies 8 loci associated with thrombosis.</t>
  </si>
  <si>
    <t>A two force-constant model for complexes Bcdots, three dots, centeredM-X (B is a Lewis base and MX is any diatomic molecule): Intermolecular stretching force constants from centrifugal distortion constants D(J) or Delta(J).</t>
  </si>
  <si>
    <t>Factors influencing the formation of polybromide monoanions in solutions of ionic liquid bromide salts.</t>
  </si>
  <si>
    <t>A Group of Novel Serum Diagnostic Biomarkers for Multidrug-Resistant Tuberculosis by iTRAQ-2D LC-MS/MS and Solexa Sequencing.</t>
  </si>
  <si>
    <t>Correction: Water on Au sputtered films.</t>
  </si>
  <si>
    <t>Preparation of Inert Polystyrene Latex Particles as MicroRNA Delivery Vectors by Surfactant-Free RAFT Emulsion Polymerization.</t>
  </si>
  <si>
    <t>Patterns of Drug Use and Drug-related Hospital Admissions in HIV-Positive and -Negative Gay and Bisexual Men.</t>
  </si>
  <si>
    <t>Beyond the Halogen Bond: Examining the Limits of Extended Polybromide Networks through Quantum-Chemical Investigations.</t>
  </si>
  <si>
    <t>F11R mRNA expression and promoter polymorphisms in patients with rheumatoid arthritis.</t>
  </si>
  <si>
    <t>Bacterial degradation of moxifloxacin in the presence of acetate as a bulk substrate.</t>
  </si>
  <si>
    <t>Boundary flow on end-grafted PEG brushes.</t>
  </si>
  <si>
    <t>The association of F11 genetic variants with the risk of incident venous thrombosis among women, by statin use.</t>
  </si>
  <si>
    <t>Pseudoginsenoside-F11 inhibits methamphetamine-induced behaviors by regulating dopaminergic and GABAergic neurons in the nucleus accumbens.</t>
  </si>
  <si>
    <t>Replication of a genetic risk score for venous thromboembolism in whites but not in African Americans.</t>
  </si>
  <si>
    <t>F11 is associated with recurrent VTE in women. A prospective cohort study.</t>
  </si>
  <si>
    <t>Allelic frequencies and association with carcass traits of six genes in local subpopulations of Japanese Black cattle.</t>
  </si>
  <si>
    <t>Strains of Mycobacterium tuberculosis differ in affinity for human osteoblasts and alveolar cells in vitro.</t>
  </si>
  <si>
    <t>A linear fluorescence-quenching response in an amidine-functionalised solid-state sensor for gas-phase and aqueous CO2 detection.</t>
  </si>
  <si>
    <t>Perspectives of nanoemulsion assisted oral delivery of docetaxel for improved chemotherapy of cancer.</t>
  </si>
  <si>
    <t>Formulation and evaluation of atenolol floating bioadhesive system using optimized polymer blends.</t>
  </si>
  <si>
    <t>Two New Triterpenoid Saponins from the Structural Modification of Pseudoginsenoside-F11 and their Cytotoxic Activities.</t>
  </si>
  <si>
    <t>Identification and differentiation of Panax ginseng, Panax quinquefolium, and Panax notoginseng by monitoring multiple diagnostic chemical markers.</t>
  </si>
  <si>
    <t>Mimotope identification of dust mite allergen Der f 5 using phagedisplayed random peptide libraries.</t>
  </si>
  <si>
    <t>Genomics Study of Mycobacterium tuberculosis Strains from Different Ethnic Populations in Taiwan.</t>
  </si>
  <si>
    <t>[Comparative genomic analysis of peruvian strains of Mycobacterium tuberculosis].</t>
  </si>
  <si>
    <t>F11 rs2289252T and rs2036914C Polymorphisms Increase the Activity of Factor XI in Post-trauma Patients with Fractures Despite Thromboprophylaxis.</t>
  </si>
  <si>
    <t>Updated version of an interim connection space LabPQR for spectral color reproduction: LabLab.</t>
  </si>
  <si>
    <t>Serum Interleukin-18, Fetuin-A, Soluble Intercellular Adhesion Molecule-1, and Endothelin-1 in Ankylosing Spondylitis, Psoriatic Arthritis, and SAPHO Syndrome.</t>
  </si>
  <si>
    <t>Mycobacterium tuberculosis strains exhibit differential and strain-specific molecular signatures in pulmonary epithelial cells.</t>
  </si>
  <si>
    <t>Laser cooling of the AlCl molecule with a three-electronic-level theoretical model.</t>
  </si>
  <si>
    <t>Synthetically tuneable biomimetic artificial photosynthetic reaction centres that closely resemble the natural system in purple bacteria.</t>
  </si>
  <si>
    <t>Intermediate release formulations of diclofenac potassium tablets for IVIVC.</t>
  </si>
  <si>
    <t>The role of Ser-(Arg-Ser-Arg-Ser-GlucNAc)19-GlucNAc Fasciola gigantica glycoprotein in the diagnosis of prepatent fasciolosis in rabbits.</t>
  </si>
  <si>
    <t>Newly Developed Topical Cefotaxime Sodium Hydrogels: Antibacterial Activity and In Vivo Evaluation.</t>
  </si>
  <si>
    <t>Fluorescence imaging of in vivo miR-124a-induced neurogenesis of neuronal progenitor cells using neuron-specific reporters.</t>
  </si>
  <si>
    <t>Dramatic differences in susceptibility to l-DOPA-induced dyskinesia between mice that are aged before or after a nigrostriatal dopamine lesion.</t>
  </si>
  <si>
    <t>Assessing the stoichiometric efficacy of mammalian expressed paraoxonase-1 variant I-F11 to afford protection against G-type nerve agents.</t>
  </si>
  <si>
    <t>Estimating the cost-effectiveness profile of a universal vaccination programme with a nine-valent HPV vaccine in Austria.</t>
  </si>
  <si>
    <t>Expression of Inflammation-related Intercellular Adhesion Molecules in Cardiomyocytes In Vitro and Modulation by Pro-inflammatory Agents.</t>
  </si>
  <si>
    <t>Study of HMG-CoA Reductase Inhibition Activity of the Hydrolyzed Product of Snakehead Fish (Channa striata) Skin Collagen with 50 kDa Collagenase from Bacillus licheniformis F11.4.</t>
  </si>
  <si>
    <t>Clinical manifestations and mutation spectrum of 57 subjects with congenital factor XI deficiency in China.</t>
  </si>
  <si>
    <t>MiRNA-Based Regulation of Hemostatic Factors through Hepatic Nuclear Factor-4 Alpha.</t>
  </si>
  <si>
    <t>Human annulus signaling cues for nerve outgrowth: In vitro studies.</t>
  </si>
  <si>
    <t>The anti-HER3 (ErbB3) therapeutic antibody 9F7-F11 induces HER3 ubiquitination and degradation in tumors through JNK1/2- dependent ITCH/AIP4 activation.</t>
  </si>
  <si>
    <t>Molecular Evaluation of Genetic Diversity in Wild-Type Mastic Tree (Pistacia lentiscus L.).</t>
  </si>
  <si>
    <t>The wandering brain: meta-analysis of functional neuroimaging studies of mind-wandering and related spontaneous thought processes.</t>
  </si>
  <si>
    <t>Genetic analysis in Factor XI deficient patients from central China: identification of one novel and seven recurrent mutations.</t>
  </si>
  <si>
    <t>Short communication: Glucagon-like peptide-2 and coccidiosis alter tight junction gene expression in the gastrointestinal tract of dairy calves.</t>
  </si>
  <si>
    <t>A genetic association study of activated partial thromboplastin time in European Americans and African Americans: the ARIC Study.</t>
  </si>
  <si>
    <t>Intermixed adatom and surface-bound adsorbates in regular self-assembled monolayers of racemic 2-butanethiol on Au(111).</t>
  </si>
  <si>
    <t>Internalization and axonal transport of the HIV glycoprotein gp120.</t>
  </si>
  <si>
    <t>Agonist-dependent modulation of cell surface expression of the cold receptor TRPM8.</t>
  </si>
  <si>
    <t>New labeled derivatives of the neuroprotective peptide colivelin: synthesis, characterization, and first in vitro and in vivo applications.</t>
  </si>
  <si>
    <t>Tetramic acid derivatives and polyphenols from sponge-derived fungus and their biological evaluation.</t>
  </si>
  <si>
    <t>Characterization of mAbs to chicken anemia virus and epitope mapping on its viral protein, VP1.</t>
  </si>
  <si>
    <t>Effect of the amino acid composition of cyclic peptides on their self-assembly in lipid bilayers.</t>
  </si>
  <si>
    <t>Signature-tagged mutagenesis and co-infection studies demonstrate the importance of P fimbriae in a murine model of urinary tract infection.</t>
  </si>
  <si>
    <t>Chemical differentiation and quality evaluation of commercial Asian and American ginsengs based on a UHPLC-QTOF/MS/MS metabolomics approach.</t>
  </si>
  <si>
    <t>Activity of coagulation factor XI in patients with spontaneous miscarriage: the presence of risk alleles.</t>
  </si>
  <si>
    <t>The formation of high-order polybromides in a room-temperature ionic liquid: from monoanions ([Br5 ](-) to [Br11 ](-) ) to the isolation of [PC16 H36 ]2 [Br24 ] as determined by van der Waals Bonding Radii.</t>
  </si>
  <si>
    <t>Predicting venous thrombosis in women using a combination of genetic markers and clinical risk factors.</t>
  </si>
  <si>
    <t>Protection against filarial infection by 45-49 kDa molecules of Brugia malayi via IFN-gamma-mediated iNOS induction.</t>
  </si>
  <si>
    <t>What has fluorescent sensing told us about copper and brain malfunction?</t>
  </si>
  <si>
    <t>Potential neuroprotective activity of Ginseng in Parkinson's disease: a review.</t>
  </si>
  <si>
    <t>Improving mitochondrial bioenergetics under ischemic conditions increases warm ischemia tolerance in the kidney.</t>
  </si>
  <si>
    <t>A Genetic Mouse Model of Parkinson's Disease Shows Involuntary Movements and Increased Postsynaptic Sensitivity to Apomorphine.</t>
  </si>
  <si>
    <t>Fluorescent sensing of monofunctional platinum species.</t>
  </si>
  <si>
    <t>Cognitive outcome of early intervention in preterms at 7 and 9 years of age: a randomised controlled trial.</t>
  </si>
  <si>
    <t>Self-assembly of didodecyldimethylammonium surfactants modulated by multivalent, hydrolyzable counterions.</t>
  </si>
  <si>
    <t>Molecular basis and bleeding manifestations of factor XI deficiency in 11 Turkish families.</t>
  </si>
  <si>
    <t>Self-assembled liquid crystalline nanoparticles as an ophthalmic drug delivery system. Part II: optimization of formulation variables using experimental design.</t>
  </si>
  <si>
    <t>Zooming in on the small: the plasticity of striatal dendritic spines in L-DOPA-induced dyskinesia.</t>
  </si>
  <si>
    <t>Catholuminescence properties of rare earth doped CaSnO3 phosphor.</t>
  </si>
  <si>
    <t>The immediate and late effects of thyroid hormone (triiodothyronine) on murine coagulation gene transcription.</t>
  </si>
  <si>
    <t>Iron complexes of tetramine ligands catalyse allylic hydroxyamination via a nitroso-ene mechanism.</t>
  </si>
  <si>
    <t>Development of molecular map and identification of QTLs linked to Fusarium wilt resistance in chickpea.</t>
  </si>
  <si>
    <t>Cobalt(III) Chaperone Complexes of Curcumin: Photoreduction, Cellular Accumulation and Light-Selective Toxicity towards Tumour Cells.</t>
  </si>
  <si>
    <t>Development of gene-based markers for use in construction of the chickpea (Cicer arietinum L.) genetic linkage map and identification of QTLs associated with seed weight and plant height.</t>
  </si>
  <si>
    <t>Flavonoids suppress human glioblastoma cell growth by inhibiting cell metabolism, migration, and by regulating extracellular matrix proteins and metalloproteinases expression.</t>
  </si>
  <si>
    <t>Structure and composition of mixed micelles of polymerized and monomeric surfactants.</t>
  </si>
  <si>
    <t>Micropatterned Surfaces for Atmospheric Water Condensation via Controlled Radical Polymerization and Thin Film Dewetting.</t>
  </si>
  <si>
    <t>Genetics of Venous Thrombosis: update in 2015.</t>
  </si>
  <si>
    <t>Prospective study of circulating factor XI and incident venous thromboembolism: The Longitudinal Investigation of Thromboembolism Etiology (LITE).</t>
  </si>
  <si>
    <t>RADIATION-INDUCED MUCOSITIS IN PATIENTS WITH HEAD AND NECK CANCER: SHOULD THE SIGNS OR THE SYMPTOMS BE MEASURED?</t>
  </si>
  <si>
    <t>Post-Assembly Covalent Di- and Tetracapping of a Dinuclear [Fe2L3](4+) Triple Helicate and Two [Fe4L6](8+) Tetrahedra Using Sequential Reductive Aminations.</t>
  </si>
  <si>
    <t>Confirmation of Y haplogroup tree topologies with newly suggested Y-SNPs for the C2, O2b and O3a subhaplogroups.</t>
  </si>
  <si>
    <t>Changing the Action of Iron from Stoichiometric to Electrocatalytic in the Hydrogenation of Ketones in Aqueous Acidic Media.</t>
  </si>
  <si>
    <t>Drug exposure in a metastatic human lung adenocarcinoma cell line gives rise to cells with differing adhesion, proliferation, and gene expression: Implications for cancer chemotherapy.</t>
  </si>
  <si>
    <t>Atmospheric pressure anion mass spectrometry: electron affinities and activation energies of thermal electron attachment - perfluoromethylcyclohexane, C7F14.</t>
  </si>
  <si>
    <t>Meta-analysis of 65,734 individuals identifies TSPAN15 and SLC44A2 as two susceptibility loci for venous thromboembolism.</t>
  </si>
  <si>
    <t>Laser cooling of BH and GaF: insights from an ab initio study.</t>
  </si>
  <si>
    <t>Population growth rate and genetic variability of small and large populations of Red flour beetle (Tribolium castaneum) following multigenerational exposure to copper.</t>
  </si>
  <si>
    <t>Formulation and evaluation of different floating tablets containing metronidazole to target stomach.</t>
  </si>
  <si>
    <t>Synthesis and structural characterisation of amides from picolinic acid and pyridine-2,6-dicarboxylic acid.</t>
  </si>
  <si>
    <t>Micelle structure in a photoresponsive surfactant with and without solubilized ethylbenzene from small-angle neutron scattering.</t>
  </si>
  <si>
    <t>pH switchable anion transport by an oxothiosquaramide.</t>
  </si>
  <si>
    <t>Effect of field view size and lighting on unique-hue selection using Natural Color System object colors.</t>
  </si>
  <si>
    <t>Application of a subtractive genomics approach for in silico identification and characterization of novel drug targets in Mycobacterium tuberculosis F11.</t>
  </si>
  <si>
    <t>Hexagonal closest-packed spheres liquid crystalline phases stabilised by strongly hydrated counterions.</t>
  </si>
  <si>
    <t>Transition metal complexes with bioactive ligands: mechanisms for selective ligand release and applications for drug delivery.</t>
  </si>
  <si>
    <t>Extending the Lincoln-Petersen estimator for multiple identifications in one source.</t>
  </si>
  <si>
    <t>The pseudoginsenoside F11 ameliorates cisplatin-induced nephrotoxicity without compromising its anti-tumor activity in vivo.</t>
  </si>
  <si>
    <t>Thermal gating in lipid membranes using thermoresponsive cyclic peptide-polymer conjugates.</t>
  </si>
  <si>
    <t>Development of new antiatherosclerotic and antithrombotic drugs utilizing F11 receptor (F11R/JAM-A) peptides.</t>
  </si>
  <si>
    <t>A proteomic analysis of the early secondary molecular effects caused by Cn2 scorpion toxin on neuroblastoma cells.</t>
  </si>
  <si>
    <t>The strongest Bronsted acid: protonation of alkanes by H(CHB(11)F(11)) at room temperature.</t>
  </si>
  <si>
    <t>Pharmacological stimulation of sigma-1 receptors has neurorestorative effects in experimental parkinsonism.</t>
  </si>
  <si>
    <t>Cross resistances in spinosad-resistant Culex quinquefasciatus (Diptera: Culicidae).</t>
  </si>
  <si>
    <t>Laboratory selection of resistance to spinosad in Culex quinquefasciatus (Diptera: Culicidae).</t>
  </si>
  <si>
    <t>Investigation of evolved paraoxonase-1 variants for prevention of organophosphorous pesticide compound intoxication.</t>
  </si>
  <si>
    <t>Mechanisms of dopamine D1 receptor-mediated ERK1/2 activation in the parkinsonian striatum and their modulation by metabotropic glutamate receptor type 5.</t>
  </si>
  <si>
    <t>Interfacial slip on rough, patterned and soft surfaces: a review of experiments and simulations.</t>
  </si>
  <si>
    <t>Glutamatergic pathways as a target for the treatment of dyskinesias in Parkinson's disease.</t>
  </si>
  <si>
    <t>Biocrude yield and productivity from the hydrothermal liquefaction of marine and freshwater green macroalgae.</t>
  </si>
  <si>
    <t>Neoglucosylated collagen matrices drive neuronal cells to differentiate.</t>
  </si>
  <si>
    <t>Investigating the molecular mechanisms of L-DOPA-induced dyskinesia in the mouse.</t>
  </si>
  <si>
    <t>Pharmacokinetics and PET imaging properties of two recombinant anti-PSMA antibody fragments in comparison to their parental antibody.</t>
  </si>
  <si>
    <t>Pain modulators regulate the dynamics of PKA-RII phosphorylation in subgroups of sensory neurons.</t>
  </si>
  <si>
    <t>Construction and analysis of gonad suppression subtractive hybridization libraries for the rice field eel, Monopterus albus.</t>
  </si>
  <si>
    <t>Preclinical studies with JAA-F11 anti-Thomsen-Friedenreich monoclonal antibody for human breast cancer.</t>
  </si>
  <si>
    <t>Metabolomic approach for discrimination of processed ginseng genus (Panax ginseng and Panax quinquefolius) using UPLC-QTOF MS.</t>
  </si>
  <si>
    <t>Erosion of quantitative host resistance in the applexVenturia inaequalis pathosystem.</t>
  </si>
  <si>
    <t>Biodegradation of ofloxacin, norfloxacin, and ciprofloxacin as single and mixed substrates by Labrys portucalensis F11.</t>
  </si>
  <si>
    <t>Increased in vitro fitness of multi- and extensively drug-resistant F15/LAM4/KZN strains of Mycobacterium tuberculosis.</t>
  </si>
  <si>
    <t>Pseudoginsenoside-F11 (PF11) exerts anti-neuroinflammatory effects on LPS-activated microglial cells by inhibiting TLR4-mediated TAK1/IKK/NF-kappaB, MAPKs and Akt signaling pathways.</t>
  </si>
  <si>
    <t>Effect of protic ionic liquid and surfactant structure on partitioning of polyoxyethylene non-ionic surfactants.</t>
  </si>
  <si>
    <t>Bio-inspired nitrile hydration by peptidic ligands based on L-cysteine, L-methionine or L-penicillamine and pyridine-2,6-dicarboxylic acid.</t>
  </si>
  <si>
    <t>Quantitative trait loci for energy balance traits in an advanced intercross line derived from mice divergently selected for heat loss.</t>
  </si>
  <si>
    <t>Isolation of cancer stem cells from three human glioblastoma cell lines: characterization of two selected clones.</t>
  </si>
  <si>
    <t>Therapeutic application of CCK2R-targeting PP-F11: influence of particle range, activity and peptide amount.</t>
  </si>
  <si>
    <t>[Research on dynamic accumulation of nine ginsenosides and two pseudo-ginsenosides of Panax quinquefolium root of different growth years and harvest months in Canada].</t>
  </si>
  <si>
    <t>Sigma-1 receptor: a potential new target for Parkinson's disease?</t>
  </si>
  <si>
    <t>Nephritis as an initial diagnosis of lupus in Nigerian patients.</t>
  </si>
  <si>
    <t>Synthesis of gallinamide A analogues as potent falcipain inhibitors and antimalarials.</t>
  </si>
  <si>
    <t>Regulation of coagulation factor XI expression by microRNAs in the human liver.</t>
  </si>
  <si>
    <t>[Evaluation of crude drugs by means of colorimeter (I). Study on correlation between color and alkaloids content of coptidis rhizoma].</t>
  </si>
  <si>
    <t>Hierarchical assembly of branched supramolecular polymers from (cyclic Peptide)-polymer conjugates.</t>
  </si>
  <si>
    <t>Thiosquaramides: pH switchable anion transporters.</t>
  </si>
  <si>
    <t>HER3 as biomarker and therapeutic target in pancreatic cancer: new insights in pertuzumab therapy in preclinical models.</t>
  </si>
  <si>
    <t>Rapid identification of traditional Chinese herbal medicine by direct analysis in real time (DART) mass spectrometry.</t>
  </si>
  <si>
    <t>Chromatographic finger print analysis of anti-inflammatory active extract fractions of aerial parts of Tribulus terrestris by HPTLC technique.</t>
  </si>
  <si>
    <t>CHR-insertion (R=H, CH3) into cyclohexyl-substituted silsesquioxanes: reactivity and decomposition studies.</t>
  </si>
  <si>
    <t>Effect of single amino acid mutations on function of Mycobacterium tuberculosis H37RV and H37RA by computational approaches.</t>
  </si>
  <si>
    <t>Association of F11 polymorphism rs2289252 with deep vein thrombosis and related phenotypes in population of Latvia.</t>
  </si>
  <si>
    <t>[A quantitative analysis of the effect of a family history of addiction on clinical indices of the development of heroin dependence].</t>
  </si>
  <si>
    <t>[A clinical retrospective analysis of dental implants replaced in previously failed sites].</t>
  </si>
  <si>
    <t>Temperature- and pH-responsive micelles with collapsible poly(N-isopropylacrylamide) headgroups.</t>
  </si>
  <si>
    <t>Genetic counseling in direct-to-consumer exome sequencing: a case report.</t>
  </si>
  <si>
    <t>"Employment and arthritis: making it work" a randomized controlled trial evaluating an online program to help people with inflammatory arthritis maintain employment (study protocol).</t>
  </si>
  <si>
    <t>Cys482Trp missense mutation in the coagulation factor XI gene (F11) in a Korean patient with factor XI deficiency.</t>
  </si>
  <si>
    <t>Imiquimod induces a Toll-like receptor 7-independent increase in intracellular calcium via IP(3) receptor activation.</t>
  </si>
  <si>
    <t>[The therapeutic alliance as a main factor of building cooperation during the treatment of patients with opiate addiction].</t>
  </si>
  <si>
    <t>Enantioselective biodegradation of fluoxetine by the bacterial strain Labrys portucalensis F11.</t>
  </si>
  <si>
    <t>Production of the Escherichia coli common pilus by uropathogenic E. coli is associated with adherence to HeLa and HTB-4 cells and invasion of mouse bladder urothelium.</t>
  </si>
  <si>
    <t>Shear dependent viscosity of poly(ethylene oxide) in two protic ionic liquids.</t>
  </si>
  <si>
    <t>Enhanced triterpene accumulation in Panax ginseng hairy roots overexpressing mevalonate-5-pyrophosphate decarboxylase and farnesyl pyrophosphate synthase.</t>
  </si>
  <si>
    <t>PET and SPECT imaging of a radiolabeled minigastrin analogue conjugated with DOTA, NOTA, and NODAGA and labeled with (64)Cu, (68)Ga, and (111)In.</t>
  </si>
  <si>
    <t>Brain targeting of olanzapine via intranasal delivery of core-shell difunctional block copolymer mixed nanomicellar carriers: in vitro characterization, ex vivo estimation of nasal toxicity and in vivo biodistribution studies.</t>
  </si>
  <si>
    <t>A genome-wide association study for venous thromboembolism: the extended cohorts for heart and aging research in genomic epidemiology (CHARGE) consortium.</t>
  </si>
  <si>
    <t>Thermoresponsive cyclic peptide--poly(2-ethyl-2-oxazoline) conjugate nanotubes.</t>
  </si>
  <si>
    <t>Synthesis and evaluation of 7-chloro-4-(piperazin-1-yl)quinoline-sulfonamide as hybrid antiprotozoal agents.</t>
  </si>
  <si>
    <t>The scorpion toxin Amm VIII induces pain hypersensitivity through gain-of-function of TTX-sensitive Na(+) channels.</t>
  </si>
  <si>
    <t>In vivo bioluminescence reporter gene imaging for the activation of neuronal differentiation induced by the neuronal activator neurogenin 1 (Ngn1) in neuronal precursor cells.</t>
  </si>
  <si>
    <t>[Screening of pregnane X receptor activation from ginsenosides].</t>
  </si>
  <si>
    <t>Inhibition of vascular permeability by antisense-mediated inhibition of plasma kallikrein and coagulation factor 12.</t>
  </si>
  <si>
    <t>A novel heterozygous missense mutation (His127Arg) in a family with inherited cross-reacting material positive factor XI deficiency.</t>
  </si>
  <si>
    <t>Anti-amnesic effect of pseudoginsenoside-F11 in two mouse models of Alzheimer's disease.</t>
  </si>
  <si>
    <t>Design and syntheses of novel N'-((4-oxo-4H-chromen-3-yl)methylene)benzohydrazide as inhibitors of cyanobacterial fructose-1,6-/sedoheptulose-1,7-bisphosphatase.</t>
  </si>
  <si>
    <t>Computational screening of the human TF-glycome provides a structural definition for the specificity of anti-tumor antibody JAA-F11.</t>
  </si>
  <si>
    <t>Role of protein kinase C in agonist-induced desensitization of 5-HT(1)A receptor coupling to calcium channels in F11 cells.</t>
  </si>
  <si>
    <t>Human Mas-related G protein-coupled receptors-X1 induce chemokine receptor 2 expression in rat dorsal root ganglia neurons and release of chemokine ligand 2 from the human LAD-2 mast cell line.</t>
  </si>
  <si>
    <t>Anti-HER3 domain 1 and 3 antibodies reduce tumor growth by hindering HER2/HER3 dimerization and AKT-induced MDM2, XIAP, and FoxO1 phosphorylation.</t>
  </si>
  <si>
    <t>A novel homogeneous time-resolved fluoroimmunoassay for carcinoembryonic antigen based on water-soluble quantum dots.</t>
  </si>
  <si>
    <t>Bacterial microcompartment shells of diverse functional types possess pentameric vertex proteins.</t>
  </si>
  <si>
    <t>Phase behavior of amphiphilic diblock co-oligomers with nonionic and ionic hydrophilic groups.</t>
  </si>
  <si>
    <t>"Extreme" or tariff sports: their injuries and their prevention (with particular reference to diving, cheerleading, gymnastics, and figure skating).</t>
  </si>
  <si>
    <t>Molecular cloning and biochemical characterization of the first Na(+)-channel alpha-type toxin peptide (Acra4) from Androctonus crassicauda scorpion venom.</t>
  </si>
  <si>
    <t>Formulation development and evaluation of Diltiazem HCl sustained release matrix tablets using HPMC K4M and K100M.</t>
  </si>
  <si>
    <t>Type I mutation in the F11 gene is a third ancestral mutation which causes factor XI deficiency in Ashkenazi Jews.</t>
  </si>
  <si>
    <t>Investigating an incidental finding of thrombocytopenia.</t>
  </si>
  <si>
    <t>Development of Norwalk virus-specific monoclonal antibodies with therapeutic potential for the treatment of Norwalk virus gastroenteritis.</t>
  </si>
  <si>
    <t>Crosstalk between delta opioid receptor and nerve growth factor signaling modulates neuroprotection and differentiation in rodent cell models.</t>
  </si>
  <si>
    <t>A flexible, bolaamphiphilic template for mesoporous silicas.</t>
  </si>
  <si>
    <t>Vaccinia virus F11 promotes viral spread by acting as a PDZ-containing scaffolding protein to bind myosin-9A and inhibit RhoA signaling.</t>
  </si>
  <si>
    <t>Pseudoginsenoside F11, a Novel Partial PPAR gamma Agonist, Promotes Adiponectin Oligomerization and Secretion in 3T3-L1 Adipocytes.</t>
  </si>
  <si>
    <t>Myxoma virus oncolytic efficiency can be enhanced through chemical or genetic disruption of the actin cytoskeleton.</t>
  </si>
  <si>
    <t>Neuroprotective effect of pseudoginsenoside-f11 on a rat model of Parkinson's disease induced by 6-hydroxydopamine.</t>
  </si>
  <si>
    <t>Production and characterization of monoclonal antibodies against nucleoprotein of avian influenza virus.</t>
  </si>
  <si>
    <t>Design and development of cefdinir niosomes for oral delivery.</t>
  </si>
  <si>
    <t>Design, formulation and evaluation of caffeine chewing gum.</t>
  </si>
  <si>
    <t>Janus cyclic peptide-polymer nanotubes.</t>
  </si>
  <si>
    <t>Formulation and evaluation of chitosan-chondroitin sulphate based nasal inserts for zolmitriptan.</t>
  </si>
  <si>
    <t>Region-specific restoration of striatal synaptic plasticity by dopamine grafts in experimental parkinsonism.</t>
  </si>
  <si>
    <t>Colorimetric and luminescent sensors for chloride: hydrogen bonding vs deprotonation.</t>
  </si>
  <si>
    <t>Inhibition studies on Mycobacterium tuberculosis N-acetylglucosamine-1-phosphate uridyltransferase (GlmU).</t>
  </si>
  <si>
    <t>Isoxazole derivatives as potent transient receptor potential melastatin type 8 (TRPM8) agonists.</t>
  </si>
  <si>
    <t>Genetic variants of coagulation factor XI show association with ischemic stroke up to 70 years of age.</t>
  </si>
  <si>
    <t>Regulation of the F11, Klkb1, Cyp4v3 gene cluster in livers of metabolically challenged mice.</t>
  </si>
  <si>
    <t>1-O-Benzyl-2,3-O-iso-propyl-idene-6-O-tosyl-alpha-l-sorbo-furan-ose.</t>
  </si>
  <si>
    <t>Modulating mGluR5 and 5-HT1A/1B receptors to treat l-DOPA-induced dyskinesia: effects of combined treatment and possible mechanisms of action.</t>
  </si>
  <si>
    <t>[Prevalence estimates of problem drug users in the Czech Republic in 2006 and 2007 using the capture-recapture method].</t>
  </si>
  <si>
    <t>Hierarchical assembly of discrete copper(II) metallo-structures from pre-assembled dinuclear (bis-beta-diketonato)metallocycles and flexible difunctional co-ligands.</t>
  </si>
  <si>
    <t>Long-lived radical cation salts obtained by interaction of monocyclic arenes with niobium and tantalum pentahalides at room temperature: EPR and DFT studies.</t>
  </si>
  <si>
    <t>Ionic liquids are compatible with on-water catalysis.</t>
  </si>
  <si>
    <t>The anti-cancer property of proteins extracted from Gynura procumbens (Lour.) Merr.</t>
  </si>
  <si>
    <t>Water-soluble and pH-responsive polymeric nanotubes from cyclic peptide templates.</t>
  </si>
  <si>
    <t>Development and evaluation of chitosan based oral controlled matrix tablets of losartan potassium.</t>
  </si>
  <si>
    <t>Sensors (Basel, Switzerland)</t>
  </si>
  <si>
    <t>Experimental neurology</t>
  </si>
  <si>
    <t>Journal of the peripheral nervous system : JPNS</t>
  </si>
  <si>
    <t>ACS nano</t>
  </si>
  <si>
    <t>Foods (Basel, Switzerland)</t>
  </si>
  <si>
    <t>Scientific reports</t>
  </si>
  <si>
    <t>Annals of neurology</t>
  </si>
  <si>
    <t>European heart journal. Cardiovascular pharmacotherapy</t>
  </si>
  <si>
    <t>Blood coagulation &amp; fibrinolysis : an international journal in haemostasis and thrombosis</t>
  </si>
  <si>
    <t>Journal of thrombosis and haemostasis : JTH</t>
  </si>
  <si>
    <t>Plant disease</t>
  </si>
  <si>
    <t>PloS one</t>
  </si>
  <si>
    <t>The Science of the total environment</t>
  </si>
  <si>
    <t>Journal of bone oncology</t>
  </si>
  <si>
    <t>Biological trace element research</t>
  </si>
  <si>
    <t>The pharmacogenomics journal</t>
  </si>
  <si>
    <t>European journal of public health</t>
  </si>
  <si>
    <t>Journal of addictive diseases</t>
  </si>
  <si>
    <t>Progress in biophysics and molecular biology</t>
  </si>
  <si>
    <t>Zhonghua yi xue yi chuan xue za zhi = Zhonghua yixue yichuanxue zazhi = Chinese journal of medical genetics</t>
  </si>
  <si>
    <t>Insect science</t>
  </si>
  <si>
    <t>Frontiers in pharmacology</t>
  </si>
  <si>
    <t>Saudi pharmaceutical journal : SPJ : the official publication of the Saudi Pharmaceutical Society</t>
  </si>
  <si>
    <t>Mechanisms of ageing and development</t>
  </si>
  <si>
    <t>Thrombosis and haemostasis</t>
  </si>
  <si>
    <t>Small (Weinheim an der Bergstrasse, Germany)</t>
  </si>
  <si>
    <t>The Journal of family practice</t>
  </si>
  <si>
    <t>Zhonghua xue ye xue za zhi = Zhonghua xueyexue zazhi</t>
  </si>
  <si>
    <t>Environmental technology</t>
  </si>
  <si>
    <t>Chemistry (Weinheim an der Bergstrasse, Germany)</t>
  </si>
  <si>
    <t>Canadian journal of public health = Revue canadienne de sante publique</t>
  </si>
  <si>
    <t>Marine drugs</t>
  </si>
  <si>
    <t>Cells</t>
  </si>
  <si>
    <t>Journal of ginseng research</t>
  </si>
  <si>
    <t>Viruses</t>
  </si>
  <si>
    <t>European journal of clinical microbiology &amp; infectious diseases : official publication of the European Society of Clinical Microbiology</t>
  </si>
  <si>
    <t>The Journal of cardiovascular nursing</t>
  </si>
  <si>
    <t>Plant phenomics (Washington, D.C.)</t>
  </si>
  <si>
    <t>Acta haematologica</t>
  </si>
  <si>
    <t>Journal of medical economics</t>
  </si>
  <si>
    <t>The American journal of managed care</t>
  </si>
  <si>
    <t>Applied and environmental microbiology</t>
  </si>
  <si>
    <t>Research and practice in thrombosis and haemostasis</t>
  </si>
  <si>
    <t>Croatian medical journal</t>
  </si>
  <si>
    <t>Blood cells, molecules &amp; diseases</t>
  </si>
  <si>
    <t>Chembiochem : a European journal of chemical biology</t>
  </si>
  <si>
    <t>Journal of traumatic stress</t>
  </si>
  <si>
    <t>Biomedical chromatography : BMC</t>
  </si>
  <si>
    <t>Lipids</t>
  </si>
  <si>
    <t>Scandinavian journal of gastroenterology</t>
  </si>
  <si>
    <t>Journal of hazardous materials</t>
  </si>
  <si>
    <t>Surgery for obesity and related diseases : official journal of the American Society for Bariatric Surgery</t>
  </si>
  <si>
    <t>Thrombosis research</t>
  </si>
  <si>
    <t>The Annals of otology, rhinology, and laryngology</t>
  </si>
  <si>
    <t>International journal of occupational medicine and environmental health</t>
  </si>
  <si>
    <t>Acta radiologica (Stockholm, Sweden : 1987)</t>
  </si>
  <si>
    <t>Natural product research</t>
  </si>
  <si>
    <t>Journal of endocrinological investigation</t>
  </si>
  <si>
    <t>Phytomedicine : international journal of phytotherapy and phytopharmacology</t>
  </si>
  <si>
    <t>Neuropsychobiology</t>
  </si>
  <si>
    <t>Breast cancer research and treatment</t>
  </si>
  <si>
    <t>Neurochemistry international</t>
  </si>
  <si>
    <t>European addiction research</t>
  </si>
  <si>
    <t>Arteriosclerosis, thrombosis, and vascular biology</t>
  </si>
  <si>
    <t>Neuroscience</t>
  </si>
  <si>
    <t>International journal of obstetric anesthesia</t>
  </si>
  <si>
    <t>Journal of sex research</t>
  </si>
  <si>
    <t>Trends in pharmacological sciences</t>
  </si>
  <si>
    <t>American journal of human genetics</t>
  </si>
  <si>
    <t>Journal of cellular and molecular medicine</t>
  </si>
  <si>
    <t>Prenatal diagnosis</t>
  </si>
  <si>
    <t>Data in brief</t>
  </si>
  <si>
    <t>Cureus</t>
  </si>
  <si>
    <t>Infection, genetics and evolution : journal of molecular epidemiology and evolutionary genetics in infectious diseases</t>
  </si>
  <si>
    <t>Bioscience reports</t>
  </si>
  <si>
    <t>Drug development and industrial pharmacy</t>
  </si>
  <si>
    <t>Hamostaseologie</t>
  </si>
  <si>
    <t>JPMA. The Journal of the Pakistan Medical Association</t>
  </si>
  <si>
    <t>Nanomaterials (Basel, Switzerland)</t>
  </si>
  <si>
    <t>Research in pharmaceutical sciences</t>
  </si>
  <si>
    <t>International journal of nanomedicine</t>
  </si>
  <si>
    <t>Molecules (Basel, Switzerland)</t>
  </si>
  <si>
    <t>Endocrine, metabolic &amp; immune disorders drug targets</t>
  </si>
  <si>
    <t>International immunopharmacology</t>
  </si>
  <si>
    <t>Materials (Basel, Switzerland)</t>
  </si>
  <si>
    <t>Acta pharmacologica Sinica</t>
  </si>
  <si>
    <t>Saudi journal of biological sciences</t>
  </si>
  <si>
    <t>Hepatology communications</t>
  </si>
  <si>
    <t>Frontiers in immunology</t>
  </si>
  <si>
    <t>Environmental science &amp; technology</t>
  </si>
  <si>
    <t>Diagnostics (Basel, Switzerland)</t>
  </si>
  <si>
    <t>Zhonghua gan zang bing za zhi = Zhonghua ganzangbing zazhi = Chinese journal of hepatology</t>
  </si>
  <si>
    <t>Biomedicines</t>
  </si>
  <si>
    <t>Chemical Society reviews</t>
  </si>
  <si>
    <t>BMC medical genetics</t>
  </si>
  <si>
    <t>Experimental neurobiology</t>
  </si>
  <si>
    <t>Doklady. Biochemistry and biophysics</t>
  </si>
  <si>
    <t>Epilepsia</t>
  </si>
  <si>
    <t>Inorganic chemistry</t>
  </si>
  <si>
    <t>BMC medical imaging</t>
  </si>
  <si>
    <t>MMWR. Morbidity and mortality weekly report</t>
  </si>
  <si>
    <t>Applied optics</t>
  </si>
  <si>
    <t>Chemical communications (Cambridge, England)</t>
  </si>
  <si>
    <t>Gynecological endocrinology : the official journal of the International Society of Gynecological Endocrinology</t>
  </si>
  <si>
    <t>Ecology letters</t>
  </si>
  <si>
    <t>International journal of cancer</t>
  </si>
  <si>
    <t>Frontiers in veterinary science</t>
  </si>
  <si>
    <t>Journal of the science of food and agriculture</t>
  </si>
  <si>
    <t>Genetic epidemiology</t>
  </si>
  <si>
    <t>Neurotherapeutics : the journal of the American Society for Experimental NeuroTherapeutics</t>
  </si>
  <si>
    <t>Journal of dairy science</t>
  </si>
  <si>
    <t>ChemMedChem</t>
  </si>
  <si>
    <t>Atherosclerosis</t>
  </si>
  <si>
    <t>Journal of proteome research</t>
  </si>
  <si>
    <t>SLAS discovery : advancing life sciences R &amp; D</t>
  </si>
  <si>
    <t>Journal of medical entomology</t>
  </si>
  <si>
    <t>Biosensors &amp; bioelectronics</t>
  </si>
  <si>
    <t>Applied radiation and isotopes : including data, instrumentation and methods for use in agriculture, industry and medicine</t>
  </si>
  <si>
    <t>Nature microbiology</t>
  </si>
  <si>
    <t>Pharmacological research</t>
  </si>
  <si>
    <t>Traffic (Copenhagen, Denmark)</t>
  </si>
  <si>
    <t>Spectrochimica acta. Part A, Molecular and biomolecular spectroscopy</t>
  </si>
  <si>
    <t>Acta physiologica (Oxford, England)</t>
  </si>
  <si>
    <t>Psycho-oncology</t>
  </si>
  <si>
    <t>Psychological medicine</t>
  </si>
  <si>
    <t>Journal of nuclear medicine : official publication, Society of Nuclear Medicine</t>
  </si>
  <si>
    <t>The Journal of sports medicine and physical fitness</t>
  </si>
  <si>
    <t>Psychoneuroendocrinology</t>
  </si>
  <si>
    <t>Chemphyschem : a European journal of chemical physics and physical chemistry</t>
  </si>
  <si>
    <t>Journal of clinical medicine</t>
  </si>
  <si>
    <t>Inflammation</t>
  </si>
  <si>
    <t>Journal of opioid management</t>
  </si>
  <si>
    <t>Cell communication and signaling : CCS</t>
  </si>
  <si>
    <t>Journal of the American Society for Mass Spectrometry</t>
  </si>
  <si>
    <t>Angewandte Chemie (International ed. in English)</t>
  </si>
  <si>
    <t>Substance abuse treatment, prevention, and policy</t>
  </si>
  <si>
    <t>Pharmacology</t>
  </si>
  <si>
    <t>International journal of molecular sciences</t>
  </si>
  <si>
    <t>General and comparative endocrinology</t>
  </si>
  <si>
    <t>TH open : companion journal to thrombosis and haemostasis</t>
  </si>
  <si>
    <t>Blood</t>
  </si>
  <si>
    <t>Journal of medicinal chemistry</t>
  </si>
  <si>
    <t>Frontiers in genetics</t>
  </si>
  <si>
    <t>Journal of cellular biochemistry</t>
  </si>
  <si>
    <t>Journal of pharmaceutical and biomedical analysis</t>
  </si>
  <si>
    <t>Stem cells and development</t>
  </si>
  <si>
    <t>Molecular medicine reports</t>
  </si>
  <si>
    <t>Ecotoxicology and environmental safety</t>
  </si>
  <si>
    <t>Reproduction (Cambridge, England)</t>
  </si>
  <si>
    <t>The Journal of investigative dermatology</t>
  </si>
  <si>
    <t>Neuroscience letters</t>
  </si>
  <si>
    <t>International journal for parasitology</t>
  </si>
  <si>
    <t>Translational oncology</t>
  </si>
  <si>
    <t>Blood transfusion = Trasfusione del sangue</t>
  </si>
  <si>
    <t>Neoplasia (New York, N.Y.)</t>
  </si>
  <si>
    <t>Behavioural brain research</t>
  </si>
  <si>
    <t>FEMS microbiology letters</t>
  </si>
  <si>
    <t>Biomacromolecules</t>
  </si>
  <si>
    <t>Biological psychiatry</t>
  </si>
  <si>
    <t>Cytokine</t>
  </si>
  <si>
    <t>Biomaterials</t>
  </si>
  <si>
    <t>Journal of the Optical Society of America. A, Optics, image science, and vision</t>
  </si>
  <si>
    <t>Journal of analytical methods in chemistry</t>
  </si>
  <si>
    <t>International journal of hematology</t>
  </si>
  <si>
    <t>Clinical drug investigation</t>
  </si>
  <si>
    <t>Journal of neuroinflammation</t>
  </si>
  <si>
    <t>Anticancer research</t>
  </si>
  <si>
    <t>Accounts of chemical research</t>
  </si>
  <si>
    <t>Frontiers in molecular neuroscience</t>
  </si>
  <si>
    <t>International journal of pharmaceutics</t>
  </si>
  <si>
    <t>International journal of biological macromolecules</t>
  </si>
  <si>
    <t>PeerJ</t>
  </si>
  <si>
    <t>International journal of oncology</t>
  </si>
  <si>
    <t>Dental research journal</t>
  </si>
  <si>
    <t>Oncotarget</t>
  </si>
  <si>
    <t>Fitoterapia</t>
  </si>
  <si>
    <t>Infection and immunity</t>
  </si>
  <si>
    <t>Physical chemistry chemical physics : PCCP</t>
  </si>
  <si>
    <t>Circulation. Cardiovascular genetics</t>
  </si>
  <si>
    <t>Drug design, development and therapy</t>
  </si>
  <si>
    <t>Medicine</t>
  </si>
  <si>
    <t>Spine</t>
  </si>
  <si>
    <t>Cancer medicine</t>
  </si>
  <si>
    <t>Current drug delivery</t>
  </si>
  <si>
    <t>Soft matter</t>
  </si>
  <si>
    <t>ChemSusChem</t>
  </si>
  <si>
    <t>Animal genetics</t>
  </si>
  <si>
    <t>The Analyst</t>
  </si>
  <si>
    <t>Human molecular genetics</t>
  </si>
  <si>
    <t>Acta parasitologica</t>
  </si>
  <si>
    <t>Macromolecular bioscience</t>
  </si>
  <si>
    <t>The American journal of sports medicine</t>
  </si>
  <si>
    <t>Clinical genetics</t>
  </si>
  <si>
    <t>Tanaffos</t>
  </si>
  <si>
    <t>British journal of haematology</t>
  </si>
  <si>
    <t>Plant physiology and biochemistry : PPB</t>
  </si>
  <si>
    <t>Drug discoveries &amp; therapeutics</t>
  </si>
  <si>
    <t>Zhonghua yi xue za zhi</t>
  </si>
  <si>
    <t>Antioxidants (Basel, Switzerland)</t>
  </si>
  <si>
    <t>Nature communications</t>
  </si>
  <si>
    <t>G3 (Bethesda, Md.)</t>
  </si>
  <si>
    <t>BMJ open sport &amp; exercise medicine</t>
  </si>
  <si>
    <t>Haemophilia : the official journal of the World Federation of Hemophilia</t>
  </si>
  <si>
    <t>Innate immunity</t>
  </si>
  <si>
    <t>Journal of genetics</t>
  </si>
  <si>
    <t>mAbs</t>
  </si>
  <si>
    <t>Frontiers in microbiology</t>
  </si>
  <si>
    <t>Journal of obstetrics and gynaecology : the journal of the Institute of Obstetrics and Gynaecology</t>
  </si>
  <si>
    <t>CNS neuroscience &amp; therapeutics</t>
  </si>
  <si>
    <t>International journal of medical microbiology : IJMM</t>
  </si>
  <si>
    <t>Molecular cancer therapeutics</t>
  </si>
  <si>
    <t>Vaccine</t>
  </si>
  <si>
    <t>Developmental cell</t>
  </si>
  <si>
    <t>Analytical and bioanalytical chemistry</t>
  </si>
  <si>
    <t>Drug delivery</t>
  </si>
  <si>
    <t>Molecular phylogenetics and evolution</t>
  </si>
  <si>
    <t>Tuberculosis (Edinburgh, Scotland)</t>
  </si>
  <si>
    <t>ACS applied materials &amp; interfaces</t>
  </si>
  <si>
    <t>Proceedings of the National Academy of Sciences of the United States of America</t>
  </si>
  <si>
    <t>The Journal of chemical physics</t>
  </si>
  <si>
    <t>International journal of biological sciences</t>
  </si>
  <si>
    <t>AIDS and behavior</t>
  </si>
  <si>
    <t>Chemistry, an Asian journal</t>
  </si>
  <si>
    <t>International journal of rheumatic diseases</t>
  </si>
  <si>
    <t>Journal of environmental management</t>
  </si>
  <si>
    <t>Psychopharmacology</t>
  </si>
  <si>
    <t>Animal science journal = Nihon chikusan Gakkaiho</t>
  </si>
  <si>
    <t>SpringerPlus</t>
  </si>
  <si>
    <t>Dalton transactions (Cambridge, England : 2003)</t>
  </si>
  <si>
    <t>International journal of pharmaceutical investigation</t>
  </si>
  <si>
    <t>Natural product communications</t>
  </si>
  <si>
    <t>Acta pharmaceutica Sinica. B</t>
  </si>
  <si>
    <t>Evolutionary bioinformatics online</t>
  </si>
  <si>
    <t>Revista peruana de medicina experimental y salud publica</t>
  </si>
  <si>
    <t>Orthopaedic surgery</t>
  </si>
  <si>
    <t>Developmental and comparative immunology</t>
  </si>
  <si>
    <t>Chemical science</t>
  </si>
  <si>
    <t>Pakistan journal of pharmaceutical sciences</t>
  </si>
  <si>
    <t>Journal of parasitic diseases : official organ of the Indian Society for Parasitology</t>
  </si>
  <si>
    <t>BioMed research international</t>
  </si>
  <si>
    <t>EJNMMI research</t>
  </si>
  <si>
    <t>Neurobiology of disease</t>
  </si>
  <si>
    <t>Chemico-biological interactions</t>
  </si>
  <si>
    <t>BMC infectious diseases</t>
  </si>
  <si>
    <t>In vivo (Athens, Greece)</t>
  </si>
  <si>
    <t>Scientia pharmaceutica</t>
  </si>
  <si>
    <t>Journal of orthopaedic research : official publication of the Orthopaedic Research Society</t>
  </si>
  <si>
    <t>Biochemical genetics</t>
  </si>
  <si>
    <t>NeuroImage</t>
  </si>
  <si>
    <t>Gene</t>
  </si>
  <si>
    <t>ASN neuro</t>
  </si>
  <si>
    <t>The Journal of neuroscience : the official journal of the Society for Neuroscience</t>
  </si>
  <si>
    <t>Archives of biochemistry and biophysics</t>
  </si>
  <si>
    <t>The Journal of general virology</t>
  </si>
  <si>
    <t>Organic &amp; biomolecular chemistry</t>
  </si>
  <si>
    <t>Pathogens and disease</t>
  </si>
  <si>
    <t>Phytochemical analysis : PCA</t>
  </si>
  <si>
    <t>Metallomics : integrated biometal science</t>
  </si>
  <si>
    <t>Journal of neuroimmune pharmacology : the official journal of the Society on NeuroImmune Pharmacology</t>
  </si>
  <si>
    <t>American journal of physiology. Renal physiology</t>
  </si>
  <si>
    <t>Molecular neurobiology</t>
  </si>
  <si>
    <t>Archives of disease in childhood. Fetal and neonatal edition</t>
  </si>
  <si>
    <t>Langmuir : the ACS journal of surfaces and colloids</t>
  </si>
  <si>
    <t>Movement disorders : official journal of the Movement Disorder Society</t>
  </si>
  <si>
    <t>Beilstein journal of organic chemistry</t>
  </si>
  <si>
    <t>Molecular biology reports</t>
  </si>
  <si>
    <t>Journal of colloid and interface science</t>
  </si>
  <si>
    <t>American journal of hematology</t>
  </si>
  <si>
    <t>Journal (Canadian Dental Association)</t>
  </si>
  <si>
    <t>Forensic science international. Genetics</t>
  </si>
  <si>
    <t>Rapid communications in mass spectrometry : RCM</t>
  </si>
  <si>
    <t>Ecotoxicology (London, England)</t>
  </si>
  <si>
    <t>The journal of physical chemistry. B</t>
  </si>
  <si>
    <t>Vision research</t>
  </si>
  <si>
    <t>Interdisciplinary sciences, computational life sciences</t>
  </si>
  <si>
    <t>Statistics in medicine</t>
  </si>
  <si>
    <t>Journal of the American Chemical Society</t>
  </si>
  <si>
    <t>Biopolymers</t>
  </si>
  <si>
    <t>Journal of proteomics</t>
  </si>
  <si>
    <t>Brain : a journal of neurology</t>
  </si>
  <si>
    <t>The Journal of pharmacology and experimental therapeutics</t>
  </si>
  <si>
    <t>Advances in colloid and interface science</t>
  </si>
  <si>
    <t>Biochemical Society transactions</t>
  </si>
  <si>
    <t>Bioresource technology</t>
  </si>
  <si>
    <t>ACS chemical neuroscience</t>
  </si>
  <si>
    <t>Parkinsonism &amp; related disorders</t>
  </si>
  <si>
    <t>The Prostate</t>
  </si>
  <si>
    <t>Journal of cell science</t>
  </si>
  <si>
    <t>Future oncology (London, England)</t>
  </si>
  <si>
    <t>Applied microbiology and biotechnology</t>
  </si>
  <si>
    <t>Clinical microbiology and infection : the official publication of the European Society of Clinical Microbiology and Infectious Diseases</t>
  </si>
  <si>
    <t>Neuropharmacology</t>
  </si>
  <si>
    <t>Zhong yao cai = Zhongyaocai = Journal of Chinese medicinal materials</t>
  </si>
  <si>
    <t>Neural regeneration research</t>
  </si>
  <si>
    <t>African journal of medicine and medical sciences</t>
  </si>
  <si>
    <t>Analytica chimica acta</t>
  </si>
  <si>
    <t>Asian Pacific journal of tropical biomedicine</t>
  </si>
  <si>
    <t>The Indian journal of tuberculosis</t>
  </si>
  <si>
    <t>Zhurnal nevrologii i psikhiatrii imeni S.S. Korsakova</t>
  </si>
  <si>
    <t>Shanghai kou qiang yi xue = Shanghai journal of stomatology</t>
  </si>
  <si>
    <t>Journal of genetic counseling</t>
  </si>
  <si>
    <t>BMC medical informatics and decision making</t>
  </si>
  <si>
    <t>Annals of laboratory medicine</t>
  </si>
  <si>
    <t>Biochemical and biophysical research communications</t>
  </si>
  <si>
    <t>Chemosphere</t>
  </si>
  <si>
    <t>ACS synthetic biology</t>
  </si>
  <si>
    <t>Molecular pharmaceutics</t>
  </si>
  <si>
    <t>Bioorganic &amp; medicinal chemistry</t>
  </si>
  <si>
    <t>Pain</t>
  </si>
  <si>
    <t>European journal of nuclear medicine and molecular imaging</t>
  </si>
  <si>
    <t>Yao xue xue bao = Acta pharmaceutica Sinica</t>
  </si>
  <si>
    <t>Nucleic acid therapeutics</t>
  </si>
  <si>
    <t>Pharmacology, biochemistry, and behavior</t>
  </si>
  <si>
    <t>European journal of pharmacology</t>
  </si>
  <si>
    <t>Journal of fluorescence</t>
  </si>
  <si>
    <t>Protein science : a publication of the Protein Society</t>
  </si>
  <si>
    <t>Clinical rheumatology</t>
  </si>
  <si>
    <t>Biochimie</t>
  </si>
  <si>
    <t>BMJ (Clinical research ed.)</t>
  </si>
  <si>
    <t>Journal of virology</t>
  </si>
  <si>
    <t>Cell host &amp; microbe</t>
  </si>
  <si>
    <t>PPAR research</t>
  </si>
  <si>
    <t>Evidence-based complementary and alternative medicine : eCAM</t>
  </si>
  <si>
    <t>Monoclonal antibodies in immunodiagnosis and immunotherapy</t>
  </si>
  <si>
    <t>Journal of pharmacy &amp; bioallied sciences</t>
  </si>
  <si>
    <t>Advanced biomedical research</t>
  </si>
  <si>
    <t>Organic letters</t>
  </si>
  <si>
    <t>European journal of medicinal chemistry</t>
  </si>
  <si>
    <t>Acta crystallographica. Section E, Structure reports online</t>
  </si>
  <si>
    <t>Epidemiologie, mikrobiologie, imunologie : casopis Spolecnosti pro epidemiologii a mikrobiologii Ceske lekarske spolecnosti J.E. Purkyne</t>
  </si>
  <si>
    <t>2021</t>
  </si>
  <si>
    <t>2020</t>
  </si>
  <si>
    <t>2019</t>
  </si>
  <si>
    <t>2018</t>
  </si>
  <si>
    <t>2017</t>
  </si>
  <si>
    <t>2016</t>
  </si>
  <si>
    <t>2015</t>
  </si>
  <si>
    <t>2014</t>
  </si>
  <si>
    <t>2013</t>
  </si>
  <si>
    <t>2012</t>
  </si>
  <si>
    <t>*antitumor immunity / *nanovehicle / *oxygen / *polyfluorocarbon / *tumor hypoxia / *Nanoparticles / *Photochemotherapy / *Prodrugs/pharmacology</t>
  </si>
  <si>
    <t>[]</t>
  </si>
  <si>
    <t>Intracranial Hemorrhages/diagnostic imaging/*etiology/*genetics</t>
  </si>
  <si>
    <t>*alpha-helical / *blood coagulation factors / *factor XI / *factor XI deficiency / *protein conformation / *secretory pathway / *Factor XI/genetics/metabolism / *Factor XI Deficiency/genetics</t>
  </si>
  <si>
    <t>Hemagglutinins/chemistry/*immunology / Immunoglobulin A/chemistry/*immunology / Influenza Vaccines/*immunology / Influenza, Human/*prevention &amp; control</t>
  </si>
  <si>
    <t>*Caenorhabditis elegans / *Caenorhabditis elegans Proteins/genetics</t>
  </si>
  <si>
    <t>*Factor XI/genetics / *Factor XI Deficiency/genetics</t>
  </si>
  <si>
    <t>*Blood Coagulation Disorders / *Factor XI Deficiency/genetics</t>
  </si>
  <si>
    <t>Antioxidants/metabolism/*pharmacology / Macrophages/*drug effects/metabolism / Oxidative Stress/*drug effects / *Phagocytosis / Reactive Oxygen Species/*metabolism / Transforming Growth Factor beta/*metabolism / Whey Proteins/*metabolism</t>
  </si>
  <si>
    <t>*ABLV / *RABV / *bat / *glycoprotein / *lyssaviruses / *monoclonal antibodies / *neutralization / *phage display / *rabies</t>
  </si>
  <si>
    <t>*FGG / *Factor XI deficiency / *Hypodysfibrinogenemia / *Mutation / Afibrinogenemia/complications/*diagnosis/genetics / Asian Continental Ancestry Group/*genetics / Factor XI Deficiency/complications/*diagnosis/genetics</t>
  </si>
  <si>
    <t>Clinical Trials as Topic/*economics / Drug Industry/*economics / Gross Domestic Product/*statistics &amp; numerical data</t>
  </si>
  <si>
    <t>*Clinical Coding / Facilities and Services Utilization/*economics/*statistics &amp; numerical data / *International Classification of Diseases / Opioid-Related Disorders/*diagnosis/*economics</t>
  </si>
  <si>
    <t>*Corynebacterium glutamicum / *GlnK / *MD simulation / *NAGK / *amino acid biosynthesis / *feedback inhibition / Arginine/*metabolism / Bacterial Proteins/chemistry/*genetics/metabolism / Corynebacterium glutamicum/chemistry/*genetics/metabolism / PII Nitrogen Regulatory Proteins/chemistry/*genetics/metabolism / Phosphotransferases (Carboxyl Group Acceptor)/*genetics/metabolism / *Signal Transduction</t>
  </si>
  <si>
    <t>Factor XI/*genetics / Factor XI Deficiency/*genetics / Menorrhagia/*genetics / Mutation, Missense/*genetics</t>
  </si>
  <si>
    <t>*Deep vein thrombosis / *Gene expression / *Hypoxia / *Pulmonary embolism / *TaqMan low density array / *Venous thrombo-embolism / *Altitude Sickness/blood/complications/pathology / *Blood Coagulation / *Gene Expression Profiling / *Gene Expression Regulation / *Oligonucleotide Array Sequence Analysis / *Venous Thromboembolism/blood/genetics/pathology</t>
  </si>
  <si>
    <t>*HDAC inhibitors / *boron / *cancer / *epigenetics / *vorinostat</t>
  </si>
  <si>
    <t>HIV Protease/*chemistry/*genetics/immunology / HIV-1/*enzymology/*genetics/immunology / *Mutation</t>
  </si>
  <si>
    <t>Ginsenosides/administration &amp; dosage/*analysis/chemistry/*pharmacokinetics</t>
  </si>
  <si>
    <t>*Activation energy / *Esterification / *Kinetic / *Monoglyceride / *Semi-empirical / *Undecylenic acid</t>
  </si>
  <si>
    <t>*Factor XI Deficiency/genetics / *Genetic Variation / *Heterozygote / *Pedigree</t>
  </si>
  <si>
    <t>*Bioremediation / *Fungi / *Hg(II) resistance / *Hg(II) volatilization / *RNA-Seq / *Mercury/toxicity / *Penicillium / *Soil Pollutants/analysis/toxicity</t>
  </si>
  <si>
    <t>*Gastric Bypass/adverse effects / *Obesity, Morbid/surgery</t>
  </si>
  <si>
    <t>*F11 / *Factor XI deficiency / *Haemophilia C / *Novel mutation / *Paediatric</t>
  </si>
  <si>
    <t>Nasal Decongestants/*administration &amp; dosage/adverse effects / Opioid-Related Disorders/*complications/epidemiology / Rhinitis/*chemically induced/*complications/epidemiology</t>
  </si>
  <si>
    <t>Inpatients/*psychology/*statistics &amp; numerical data / Mental Disorders/*chemically induced/epidemiology / *Psychotropic Drugs / Substance-Related Disorders/epidemiology/*psychology</t>
  </si>
  <si>
    <t>Breast Neoplasms/*diagnostic imaging/*mortality/pathology / Image Interpretation, Computer-Assisted/*methods / Magnetic Resonance Imaging/*methods</t>
  </si>
  <si>
    <t>Antioxidants/*isolation &amp; purification/pharmacology / Ginsenosides/*isolation &amp; purification/metabolism / Oxidative Stress/*drug effects / Panax/*chemistry</t>
  </si>
  <si>
    <t>Autoantibodies/*blood/immunology / Biomarkers/*blood / Hypothyroidism/blood/*diagnosis/immunology / Iodine/administration &amp; dosage/*deficiency / Thyroid Hormones/*blood</t>
  </si>
  <si>
    <t>Biomarkers, Pharmacological/*analysis/blood/urine / Drugs, Chinese Herbal/analysis/*chemistry/*pharmacology / Panax/*chemistry</t>
  </si>
  <si>
    <t>*antibiotics / *antimicrobial resistance / *macrocyclic peptides / *medicinal chemistry / *peptides / Anti-Bacterial Agents/chemistry/*pharmacology / Cell Wall/*drug effects / Depsipeptides/chemistry/*pharmacology / Gram-Negative Bacteria/*drug effects / Gram-Positive Bacteria/*drug effects / Uridine Diphosphate N-Acetylmuramic Acid/*analogs &amp; derivatives/antagonists &amp; inhibitors</t>
  </si>
  <si>
    <t>Anxiety Disorders/*epidemiology / Bipolar Disorder/*epidemiology / Depressive Disorder, Major/*epidemiology / Disease Susceptibility/*epidemiology / Schizophrenia/*epidemiology / *Seasons / Substance-Related Disorders/*epidemiology / Trauma and Stressor Related Disorders/*epidemiology</t>
  </si>
  <si>
    <t>*Anticoagulation / *Bleeding / *Genotype / *Hemorrhage / *Venous thromboembolism / *Genetic Predisposition to Disease / *Hemorrhage/genetics / *Venous Thromboembolism/drug therapy/genetics</t>
  </si>
  <si>
    <t>Breast Neoplasms/blood/genetics/*metabolism/*pathology / Cell Adhesion Molecules/*antagonists &amp; inhibitors/blood/chemistry/genetics / Peptide Fragments/*pharmacology / Receptors, Cell Surface/*antagonists &amp; inhibitors/blood/chemistry/genetics / Tumor Microenvironment/*drug effects</t>
  </si>
  <si>
    <t>Anions/*chemistry / Chlorides/*chemistry / Thiophenes/*chemistry / Urea/*chemistry</t>
  </si>
  <si>
    <t>*BDNF / *Ischemic stroke / *Long-term neurological impairment / *Neurogenesis / *Pseudoginsenoside-F11 / *TrkB / Ginsenosides/*pharmacology / Ischemic Attack, Transient/*drug therapy/metabolism / Neurogenesis/*drug effects / Recovery of Function/*drug effects</t>
  </si>
  <si>
    <t>Analgesics, Opioid/*administration &amp; dosage / Buprenorphine/*administration &amp; dosage / Insurance Claim Review/*statistics &amp; numerical data / Opioid-Related Disorders/*epidemiology</t>
  </si>
  <si>
    <t>*coagulation / *factor IX / *factor XI / *factor XI deficiency / *plasma kallikrein / Blood Coagulation/*physiology / Factor IX/*metabolism / Factor XI/*metabolism / Factor XI Deficiency/*blood/complications / Plasma Kallikrein/*metabolism / Thrombin/*metabolism / Thrombosis/*blood/etiology</t>
  </si>
  <si>
    <t>*microglia / *myelin debris / *oxygen-glucose deprivation / *permanent cerebral ischemia / *phagocytosis / *pseudoginsenoside-F11 / Ginsenosides/*pharmacology / Microglia/*drug effects / Myelin Sheath/*drug effects/pathology / Neuroprotective Agents/*pharmacology / Phagocytosis/*drug effects</t>
  </si>
  <si>
    <t>*Coagulopathy / *Factor XI deficiency / *Obstetric anesthesia / *Thromboelastography</t>
  </si>
  <si>
    <t>*X-ray crystallography / *nuclear magnetic resonance / *positron emission tomography / *protein flexibility / *protein ligand interactions</t>
  </si>
  <si>
    <t>*GWAS / *PheWAS / *UK-Biobank / *efficient resampling / *rare variant test / *saddlepoint approximation / *unbalanced case-control / *whole exome sequence / *Biological Specimen Banks / Exome/*genetics / *Genome-Wide Association Study / *Phenomics / *Polymorphism, Single Nucleotide / Whole Exome Sequencing/*methods</t>
  </si>
  <si>
    <t>*hepatitis B virus / *hepatocellular carcinoma / *long non-coding RNA F11-antisense 1 / *microRNA-211-5p / *nuclear receptor constitutive androstane receptor / Carcinoma, Hepatocellular/*genetics/pathology/*virology / *Disease Progression / Hepatitis B virus/*physiology / Liver Neoplasms/*genetics/pathology/virology / MicroRNAs/genetics/*metabolism / RNA, Long Noncoding/genetics/*metabolism / Receptors, Cytoplasmic and Nuclear/*metabolism</t>
  </si>
  <si>
    <t>*Bleeding disorder / *F11 gene / *Factor XI deficiency / *Mutation spectrum</t>
  </si>
  <si>
    <t>*Gene expression / *Hemostasis / *Jugular vein / *Microarray / *Saphenous vein / *Venous bed / *Hemostasis/genetics / *Saphenous Vein / *Thrombosis/genetics / *Transcriptome</t>
  </si>
  <si>
    <t>*Caprine kobuvirus / *China / *Goats / *Molecular characteristics</t>
  </si>
  <si>
    <t>*Actin cytoskeleton / *Ca2+-signaling / *Growth-cone / *Ion channel / *Neurites / *Neurodegeneration / Actin Cytoskeleton/*metabolism / Actins/*metabolism / Neurites/*metabolism / *Neurogenesis / TRPV Cation Channels/genetics/*metabolism</t>
  </si>
  <si>
    <t>*Ginsenosides / Saponins/*chemistry</t>
  </si>
  <si>
    <t>*Cognitive Behavioral Therapy / *Substance-Related Disorders/complications/therapy</t>
  </si>
  <si>
    <t>Drug Carriers/*chemistry / Immunosuppressive Agents/administration &amp; dosage/*chemistry/pharmacokinetics/*pharmacology / Surface-Active Agents/*chemistry</t>
  </si>
  <si>
    <t>Anion Transport Proteins/chemistry/*metabolism / Fatty Acids/chemistry/*metabolism</t>
  </si>
  <si>
    <t>Brain Ischemia/*immunology / Ginsenosides/*pharmacology / Macrophages/*drug effects / Neurons/*drug effects / Neuroprotective Agents/*pharmacology / Neutrophils/*drug effects</t>
  </si>
  <si>
    <t>*F11 receptor / *autoimmune diseases / *cell adhesion / *epithelial barrier / *inflammation / *junctional adhesion molecule-A</t>
  </si>
  <si>
    <t>Non-alcoholic Fatty Liver Disease/*diagnostic imaging/pathology / Obesity, Morbid/*complications/surgery</t>
  </si>
  <si>
    <t>*Cladocera</t>
  </si>
  <si>
    <t>*Carcinoma, Hepatocellular / *Liver Neoplasms / *RNA, Long Noncoding</t>
  </si>
  <si>
    <t>*BTK / *Gene mutations / *Prenatal diagnosis / *XLA / Agammaglobulinaemia Tyrosine Kinase/*genetics / Agammaglobulinemia/diagnosis/*enzymology/*genetics / Genetic Diseases, X-Linked/diagnosis/*enzymology/*genetics / Mutation/*genetics / *Prenatal Diagnosis</t>
  </si>
  <si>
    <t>Antibodies, Monoclonal/*immunology / Antigens, Neoplasm/*immunology/metabolism / Epitopes/chemistry/*immunology/metabolism / Neoplasms/*immunology/metabolism/pathology / Testis/*immunology/metabolism</t>
  </si>
  <si>
    <t>*caregivers / *drug-resistant epilepsy / *family environment / *pediatrics / *quality of life / *seizures / Anticonvulsants/*therapeutic use / Drug Resistant Epilepsy/physiopathology/psychology/*therapy / *Family / *Health Resources / *Neurosurgical Procedures / Parents/*psychology / *Quality of Life / *Social Support</t>
  </si>
  <si>
    <t>*PET/CT / *Peripheral lung cancer / *Pulmonary inflammatory pseudotumor / *Radiomics features</t>
  </si>
  <si>
    <t>*5-SNP score / *cancer / *deep vein thrombosis / *prothrombotic genotypes / *pulmonary embolism / *risk / *venous thromboembolism / *Neoplasms/genetics / *Venous Thromboembolism/diagnosis/genetics</t>
  </si>
  <si>
    <t>*International Classification of Diseases / Neonatal Abstinence Syndrome/*diagnosis/epidemiology / Prenatal Exposure Delayed Effects/*diagnosis/epidemiology / Substance-Related Disorders/*diagnosis/epidemiology</t>
  </si>
  <si>
    <t>*Climate</t>
  </si>
  <si>
    <t>*ADC / *HER3/ErbB3 / *irradiation / *monomethylauristatin / *pancreatic cancer / Carcinoma, Pancreatic Ductal/metabolism/*therapy / Immunoconjugates/*administration &amp; dosage/chemistry/pharmacology / Immunologic Factors/*administration &amp; dosage/pharmacology / Pancreatic Neoplasms/metabolism/*therapy</t>
  </si>
  <si>
    <t>Agaricales/*chemistry/classification / Food Contamination/*analysis / Metals, Heavy/*analysis</t>
  </si>
  <si>
    <t>*exome / *genetic association / *venous thromboembolism / Exome/*genetics / Genome-Wide Association Study/*methods / *High-Throughput Nucleotide Sequencing/methods/statistics &amp; numerical data / Microarray Analysis/*methods/statistics &amp; numerical data / Venous Thromboembolism/ethnology/*genetics</t>
  </si>
  <si>
    <t>Asian Continental Ancestry Group/*genetics / Factor XI Deficiency/*genetics / Menorrhagia/*genetics</t>
  </si>
  <si>
    <t>*MAM / *disease modification / *endoplasmic reticulum / *neuroinflammation / *neuroprotection / *plasticity / Dopaminergic Neurons/*drug effects/metabolism / Motor Skills/*drug effects / Neuroprotective Agents/*pharmacology/therapeutic use / Parkinson Disease, Secondary/*drug therapy/metabolism / Piperidines/*pharmacology/therapeutic use / Receptors, sigma/*metabolism</t>
  </si>
  <si>
    <t>*epidemiology / *genetics / *risk factors / *stroke / *venous thromboembolism / Brain Ischemia/*genetics / *Genotype / Stroke/*genetics / Venous Thromboembolism/*genetics</t>
  </si>
  <si>
    <t>Genome-Wide Association Study/*veterinary / *Genomics / Mammary Glands, Animal/*physiology / Mastitis, Bovine/*genetics / Milk/*chemistry/metabolism</t>
  </si>
  <si>
    <t>Gels/*chemistry / Liposomes/*chemistry / Oxazolidinones/*chemistry / Tryptamines/*chemistry</t>
  </si>
  <si>
    <t>*PET imaging / *TSPO receptor / *[18F]GE180 / *[18F]GE387 / *neuroinflammation biomarkers / Fluorine Radioisotopes/*chemistry / *Polymorphism, Genetic / *Positron-Emission Tomography / Radiopharmaceuticals/*chemical synthesis / Receptors, GABA/*chemistry/metabolism</t>
  </si>
  <si>
    <t>*ApoE(-/-) mice / *Atherosclerosis / *Endothelium / *F11R / *F11R/JAM-A / *Inflammation / *JAM-A / *Peptide 4D / *Platelet F11 receptor / Atherosclerosis/*prevention &amp; control / Junctional Adhesion Molecule A/*antagonists &amp; inhibitors / Peptides/*pharmacology/*therapeutic use</t>
  </si>
  <si>
    <t>*antioxidant / *complement and coagulation cascades / *glycolysis / *high altitude / *hypobaric hypoxia / *proteomics / Adaptation, Physiological/*genetics / Altitude Sickness/blood/*genetics / Blood Coagulation/*genetics / Blood Proteins/classification/*genetics/metabolism / Glycolysis/*genetics</t>
  </si>
  <si>
    <t>Cell Differentiation/*physiology / Heart/*growth &amp; development / Myocytes, Cardiac/*metabolism</t>
  </si>
  <si>
    <t>*F11 cells / *HTS / *differentiation / *immunofluorescence / *neuronal excitability / *neuropathic pain / Analgesics/pharmacology/*therapeutic use / High-Throughput Screening Assays/*methods / *Models, Biological / Neuralgia/*drug therapy/pathology / Neurons/drug effects/*metabolism/pathology</t>
  </si>
  <si>
    <t>* Lucilia cuprina / *behavior / *blow fly / *flystrike / *morphology / *Diet / Diptera/*anatomy &amp; histology/*physiology / *Oviposition / Wings, Animal/*anatomy &amp; histology</t>
  </si>
  <si>
    <t>Antioxidants/*therapeutic use / Cognitive Dysfunction/*drug therapy / Ginsenosides/*therapeutic use / Hippocampus/*pathology / Microglia/*drug effects/physiology / Neurogenic Inflammation/*drug therapy / Neurons/*drug effects/physiology</t>
  </si>
  <si>
    <t>*Biosensing Techniques / Exosomes/*chemistry/genetics / MicroRNAs/genetics/*isolation &amp; purification</t>
  </si>
  <si>
    <t>*Depression/complications/epidemiology / *Impulsive Behavior / Opioid-Related Disorders/complications/drug therapy/epidemiology/*psychology</t>
  </si>
  <si>
    <t>*Antibodies, Monoclonal/pharmacokinetics / Antigens, Surface/*metabolism / *Copper Radioisotopes/pharmacokinetics / Glutamate Carboxypeptidase II/*metabolism / *Immunoconjugates/pharmacokinetics / Prostatic Neoplasms/*diagnostic imaging/immunology/metabolism</t>
  </si>
  <si>
    <t>*Cell Movement/drug effects / *Host-Pathogen Interactions / Peptides/deficiency/genetics/*metabolism / *Signal Transduction/drug effects / Vaccinia/metabolism/pathology/*virology / Vaccinia virus/genetics/growth &amp; development/metabolism/*physiology</t>
  </si>
  <si>
    <t>*Amyloid beta / *Cognitive impairment / *Protein phosphatase 2A / *Pseudoginsenoside-F11 / *Tau hyperphosphorylation / Alzheimer Disease/*drug therapy/metabolism/physiopathology / Cognitive Dysfunction/*drug therapy/metabolism/physiopathology / Ginsenosides/pharmacology/*therapeutic use</t>
  </si>
  <si>
    <t>*endocytosis / *lysosomal function / *oligomeric Abeta / *pseudoginsenoside-F11 / Amyloid beta-Peptides/*metabolism / Endosomes/*metabolism / Ginsenosides/*pharmacology / Lysosomes/*metabolism / Microglia/*drug effects/metabolism/pathology / Neuroprotective Agents/*pharmacology</t>
  </si>
  <si>
    <t>*blood flow distribution / *exercise physiology / *proportional assist ventilation / *respiratory metaboreflex / Exercise/*physiology / Sympathetic Nervous System/*physiology / *Work of Breathing</t>
  </si>
  <si>
    <t>*adherence / *adjuvant endocrine therapy / *breast cancer / *emotions / *theory of planned behavior / Breast Neoplasms/drug therapy/*psychology / Cancer Survivors/*psychology / Medication Adherence/*psychology</t>
  </si>
  <si>
    <t>*Childhood trauma / *Schneiderian symptoms / *cognitive functioning / *delusions / *formal thought disorder / *hallucinations / *mood incongruent symptoms / *psychosis / Bipolar Disorder/*psychology / Psychotic Disorders/*epidemiology/*etiology/psychology</t>
  </si>
  <si>
    <t>*factor XI / *factor XII / *genetic variation / *kininogen, high-molecular-weight / *prekallikrein / Blood Coagulation/*genetics / Blood Coagulation Factors/*genetics/metabolism / Kallikreins/*genetics/metabolism / Kininogen, High-Molecular-Weight/blood/*genetics / Kininogens/blood/*genetics / *Polymorphism, Single Nucleotide / Thrombosis/blood/epidemiology/*genetics</t>
  </si>
  <si>
    <t>*177Lu-DOTA-PP-F11N / *cholecystokinin-2 receptor / *gastrin / *medullary thyroid cancer / *peptide receptor radionuclide therapy / Gastrins/*chemistry/*metabolism/pharmacokinetics / Heterocyclic Compounds, 1-Ring/*chemistry / *Lutetium / Protease Inhibitors/*pharmacology / *Radioisotopes / Receptor, Cholecystokinin B/*metabolism</t>
  </si>
  <si>
    <t>Muscle, Skeletal/*physiology / Running/*physiology</t>
  </si>
  <si>
    <t>*Cortisol / *Dehydroepiandrosterone / *Hypoactive sexual desire disorder / *Sexual desire / *Sexual dysfunction / Libido/*physiology / Sexual Dysfunctions, Psychological/*physiopathology</t>
  </si>
  <si>
    <t>*Quantum Theory of Atoms in Molecules / *carborane superacid / *density functional calculations / *hydrogen bond / *tetravalent oxygen and sulphur</t>
  </si>
  <si>
    <t>Flavones/chemistry/metabolism/*pharmacology / High-Throughput Screening Assays/economics/*methods / *Molecular Docking Simulation / Neoplasms/*drug therapy/metabolism / *Quantitative Structure-Activity Relationship / Tankyrases/*antagonists &amp; inhibitors/chemistry/metabolism</t>
  </si>
  <si>
    <t>Alphaproteobacteria/*metabolism / *Biodegradation, Environmental / Carbamazepine/*metabolism / Water Pollutants, Chemical/*metabolism</t>
  </si>
  <si>
    <t>Acute Lung Injury/chemically induced/pathology/*prevention &amp; control / Cell Movement/*drug effects / Ginsenosides/*pharmacology/therapeutic use / Neutrophil Infiltration/*drug effects / Neutrophils/*pathology</t>
  </si>
  <si>
    <t>*Analgesics, Opioid/administration &amp; dosage / *Chronic Pain/drug therapy / *Practice Patterns, Physicians' / Primary Health Care/*standards</t>
  </si>
  <si>
    <t>*Antibody / *Apoptosis / *C-FLIP / *Cancer / *HER3 / *ITCH / Antibodies, Monoclonal, Murine-Derived/*metabolism / *Apoptosis / CASP8 and FADD-Like Apoptosis Regulating Protein/*metabolism / Caspase 8/*metabolism / Proteasome Endopeptidase Complex/*metabolism / Receptors, TNF-Related Apoptosis-Inducing Ligand/*metabolism / Ubiquitin-Protein Ligases/*metabolism</t>
  </si>
  <si>
    <t>Blood Coagulation Disorders, Inherited/*genetics / Factor XI/*genetics / Factor XI Deficiency/*genetics / *Mutation</t>
  </si>
  <si>
    <t>Cell Proliferation/*drug effects / Flavonoids/*chemistry/pharmacology / *Protein Binding / Serum Albumin, Bovine/*chemistry/pharmacology</t>
  </si>
  <si>
    <t>Factor XI Deficiency/*genetics / *Genotype / *Pedigree / *Phenotype</t>
  </si>
  <si>
    <t>*Buprenorphine / *Cost of illness / *Levomethadone / *Methadone / *Opioid maintenance therapy / *Opioid use disorder / Health Care Costs/*statistics &amp; numerical data / Opiate Substitution Treatment/*economics/statistics &amp; numerical data / Opioid-Related Disorders/drug therapy/*economics/epidemiology</t>
  </si>
  <si>
    <t>Polymorphism, Single Nucleotide/*genetics / Venous Thromboembolism/*genetics</t>
  </si>
  <si>
    <t>Alzheimer Disease/*drug therapy / Ginsenosides/administration &amp; dosage/*pharmacokinetics / Neuroprotective Agents/administration &amp; dosage/*pharmacokinetics / Panax/*chemistry / Tandem Mass Spectrometry/*methods</t>
  </si>
  <si>
    <t>*Calcium Signaling / Capsaicin/*pharmacology / KCNQ Potassium Channels/*metabolism / Sensory Receptor Cells/drug effects/*metabolism / Sensory System Agents/*pharmacology / TRPV Cation Channels/*metabolism</t>
  </si>
  <si>
    <t>*Estradiol / *Gopher tortoise / *Hormone cycles / *Progesterone / *Reproductive ecology / *Testosterone / *Ecosystem / Gonadal Steroid Hormones/*blood / Turtles/*blood/*physiology</t>
  </si>
  <si>
    <t>*genotype / *myocardial infarction / *prospective studies / *risk factors / *venous thromboembolism / Myocardial Infarction/diagnosis/epidemiology/*genetics / *Polymorphism, Single Nucleotide / Venous Thromboembolism/diagnosis/epidemiology/*genetics</t>
  </si>
  <si>
    <t>Anions/*chemistry / Ion Transport/*physiology / Lipid Bilayers/*chemistry</t>
  </si>
  <si>
    <t>Factor XI/*genetics / Factor XI Deficiency/*genetics / *Founder Effect</t>
  </si>
  <si>
    <t>Antimalarials/*chemistry/*pharmacology / Antimicrobial Cationic Peptides/*chemistry/*pharmacology / Cysteine Endopeptidases/*metabolism / Cysteine Proteinase Inhibitors/*chemistry/*pharmacology</t>
  </si>
  <si>
    <t>Factor XI/*genetics / *Factor XI Deficiency/genetics</t>
  </si>
  <si>
    <t>Cardiovascular Diseases/*genetics / Polymorphism, Single Nucleotide/*genetics / Venous Thrombosis/*genetics/pathology</t>
  </si>
  <si>
    <t>*factor XI / *glycosaminoglycans / *heparin / *mice / *protamine / Endothelium, Vascular/*metabolism / Factor XI/chemistry/*metabolism / Glycosaminoglycans/*blood</t>
  </si>
  <si>
    <t>*calcium overload / *cerebral ischemia / *endoplasmic reticulum stress / *neuronal nitric oxide synthase / *pseudoginsenoside-F11 / *mu-calpain / Brain/*drug effects/metabolism / Calcium/*metabolism / Ginsenosides/pharmacology/*therapeutic use / Ischemic Attack, Transient/*drug therapy/metabolism / Neurons/*drug effects/metabolism / Neuroprotective Agents/pharmacology/*therapeutic use</t>
  </si>
  <si>
    <t>*F11-AS1 / *PTEN / *liver hepatocellular carcinoma / *miR-3146 / Carcinoma, Hepatocellular/genetics/*metabolism / Gene Expression Regulation, Neoplastic/genetics/*physiology / Liver/*metabolism / Liver Neoplasms/genetics/*metabolism / PTEN Phosphohydrolase/genetics/*metabolism / RNA, Long Noncoding/genetics/*metabolism</t>
  </si>
  <si>
    <t>*Agriculture / *Organic Agriculture / Seedlings/*genetics / Triticum/embryology/*genetics/growth &amp; development</t>
  </si>
  <si>
    <t>Chromatography, Thin Layer/*methods / Ginsenosides/*analysis / Lipase/*chemistry / Panax/*chemistry</t>
  </si>
  <si>
    <t>*colorectal cancer / *menstrual blood-derived mesenchymal stem cells / *oncolytic viral therapy / Colorectal Neoplasms/*therapy / Endometrium/*cytology / Mesenchymal Stem Cell Transplantation/*methods / Mesenchymal Stem Cells/*virology / Oncolytic Virotherapy/*methods</t>
  </si>
  <si>
    <t>*Gene Expression Profiling / *Gene Expression Regulation, Neoplastic / *Gene Regulatory Networks / Leiomyoma/*genetics / Uterine Neoplasms/*genetics</t>
  </si>
  <si>
    <t>Alphaproteobacteria/*metabolism / Diclofenac/*analysis/metabolism / Water Pollutants, Chemical/*analysis/metabolism / Water Purification/*methods</t>
  </si>
  <si>
    <t>Factor XI Deficiency/*genetics / *Mutation, Missense</t>
  </si>
  <si>
    <t>Cryopreservation/methods/*trends / Fertility Preservation/methods/*trends / *Neoplasms / *Oocytes / Reproductive Techniques, Assisted/*trends</t>
  </si>
  <si>
    <t>Dermatitis, Contact/etiology/immunology/*pathology / G-Protein-Coupled Receptor Kinase 2/genetics/*metabolism / Glutamine/*metabolism / Pruritus/chemically induced/immunology/*pathology</t>
  </si>
  <si>
    <t>*Calcium channels / *DRG neurons / *Egr-1 / *Neuropathic pain / Calcium Channels/genetics/*metabolism / Early Growth Response Protein 1/*metabolism / *Gene Expression Regulation</t>
  </si>
  <si>
    <t>Alphaproteobacteria/*metabolism / Anti-Bacterial Agents/*metabolism / Levofloxacin/chemistry/*metabolism / Ofloxacin/chemistry/*metabolism / Rhodococcus/*metabolism</t>
  </si>
  <si>
    <t>*Complement Control Protein family / *Heligmosomoides polygyrus / *Helminth / *Hp-TGM / *Regulatory T cell / *TGF-beta mimic / Gene Expression Regulation/*physiology / Helminth Proteins/*chemistry/genetics/*metabolism / Nematospiroides dubius/*metabolism / Transforming Growth Factor beta/genetics/*metabolism</t>
  </si>
  <si>
    <t>*carbon dioxide / *carborane superacids / *protonation / *sulfur dioxide</t>
  </si>
  <si>
    <t>Factor XI/*genetics / Factor XI Deficiency/*genetics / *Mutation</t>
  </si>
  <si>
    <t>*6-OHDA / *Animal models / *L-DOPA-induced dyskinesia / *MPTP / *Parkinson's disease / *Rodents / *Disease Models, Animal / Parkinsonian Disorders/physiopathology/*therapy / *Rodentia</t>
  </si>
  <si>
    <t>*bradykinin receptor / *electromagnetic field / *ion channel / *primary sensory neuron / *transient receptor potential channel / *Electromagnetic Fields / Sensory Receptor Cells/drug effects/*metabolism</t>
  </si>
  <si>
    <t>*Bacillus amyloliquefaciens / *antimicrobial / *biosurfactants / *comparative genomics / *lipopeptides / *next-generation sequencing / Bacillus amyloliquefaciens/*chemistry/classification / Lakes/*microbiology / Lipopeptides/chemistry/*isolation &amp; purification / Surface-Active Agents/chemistry/*isolation &amp; purification</t>
  </si>
  <si>
    <t>Antineoplastic Agents/*administration &amp; dosage/pharmacokinetics / *Drug Delivery Systems / Nanotubes/*chemistry / Organometallic Compounds/*administration &amp; dosage/pharmacokinetics / Peptides, Cyclic/*chemistry / Polymers/*chemistry</t>
  </si>
  <si>
    <t>*Emergency department / *Functional magnetic resonance imaging / *Hippocampus / *Longitudinal study / *PTSD / *Posttraumatic stress disorder / *Predictive biomarkers / *Prospective study / *Response inhibition / *fMRI / Hippocampus/*physiopathology / Stress Disorders, Post-Traumatic/*diagnosis/physiopathology / Wounds and Injuries/*psychology</t>
  </si>
  <si>
    <t>Antineoplastic Agents/chemistry/*pharmacology / Ascomycota/*chemistry / Aspergillus/*chemistry</t>
  </si>
  <si>
    <t>*Cytokines/chemokines / *M. tuberculosis / *Pulmonary epithelial cells / *Strain-specific patterns / Chemokines/biosynthesis/*metabolism / Epithelial Cells/*metabolism / Lung/*pathology / Mycobacterium tuberculosis/*metabolism</t>
  </si>
  <si>
    <t>*Biodistribution / *Peptide-polymer conjugates / *Pharmacokinetics / *Radiolabelling / *Supramolecular nanotubes / *Drug Delivery Systems / Methacrylates/*chemistry/pharmacokinetics / Nanotubes/*chemistry / Peptides, Cyclic/blood/*chemistry/pharmacokinetics</t>
  </si>
  <si>
    <t>*Factor XI / *RNA splicing / *immunohistochemistry / *platelet activation / *platelets / Blood Platelets/*metabolism / Factor XI/*genetics/*metabolism</t>
  </si>
  <si>
    <t>*Biosensing Techniques / Chlorides/chemistry/*isolation &amp; purification / Ionophores/*chemistry</t>
  </si>
  <si>
    <t>Factor XI/*administration &amp; dosage / *Factor XI Deficiency/drug therapy/genetics/pathology / *Hemostatic Techniques / *Homozygote / *Mutation / *Plasma / *Spinal Cord Diseases/drug therapy/genetics/pathology / *Spondylosis/drug therapy/genetics/pathology</t>
  </si>
  <si>
    <t>Databases, Factual/*trends / Hospitals, University/*trends / Inpatients/*psychology / *Medically Unexplained Symptoms / Psychotropic Drugs/*adverse effects</t>
  </si>
  <si>
    <t>Brain/*diagnostic imaging / Encephalitis/*diagnostic imaging/*etiology / Multiple Sclerosis/*complications/diagnostic imaging / *Positron-Emission Tomography / Pyrazoles/*pharmacokinetics / Pyrimidines/*pharmacokinetics</t>
  </si>
  <si>
    <t>*cyclic peptides / *lysosomal escape / *nanotubes / *supramolecular assemblies / Nanotubes/*chemistry / Peptides, Cyclic/*chemistry / Polymers/*chemistry</t>
  </si>
  <si>
    <t>*SEMA3A / *Semaphorin3A / *fully human antibody / *pharmacokinetics / *tissue distribution / *toxicity / Antineoplastic Agents, Immunological/*pharmacokinetics / *Brain Neoplasms / *Glioblastoma / Semaphorin-3A/*antagonists &amp; inhibitors</t>
  </si>
  <si>
    <t>Blood Coagulation Disorders/congenital/*genetics / DNA Mutational Analysis/*methods / Genotyping Techniques/*methods / High-Throughput Nucleotide Sequencing/*methods</t>
  </si>
  <si>
    <t>Bone Marrow Cells/*pathology / Breast Neoplasms/*pathology / *Cell Adhesion / *Microscopy, Atomic Force</t>
  </si>
  <si>
    <t>*anticoagulants / *haemophilia / *hemostasis / *microRNAs / *therapeutics / *thrombosis / *Hemostasis / MicroRNAs/*analysis</t>
  </si>
  <si>
    <t>* DNA sequencing / *deep vein thrombosis / *genetics / *risk factors / *single-nucleotide polymorphisms / Blood Coagulation/*genetics / *Polymorphism, Single Nucleotide / Sequence Analysis, DNA/*methods / Venous Thrombosis/blood/diagnosis/*genetics</t>
  </si>
  <si>
    <t>Factor XI/*genetics / Factor XI Deficiency/*genetics</t>
  </si>
  <si>
    <t>Biological Assay/*methods / Cell Membrane/chemistry/*metabolism / Chlorides/chemistry/*pharmacokinetics / Lipid Bilayers/chemistry/*metabolism / Proton Ionophores/chemistry/*pharmacokinetics</t>
  </si>
  <si>
    <t>Anti-Bacterial Agents/*administration &amp; dosage/pharmacokinetics / Ciprofloxacin/*administration &amp; dosage/pharmacokinetics / *Drug Delivery Systems / Staphylococcus aureus/*drug effects</t>
  </si>
  <si>
    <t>Cross Reactions/*immunology / Epitopes/*chemistry/*immunology / HIV Antibodies/*chemistry/*immunology / HIV Protease/*chemistry/*immunology / Peptides/*chemistry/*immunology</t>
  </si>
  <si>
    <t>Biomarkers, Tumor/*genetics / *Drug Resistance, Neoplasm / Gene Expression Profiling/*methods / Ovarian Neoplasms/*genetics / RNA, Long Noncoding/*genetics</t>
  </si>
  <si>
    <t>*Drug Delivery Systems / Ginsenosides/*pharmacology</t>
  </si>
  <si>
    <t>Factor XI/*genetics / Fibrinogen/*genetics / *Polymorphism, Single Nucleotide / Venous Thromboembolism/epidemiology/*genetics</t>
  </si>
  <si>
    <t>*bleeding / *factor IX / *factor XI / *hemostasis / *saphenous vein / Factor XI/*administration &amp; dosage/genetics/metabolism / Factor XI Deficiency/blood/*drug therapy/genetics / Hemophilia B/blood/*drug therapy/genetics / Hemostasis/*drug effects/genetics</t>
  </si>
  <si>
    <t>*ExPEC / *UPEC / *beta-oxidation / *fatty acids / *glycerol degradation / *gut / *intestinal / *mucus / *urinary tract infection / *uropathogenic / DNA-Binding Proteins/*genetics / Endopeptidases/*genetics / Escherichia coli Infections/*microbiology / Escherichia coli Proteins/*genetics / Extraintestinal Pathogenic Escherichia coli/enzymology/*genetics / Gastrointestinal Tract/*microbiology / Membrane Proteins/*genetics</t>
  </si>
  <si>
    <t>*Mendelian randomization analysis / *body mass index / *epidemiology / *genetics / *venous thromboembolism / *Biological Specimen Banks / DNA-Binding Proteins/*genetics / *Genetic Loci / Obesity/*genetics / Transcription Factors/*genetics / Venous Thromboembolism/*genetics</t>
  </si>
  <si>
    <t>Antitubercular Agents/*administration &amp; dosage/chemical synthesis/pharmacology / Copper/*administration &amp; dosage/*pharmacology / Drug Carriers/*chemistry / Lipids/*chemistry / Mycobacterium tuberculosis/*drug effects / Nanostructures/*chemistry / Organometallic Compounds/*administration &amp; dosage/chemical synthesis/pharmacology</t>
  </si>
  <si>
    <t>Cytochrome P450 Family 4/*genetics / Factor XI/*genetics / Fibrinogen/*genetics / Venous Thromboembolism/*genetics</t>
  </si>
  <si>
    <t>Annulus Fibrosus/drug effects/*metabolism / Interleukin-1beta/metabolism/*pharmacology / Neurites/drug effects/*metabolism / Signal Transduction/drug effects/*physiology / Tumor Necrosis Factor-alpha/metabolism/*pharmacology</t>
  </si>
  <si>
    <t>Organic Anion Transporters/*chemistry / Small Molecule Libraries/*chemistry</t>
  </si>
  <si>
    <t>*Escherichia coli / *GABA / *RNA polymerase / *acid / *decarboxylase / *experimental evolution / *fnr / *low pH / Acids/*metabolism / Aromatic-L-Amino-Acid Decarboxylases/*deficiency/genetics / Escherichia coli K12/*enzymology/genetics/metabolism / Escherichia coli Proteins/genetics/*metabolism</t>
  </si>
  <si>
    <t>*Genetic Variation</t>
  </si>
  <si>
    <t>Asian Continental Ancestry Group/*classification/*genetics / *Chromosomes, Human, Y / *Haplotypes / *Phylogeny</t>
  </si>
  <si>
    <t>* PDAC / *Biomarker / *CASC9 / *LINC00152 / *lncRNA / Carcinoma, Pancreatic Ductal/*genetics / Gene Expression Profiling/*methods / Oligonucleotide Array Sequence Analysis/*methods / Pancreatic Neoplasms/*genetics / RNA, Long Noncoding/*genetics</t>
  </si>
  <si>
    <t>Curcumin/*chemistry / Cyclodextrins/*chemistry / Eye/*drug effects / Ophthalmic Solutions/*chemistry / Water/*chemistry</t>
  </si>
  <si>
    <t>*alkylation / *aluminium / *biomass / *continuous flow / *hydrotalcites / Aluminum/*chemistry / Aluminum Hydroxide/*chemistry / Carbonates/*chemistry / Magnesium/*chemistry / Magnesium Hydroxide/*chemistry</t>
  </si>
  <si>
    <t>Chickens/*genetics/growth &amp; development / Muscle, Skeletal/*growth &amp; development / *Quantitative Trait Loci</t>
  </si>
  <si>
    <t>Adaptor Proteins, Signal Transducing/*genetics / Cell Adhesion Molecules/*blood/genetics / Kininogens/*genetics / Receptors, Cell Surface/*blood/genetics / Thrombosis/blood/*genetics/physiopathology</t>
  </si>
  <si>
    <t>Antigens, Helminth/*immunology / *Electrophoresis, Polyacrylamide Gel / Helminth Proteins/genetics/*metabolism / Setaria Nematode/*metabolism</t>
  </si>
  <si>
    <t>*RAFT emulsion / *biodistribution / *cell uptake / *nanoparticles / *Drug Carriers / Fluorescent Dyes/*chemistry / Nanoparticles/administration &amp; dosage/*chemistry / Optical Imaging/*methods / Rhodamines/*chemistry / Staining and Labeling/*methods</t>
  </si>
  <si>
    <t>*artificial surface / *head / *knee / *trauma / *Environment Design / Soccer/*injuries</t>
  </si>
  <si>
    <t>*Cell-non-autonomous / *Exosome imaging / *MiR-193a / *Microfluidic platform / *Neurogenesis / Exocytosis/*physiology / Exosomes/*physiology/ultrastructure / *Lab-On-A-Chip Devices / MicroRNAs/*metabolism / Neural Stem Cells/cytology/*physiology / Neurogenesis/*physiology</t>
  </si>
  <si>
    <t>*CGRP / *GENDER / *VISCERAL PAIN / Calcitonin Gene-Related Peptide/*metabolism / Estradiol/*pharmacology / Visceral Pain/*metabolism</t>
  </si>
  <si>
    <t>*case control studies / *genetic polymorphisms / *oral contraceptives / *risk assessment / *venous thrombosis / Contraceptives, Oral, Combined/*administration &amp; dosage/adverse effects / Genetic Predisposition to Disease/*genetics / *Polymorphism, Single Nucleotide / Venous Thrombosis/etiology/*genetics</t>
  </si>
  <si>
    <t>*CXCR1/2 inhibitor / *IL-8 / *chemotherapy / *chronic pain / *microtubules / Antineoplastic Agents, Phytogenic/*adverse effects/pharmacology / Interleukin-8/*metabolism / Neuralgia/*chemically induced/*metabolism / Paclitaxel/*adverse effects/pharmacology / Receptors, Interleukin-8A/*metabolism / Receptors, Interleukin-8B/*metabolism</t>
  </si>
  <si>
    <t>*3'UTR / *DNA sequencing / *blood coagulation / *microRNAs / *thrombosis / 3' Untranslated Regions/*genetics / Blood Coagulation Factors/*genetics / MicroRNAs/*physiology / Venous Thrombosis/*genetics</t>
  </si>
  <si>
    <t>Citrus/*growth &amp; development / Flavonoids/*metabolism / Plant Growth Regulators/*metabolism / Plant Roots/*growth &amp; development</t>
  </si>
  <si>
    <t>Anti-Bacterial Agents/*pharmacology / *Caesalpinia / Dental Caries/*microbiology / Gingivitis/*microbiology / Plant Extracts/*pharmacology / Streptococcus intermedius/*drug effects / Streptococcus mutans/*drug effects</t>
  </si>
  <si>
    <t>Factor XI/analysis/*genetics / *Phenotype / Thrombosis/*diagnosis/*genetics/pathology</t>
  </si>
  <si>
    <t>*G x E interactions / *Phaseolus vulgaris / *mixed-effects model / *multi-environment trial / Flowers/*genetics / *Gene-Environment Interaction / Phaseolus/*genetics/growth &amp; development / Quantitative Trait Loci/*genetics</t>
  </si>
  <si>
    <t>Factor XI/*genetics / Factor XI Deficiency/blood/epidemiology/*genetics / *Gene Duplication / *Mutation</t>
  </si>
  <si>
    <t>*F11 cells / *Lipopolysaccharide / *N-acylethanolamine hydrolysing acid amidase / *TLR4 / *cyclooxygenase-2 / *dorsal root ganglia / *fatty acid amide hydrolase / *interleukin-6 / Ganglia, Spinal/pathology/*physiology / Hybrid Cells/pathology/*physiology / Macrophages/*physiology / Neuroblastoma/pathology/*physiopathology / Toll-Like Receptor 4/genetics/*metabolism</t>
  </si>
  <si>
    <t>*Drug Resistance, Bacterial / *Genetic Fitness / *Mutation / Mycobacterium tuberculosis/*drug effects/*physiology / Tuberculosis, Multidrug-Resistant/drug therapy/epidemiology/*microbiology</t>
  </si>
  <si>
    <t>*epitope mapping / *hydrogen/deuterium exchange mass spectrometry / *mAb/antigen complexes / *monoclonal antibody / *native mass spectrometry / Antibodies, Monoclonal/chemistry/*immunology/metabolism / Cell Adhesion Molecules/*immunology / Epitopes/chemistry/*immunology/metabolism / Mass Spectrometry/*methods / Receptors, Cell Surface/*immunology / Surface Plasmon Resonance/*methods</t>
  </si>
  <si>
    <t>Antineoplastic Agents/chemical synthesis/*chemistry/*pharmacology / *Hydrochloric Acid/chemistry / *Indoles/chemistry</t>
  </si>
  <si>
    <t>Factor XI/analysis/*genetics / Menorrhagia/blood/*genetics / *Polymorphism, Single Nucleotide</t>
  </si>
  <si>
    <t>Autophagy/*drug effects/physiology / Brain/*drug effects/pathology/physiopathology / Brain Ischemia/*drug therapy/pathology/physiopathology / Ginsenosides/*pharmacology / Neuroprotective Agents/*pharmacology / Stroke/*drug therapy/pathology/physiopathology</t>
  </si>
  <si>
    <t>*DNA Primers / Methicillin-Resistant Staphylococcus aureus/*genetics/*isolation &amp; purification / *Polymerase Chain Reaction</t>
  </si>
  <si>
    <t>Antibodies, Monoclonal, Murine-Derived/*administration &amp; dosage/immunology / Biomarkers, Tumor/genetics/*immunology / Neoplasms/*drug therapy/genetics/immunology/pathology / Neuregulin-1/*genetics/immunology / Receptor, ErbB-3/antagonists &amp; inhibitors/*immunology</t>
  </si>
  <si>
    <t>*Adenoviral vector / *ChAdOx1 / *Coronavirus / *Immunogenicity / *MERS-CoV / *MVA / *Poxviral vector / *Prime boost / *Vaccination / *Vaccine / Antibodies, Neutralizing/*biosynthesis/immunology / Antibodies, Viral/*biosynthesis/immunology / Coronavirus Infections/immunology/*prevention &amp; control / *Immunity, Cellular / Middle East Respiratory Syndrome Coronavirus/genetics/*immunology</t>
  </si>
  <si>
    <t>*Pak6 / *RhoC / *RhoD / *RhoGTPase crosstalk / *Vaccinia virus / *blebbing / *cell contraction / Cell Movement/*physiology / p21-Activated Kinases/*metabolism / rho GTP-Binding Proteins/*metabolism</t>
  </si>
  <si>
    <t>*Alleles / Factor XI/*genetics / Factor XI Deficiency/*genetics / *Gene Frequency / *Mutation, Missense</t>
  </si>
  <si>
    <t>Dental Caries/*microbiology / *Diet / *Microbiota / Mouth/*microbiology</t>
  </si>
  <si>
    <t>*Genetic Association Studies/history / Interferon Type I/*genetics/history / Pregnancy Proteins/*genetics/history</t>
  </si>
  <si>
    <t>Molecular Imprinting/*methods / Peptides/analysis/*isolation &amp; purification / Polymers/*chemistry / Solid Phase Extraction/*methods</t>
  </si>
  <si>
    <t>Antihypertensive Agents/*administration &amp; dosage/*pharmacokinetics / Metoprolol/*administration &amp; dosage/*pharmacokinetics</t>
  </si>
  <si>
    <t>Blood Coagulation Disorders, Inherited/*genetics/pathology / Genetic Testing/*methods</t>
  </si>
  <si>
    <t>*Latin-American-Mediterranean lineage / *Mycobacterium tuberculosis / *Phylogeny / *Phylogeography / Mycobacterium tuberculosis/*classification/genetics/pathogenicity</t>
  </si>
  <si>
    <t>*Polymorphism, Single Nucleotide / Serpins/*genetics / Venous Thrombosis/*genetics</t>
  </si>
  <si>
    <t>Epithelial Cells/metabolism/*microbiology / Mycobacterium tuberculosis/*pathogenicity / *Protein Interaction Maps / Pulmonary Alveoli/metabolism/*microbiology / *Signal Transduction/genetics / Transcription Factors/genetics/*metabolism</t>
  </si>
  <si>
    <t>Genetic Loci/*genetics / *Genetic Predisposition to Disease / *Genome-Wide Association Study / Polymorphism, Single Nucleotide/*genetics / Thrombosis/*genetics</t>
  </si>
  <si>
    <t>Tuberculosis, Multidrug-Resistant/blood/*diagnosis</t>
  </si>
  <si>
    <t>Drug Carriers/*chemical synthesis/chemistry / Latex/*chemistry / MicroRNAs/*administration &amp; dosage / Nanoparticles/*chemistry / Polystyrenes/*chemistry</t>
  </si>
  <si>
    <t>*Bisexual / *Gay / *Homosexual / *Hospital admission / *Illicit drug use / *Male / Bisexuality/*statistics &amp; numerical data / HIV Infections/epidemiology/*psychology / *HIV Seronegativity / HIV Seropositivity/*epidemiology / Homosexuality, Male/*statistics &amp; numerical data / Hospitalization/*statistics &amp; numerical data / Substance-Related Disorders/*epidemiology/psychology</t>
  </si>
  <si>
    <t>Arthritis, Rheumatoid/blood/diagnosis/*genetics/immunology / Cell Adhesion Molecules/*genetics / *Polymorphism, Single Nucleotide / *Promoter Regions, Genetic / RNA, Messenger/*genetics / Receptors, Cell Surface/*genetics</t>
  </si>
  <si>
    <t>Anti-Bacterial Agents/*metabolism / Escherichia coli/*metabolism / Fluoroquinolones/*metabolism / Staphylococcus aureus/*metabolism</t>
  </si>
  <si>
    <t>Factor XI/*genetics / *Genetic Variation / Hydroxymethylglutaryl-CoA Reductase Inhibitors/*therapeutic use / Venous Thrombosis/*genetics</t>
  </si>
  <si>
    <t>Behavior, Animal/*drug effects / Central Nervous System Stimulants/*antagonists &amp; inhibitors / Dopamine Uptake Inhibitors/*antagonists &amp; inhibitors/pharmacology / Dopaminergic Neurons/*drug effects / Ginsenosides/*pharmacology / Methamphetamine/*antagonists &amp; inhibitors/pharmacology / Neurons/*drug effects / Nucleus Accumbens/cytology/*drug effects / gamma-Aminobutyric Acid/*physiology</t>
  </si>
  <si>
    <t>*Polymorphism, Single Nucleotide / Risk Assessment/*methods / Venous Thromboembolism/diagnosis/ethnology/*genetics</t>
  </si>
  <si>
    <t>Factor V/*genetics/metabolism / Factor XI/*genetics/metabolism / Venous Thromboembolism/*blood/diagnosis/genetics</t>
  </si>
  <si>
    <t>Cattle/*genetics / Gene Frequency/*genetics / Genetic Association Studies/*veterinary / *Genetic Markers / *Phenotype / *Selection, Genetic</t>
  </si>
  <si>
    <t>Antineoplastic Agents/*administration &amp; dosage/chemistry/metabolism/toxicity / Breast Neoplasms/*drug therapy/metabolism/pathology / *Drug Carriers / *Nanoparticles / Taxoids/*administration &amp; dosage/chemistry/metabolism/toxicity</t>
  </si>
  <si>
    <t>Ginsenosides/*chemistry / Saponins/*chemical synthesis / Triterpenes/*chemical synthesis</t>
  </si>
  <si>
    <t>Antigens, Dermatophagoides/genetics/*immunology/isolation &amp; purification / *Cell Surface Display Techniques / *Epitope Mapping/methods / Epitopes/chemistry/*immunology / *Peptide Library / Pyroglyphidae/*immunology</t>
  </si>
  <si>
    <t>Mycobacterium tuberculosis/*genetics/pathogenicity / *Tuberculosis, Multidrug-Resistant</t>
  </si>
  <si>
    <t>Anticoagulants/*therapeutic use / Factor XI/*genetics/metabolism / Fractures, Bone/*complications / *Genetic Predisposition to Disease / *Polymorphism, Single Nucleotide / Venous Thrombosis/blood/etiology/*genetics/prevention &amp; control</t>
  </si>
  <si>
    <t>Acquired Hyperostosis Syndrome/*blood/diagnosis / Arthritis, Psoriatic/*blood/diagnosis / Endothelin-1/*blood / Intercellular Adhesion Molecule-1/*blood / Interleukin-18/*blood / Spondylitis, Ankylosing/*blood/diagnosis</t>
  </si>
  <si>
    <t>*Differential gene expression / *Molecular signatures / *Mycobacterium tuberculosis / *Pulmonary epithelial cells / *Transcriptomics / Epithelial Cells/immunology/*microbiology / *Gene Expression Regulation / Lung/*pathology / Mycobacterium tuberculosis/*genetics/immunology / Tuberculosis/*immunology/microbiology</t>
  </si>
  <si>
    <t>Anti-Inflammatory Agents, Non-Steroidal/*chemistry / Diclofenac/*chemistry</t>
  </si>
  <si>
    <t>Anti-Bacterial Agents/*administration &amp; dosage/chemistry / Cefotaxime/*administration &amp; dosage/chemistry / Hydrogels/*administration &amp; dosage/chemistry / Staphylococcal Skin Infections/*drug therapy/microbiology/pathology</t>
  </si>
  <si>
    <t>Corpus Striatum/drug effects/*metabolism / Dyskinesia, Drug-Induced/*metabolism / Parkinson Disease/*metabolism</t>
  </si>
  <si>
    <t>Aryldialkylphosphatase/*metabolism / Mutant Proteins/*metabolism / Nerve Agents/*toxicity / Neuroprotection/*drug effects</t>
  </si>
  <si>
    <t>Papillomavirus Infections/economics/epidemiology/*prevention &amp; control / Papillomavirus Vaccines/*immunology</t>
  </si>
  <si>
    <t>Cell Adhesion Molecules/*metabolism / Lipopolysaccharides/*pharmacology / Myocytes, Cardiac/cytology/*drug effects/metabolism / Thrombin/*pharmacology</t>
  </si>
  <si>
    <t>Factor XI/*genetics / Factor XI Deficiency/complications/epidemiology/*genetics / *Mutation</t>
  </si>
  <si>
    <t>Hepatocyte Nuclear Factor 4/genetics/*metabolism / Liver/*metabolism / MicroRNAs/genetics/*metabolism</t>
  </si>
  <si>
    <t>*BDNF / *disc pain / *nerve growth / *neurotrophin 3 / *neurotrophin 4 / Annulus Fibrosus/*innervation/metabolism / Low Back Pain/*etiology / Nerve Growth Factors/*metabolism / Neurites/*physiology</t>
  </si>
  <si>
    <t>Antibodies, Monoclonal/*pharmacology / Antibodies, Monoclonal, Murine-Derived/*pharmacology / Antineoplastic Agents/*pharmacology / MAP Kinase Signaling System/drug effects/*physiology / Receptor, ErbB-3/*antagonists &amp; inhibitors / Repressor Proteins/drug effects/*metabolism / Ubiquitin-Protein Ligases/drug effects/*metabolism</t>
  </si>
  <si>
    <t>DNA, Plant/*genetics / Pistacia/*genetics / *Polymorphism, Genetic</t>
  </si>
  <si>
    <t>Brain/*physiology / Executive Function/*physiology / *Functional Neuroimaging / Nerve Net/*physiology / Thinking/*physiology</t>
  </si>
  <si>
    <t>Factor XI/*genetics / Factor XI Deficiency/*genetics / Mutation/*genetics</t>
  </si>
  <si>
    <t>Coccidiosis/*drug therapy/veterinary / Gastrointestinal Tract/drug effects/*parasitology / *Gene Expression / Glucagon-Like Peptide 2/*pharmacology / Zonula Occludens-1 Protein/*genetics/metabolism</t>
  </si>
  <si>
    <t>African Americans/*genetics / Atherosclerosis/*genetics/physiopathology / European Continental Ancestry Group/*genetics / *Partial Thromboplastin Time</t>
  </si>
  <si>
    <t>Gold/*chemistry / Sulfhydryl Compounds/*chemistry</t>
  </si>
  <si>
    <t>Axonal Transport/drug effects/*physiology / HIV Envelope Protein gp120/*metabolism/pharmacology</t>
  </si>
  <si>
    <t>Cell Membrane/*metabolism / TRPM Cation Channels/agonists/*metabolism</t>
  </si>
  <si>
    <t>Intracellular Signaling Peptides and Proteins/*chemical synthesis/chemistry/pharmacokinetics/*pharmacology / Molecular Probes/*chemistry / Neuroprotective Agents/*chemical synthesis/chemistry/pharmacokinetics/*pharmacology / *Technetium/chemistry</t>
  </si>
  <si>
    <t>Fungi/*chemistry / Polyphenols/*chemistry/isolation &amp; purification / Porifera/*microbiology / Pyrrolidinones/*chemistry/isolation &amp; purification</t>
  </si>
  <si>
    <t>Antibodies, Monoclonal/*immunology/isolation &amp; purification / Antibodies, Viral/*immunology/isolation &amp; purification / Capsid Proteins/genetics/*immunology / Chicken anemia virus/genetics/*immunology / *Epitope Mapping</t>
  </si>
  <si>
    <t>Amino Acids/*chemistry / Lipid Bilayers/*chemistry / Peptides, Cyclic/*chemistry</t>
  </si>
  <si>
    <t>Adhesins, Bacterial/genetics/*metabolism / *Bacterial Adhesion / Escherichia coli Infections/*microbiology / Fimbriae, Bacterial/genetics/*metabolism / Urinary Tract Infections/*microbiology / Uropathogenic Escherichia coli/genetics/*physiology / Virulence Factors/genetics/*metabolism</t>
  </si>
  <si>
    <t>Chromatography, High Pressure Liquid/*methods / Ginsenosides/chemistry/*isolation &amp; purification / *Metabolomics / Panax/*chemistry / Tandem Mass Spectrometry/*methods</t>
  </si>
  <si>
    <t>Abortion, Spontaneous/*genetics / Factor XI/*genetics/*metabolism / *Polymorphism, Single Nucleotide</t>
  </si>
  <si>
    <t>*Polymorphism, Single Nucleotide / Venous Thrombosis/diagnosis/epidemiology/*genetics</t>
  </si>
  <si>
    <t>Antigens, Helminth/*administration &amp; dosage/chemistry/isolation &amp; purification / Brugia malayi/chemistry/*immunology / Enzyme Activators/*administration &amp; dosage/chemistry/isolation &amp; purification / Interferon-gamma/*metabolism / Nitric Oxide Synthase Type II/*metabolism</t>
  </si>
  <si>
    <t>*Carrier Proteins/chemistry/metabolism / *Copper/chemistry/metabolism/physiology / *Fluorescent Dyes / Neurodegenerative Diseases/*metabolism</t>
  </si>
  <si>
    <t>*Panax / Parkinson Disease/*prevention &amp; control / Phytotherapy/*methods / Plant Preparations/pharmacology/*therapeutic use</t>
  </si>
  <si>
    <t>Kidney/blood supply/*drug effects/metabolism / Mitochondria/*drug effects/metabolism / Oligopeptides/*pharmacology/therapeutic use / Reperfusion Injury/*prevention &amp; control / *Warm Ischemia</t>
  </si>
  <si>
    <t>Apomorphine/*toxicity / Dyskinesias/*etiology / Locomotion/*drug effects / MAP Kinase Signaling System/drug effects/genetics/*physiology / Parkinsonian Disorders/genetics/*physiopathology / Stereotyped Behavior/*drug effects / alpha-Synuclein/*genetics</t>
  </si>
  <si>
    <t>Chemistry Techniques, Analytical/*instrumentation / Organoplatinum Compounds/*analysis/chemistry</t>
  </si>
  <si>
    <t>Cognition Disorders/*prevention &amp; control / *Early Medical Intervention / Infant, Premature, Diseases/*prevention &amp; control</t>
  </si>
  <si>
    <t>Factor XI Deficiency/*blood/*genetics</t>
  </si>
  <si>
    <t>*Administration, Ophthalmic / Chemistry, Pharmaceutical/*methods / Drug Delivery Systems/*methods / *Drug Design / *Liquid Crystals/chemistry / Nanoparticles/*administration &amp; dosage/chemistry</t>
  </si>
  <si>
    <t>Corpus Striatum/*pathology / Dendritic Spines/drug effects/*pathology / Dyskinesia, Drug-Induced/etiology/*pathology / Neuronal Plasticity/drug effects/*physiology / Neurons/pathology/*ultrastructure</t>
  </si>
  <si>
    <t>Blood Coagulation/*drug effects/*genetics / Transcription, Genetic/*drug effects / Triiodothyronine/blood/*pharmacology</t>
  </si>
  <si>
    <t>Cicer/*genetics / Fusarium/*genetics / Genome, Plant/*genetics / Quantitative Trait Loci/*genetics</t>
  </si>
  <si>
    <t>Cobalt/*chemistry/pharmacology / Curcumin/*chemistry/pharmacology / Prodrugs/*chemistry/pharmacology</t>
  </si>
  <si>
    <t>*Chromosome Mapping / Cicer/anatomy &amp; histology/*genetics / *Genes, Plant / *Quantitative Trait Loci / Seeds/*genetics</t>
  </si>
  <si>
    <t>Brain Neoplasms/*drug therapy/metabolism/pathology / Extracellular Matrix Proteins/*metabolism / Flavonoids/*pharmacology / Glioblastoma/*drug therapy/metabolism/pathology</t>
  </si>
  <si>
    <t>Blood Coagulation/*genetics / Mutation/*genetics / Serine Proteases/genetics/*metabolism / Venous Thrombosis/*genetics</t>
  </si>
  <si>
    <t>Factor XI/*genetics / *Polymorphism, Single Nucleotide / Venous Thromboembolism/diagnosis/*epidemiology/ethnology/*genetics</t>
  </si>
  <si>
    <t>Head and Neck Neoplasms/*radiotherapy / Radiotherapy/*adverse effects / Stomatitis/*diagnosis/*etiology</t>
  </si>
  <si>
    <t>*Chromosomes, Human, Y / *Polymorphism, Single Nucleotide</t>
  </si>
  <si>
    <t>Cyclohexanols/*chemistry / Cyclohexanones/*chemistry / Formates/*chemistry / Iron/*chemistry / Sulfuric Acids/*chemistry / Water/*chemistry</t>
  </si>
  <si>
    <t>Adenocarcinoma/*drug therapy/genetics/*pathology / Antineoplastic Agents/*pharmacology / Cisplatin/*pharmacology / Lung/*drug effects/metabolism/*pathology / Lung Neoplasms/*drug therapy/genetics/*pathology / Paclitaxel/*pharmacology</t>
  </si>
  <si>
    <t>Fluorocarbons/*chemistry / Mass Spectrometry/instrumentation/*methods</t>
  </si>
  <si>
    <t>Genetic Predisposition to Disease/*genetics / Membrane Glycoproteins/*genetics / Membrane Transport Proteins/*genetics / Tetraspanins/*genetics / Venous Thromboembolism/*genetics</t>
  </si>
  <si>
    <t>Adaptation, Physiological/*physiology / Copper/*toxicity / Genetic Variation/*drug effects / Tribolium/drug effects/genetics/*physiology</t>
  </si>
  <si>
    <t>Anti-Infective Agents/administration &amp; dosage/*chemistry/metabolism / *Gastric Absorption / Gastric Mucosa/*metabolism / Metronidazole/administration &amp; dosage/*chemistry/metabolism</t>
  </si>
  <si>
    <t>Benzene Derivatives/*chemistry / *Micelles / *Photochemical Processes / Surface-Active Agents/*chemistry</t>
  </si>
  <si>
    <t>Biomimetic Materials/*chemistry / Chlorides/chemistry/*metabolism / Cyclobutanes/*chemistry / Thiones/*chemistry</t>
  </si>
  <si>
    <t>Color Perception/*physiology / *Lighting / Visual Fields/*physiology</t>
  </si>
  <si>
    <t>Genomics/*methods / Mycobacterium tuberculosis/*metabolism</t>
  </si>
  <si>
    <t>Coordination Complexes/*chemistry / Transition Elements/*chemistry</t>
  </si>
  <si>
    <t>*Algorithms / *Likelihood Functions / *Population Density</t>
  </si>
  <si>
    <t>Acute Kidney Injury/*chemically induced/metabolism / Antineoplastic Agents/*pharmacology / Cisplatin/*adverse effects / Ginsenosides/*pharmacology / Kidney Tubules/*drug effects/metabolism</t>
  </si>
  <si>
    <t>Lipid Bilayers/*chemistry / Peptides, Cyclic/*chemistry / Polymers/*chemistry</t>
  </si>
  <si>
    <t>Atherosclerosis/*drug therapy / *Drug Design / Fibrinolytic Agents/pharmacology/*therapeutic use / Junctional Adhesion Molecule A/*chemistry / Peptides/chemistry/pharmacology/*therapeutic use</t>
  </si>
  <si>
    <t>Neuroblastoma/*metabolism/pathology / *Proteomics</t>
  </si>
  <si>
    <t>Antiparkinson Agents/*therapeutic use / Morpholines/*therapeutic use / Parkinsonian Disorders/chemically induced/*drug therapy/pathology / Receptors, sigma/deficiency/*physiology</t>
  </si>
  <si>
    <t>*Culex / *Insecticide Resistance / *Insecticides / *Macrolides</t>
  </si>
  <si>
    <t>Culex/*genetics / *Insecticides / *Macrolides / *Selection, Genetic</t>
  </si>
  <si>
    <t>Aryldialkylphosphatase/blood/*genetics/*metabolism / *Gene Transfer Techniques / *Genetic Variation / Organophosphate Poisoning/enzymology/*prevention &amp; control / Pesticides/pharmacokinetics/*toxicity</t>
  </si>
  <si>
    <t>Corpus Striatum/drug effects/*metabolism / Parkinson Disease/etiology/*pathology / Receptor, Metabotropic Glutamate 5/genetics/*metabolism / Receptors, Dopamine D1/genetics/*metabolism</t>
  </si>
  <si>
    <t>Dyskinesias/*metabolism / Parkinson Disease/*metabolism</t>
  </si>
  <si>
    <t>*Biofuels / Chlorophyta/*chemistry/growth &amp; development / *Hot Temperature</t>
  </si>
  <si>
    <t>Collagen/chemistry/*pharmacokinetics / Extracellular Matrix/*metabolism / Neuroblastoma/*metabolism/*pathology / Neurons/*metabolism/*pathology / Tissue Engineering/*methods</t>
  </si>
  <si>
    <t>*Disease Models, Animal / *Dyskinesia, Drug-Induced/genetics/metabolism/physiopathology / *Levodopa/adverse effects / Tyrosine 3-Monooxygenase/*metabolism</t>
  </si>
  <si>
    <t>Antibodies, Monoclonal/*pharmacokinetics / Immunoglobulin Fragments/*immunology / Prostatic Neoplasms/*diagnostic imaging/immunology</t>
  </si>
  <si>
    <t>Capsaicin/*pharmacology / Nociception/*drug effects / Protein Phosphatase 2/*genetics/metabolism / Sensory Receptor Cells/cytology/*drug effects/metabolism</t>
  </si>
  <si>
    <t>Sex Differentiation/*genetics / Smegmamorpha/*genetics</t>
  </si>
  <si>
    <t>Antibodies, Monoclonal/metabolism/*pharmacology/therapeutic use / Antineoplastic Agents/metabolism/*pharmacology/therapeutic use / Triple Negative Breast Neoplasms/*drug therapy</t>
  </si>
  <si>
    <t>*Ascomycota / Disease Resistance/*genetics / Host-Pathogen Interactions/*genetics / Malus/*genetics/*microbiology / Plant Diseases/*genetics/*microbiology</t>
  </si>
  <si>
    <t>Alphaproteobacteria/growth &amp; development/*metabolism / Anti-Bacterial Agents/*metabolism / Ciprofloxacin/*metabolism / Norfloxacin/*metabolism / Ofloxacin/*metabolism</t>
  </si>
  <si>
    <t>*Drug Resistance, Multiple, Bacterial / Extensively Drug-Resistant Tuberculosis/epidemiology/*microbiology / Mycobacterium tuberculosis/genetics/growth &amp; development/*physiology</t>
  </si>
  <si>
    <t>Anti-Inflammatory Agents, Non-Steroidal/*pharmacology / Ginsenosides/*pharmacology / Lipopolysaccharides/*toxicity / Microglia/*drug effects/physiology / Neurons/*drug effects/physiology / Neuroprotective Agents/*pharmacology</t>
  </si>
  <si>
    <t>Acetonitriles/*chemistry / Cysteine/*chemistry / Methionine/*chemistry / Penicillamine/*chemistry / Picolinic Acids/*chemistry</t>
  </si>
  <si>
    <t>Brain Neoplasms/*pathology / *Clone Cells / Glioblastoma/*pathology / Neoplastic Stem Cells/*pathology</t>
  </si>
  <si>
    <t>Ginsenosides/*chemistry / Panax/*chemistry / Plant Roots/*chemistry</t>
  </si>
  <si>
    <t>Lupus Nephritis/blood/*diagnosis/drug therapy</t>
  </si>
  <si>
    <t>Antimalarials/*chemical synthesis/*pharmacology / Cysteine Endopeptidases/*chemistry/metabolism / Peptides/*chemistry/*pharmacology / Plasmodium falciparum/*drug effects</t>
  </si>
  <si>
    <t>Factor XI/*genetics / Gene Expression Regulation/*genetics / Liver/*metabolism / MicroRNAs/*genetics</t>
  </si>
  <si>
    <t>Alkaloids/*analysis / Colorimetry/*methods / Coptis/*chemistry</t>
  </si>
  <si>
    <t>Peptides, Cyclic/*chemical synthesis / Polymers/*chemical synthesis</t>
  </si>
  <si>
    <t>Antibodies, Monoclonal, Humanized/*pharmacology / Antineoplastic Agents/*pharmacology / Pancreatic Neoplasms/*drug therapy/*enzymology/pathology / Receptor, ErbB-3/antagonists &amp; inhibitors/*metabolism</t>
  </si>
  <si>
    <t>Drugs, Chinese Herbal/*analysis/*chemistry / *Medicine, Chinese Traditional</t>
  </si>
  <si>
    <t>Bacterial Proteins/analysis/*genetics/physiology / Mycobacterium tuberculosis/*genetics/metabolism/*pathogenicity / *Protein Conformation / Proteome/*genetics / *Sequence Analysis, Protein</t>
  </si>
  <si>
    <t>Factor XI/*genetics / *Polymorphism, Single Nucleotide / Venous Thrombosis/blood/diagnosis/epidemiology/*genetics</t>
  </si>
  <si>
    <t>*Dental Implantation, Endosseous / *Dental Implants</t>
  </si>
  <si>
    <t>*Community Participation / *Exome / *Genetic Counseling / *Sequence Analysis</t>
  </si>
  <si>
    <t>Arthritis/*rehabilitation / *Clinical Protocols / Employment/*standards / *Program Evaluation</t>
  </si>
  <si>
    <t>Asian Continental Ancestry Group/*genetics / Factor XI/*genetics / Factor XI Deficiency/*diagnosis/genetics</t>
  </si>
  <si>
    <t>Aminoquinolines/*pharmacology / Calcium/*metabolism / Calcium Signaling/drug effects/*physiology / Inositol 1,4,5-Trisphosphate Receptors/*metabolism / Toll-Like Receptor 7/*metabolism</t>
  </si>
  <si>
    <t>Alphaproteobacteria/*metabolism / Fluoxetine/analogs &amp; derivatives/analysis/chemistry/*metabolism</t>
  </si>
  <si>
    <t>*Bacterial Adhesion / Fimbriae, Bacterial/*metabolism / Urinary Bladder/cytology/*microbiology / Uropathogenic Escherichia coli/genetics/metabolism/*physiology / Urothelium/cytology/*microbiology</t>
  </si>
  <si>
    <t>Ionic Liquids/*chemistry / Polyethylene Glycols/*chemistry / Quaternary Ammonium Compounds/*chemistry</t>
  </si>
  <si>
    <t>Carboxy-Lyases/genetics/*metabolism / Geranyltranstransferase/genetics/*metabolism / Panax/genetics/*metabolism / Triterpenes/chemistry/*metabolism</t>
  </si>
  <si>
    <t>Acetates/*pharmacology / Copper Radioisotopes/*chemistry / Gallium Radioisotopes/*chemistry / Gastrins/*chemistry / Heterocyclic Compounds/*pharmacology / Heterocyclic Compounds, 1-Ring/*pharmacology / Indium Radioisotopes/*chemistry</t>
  </si>
  <si>
    <t>Antipsychotic Agents/administration &amp; dosage/chemistry/*pharmacokinetics / Benzodiazepines/administration &amp; dosage/chemistry/*pharmacokinetics / Brain/*metabolism / Drug Carriers/administration &amp; dosage/chemistry/*pharmacokinetics / *Nanoparticles/administration &amp; dosage/chemistry</t>
  </si>
  <si>
    <t>*Genome-Wide Association Study / *Polymorphism, Single Nucleotide / Venous Thromboembolism/epidemiology/*genetics</t>
  </si>
  <si>
    <t>Nanotubes/*chemistry / Peptides, Cyclic/*chemistry / Polyamines/*chemistry</t>
  </si>
  <si>
    <t>Antiprotozoal Agents/*chemical synthesis/pharmacology / Dihydropteroate Synthase/*antagonists &amp; inhibitors/chemistry / Entamoeba histolytica/*drug effects/enzymology/growth &amp; development / Piperazines/*chemical synthesis/pharmacology / Plasmodium falciparum/*drug effects/enzymology/growth &amp; development / Protozoan Proteins/*antagonists &amp; inhibitors/chemistry / Quinolines/*chemical synthesis/pharmacology</t>
  </si>
  <si>
    <t>Hypersensitivity/drug therapy/*etiology / Pain/*chemically induced/drug therapy/physiopathology / Scorpion Venoms/pharmacology/*toxicity / Sodium Channels/drug effects/*metabolism</t>
  </si>
  <si>
    <t>Basic Helix-Loop-Helix Transcription Factors/genetics/*metabolism / Luciferases, Firefly/genetics/*metabolism / Nerve Tissue Proteins/genetics/*metabolism / Neural Stem Cells/cytology/*metabolism / *Neurogenesis / *Optical Imaging</t>
  </si>
  <si>
    <t>Cytochrome P-450 CYP3A/genetics/*metabolism / Ginsenosides/*pharmacology / *Receptors, Steroid/agonists/antagonists &amp; inhibitors/genetics</t>
  </si>
  <si>
    <t>Angioedemas, Hereditary/drug therapy/*metabolism/pathology / Capillary Permeability/*drug effects / Factor XII/antagonists &amp; inhibitors/*metabolism / Oligonucleotides, Antisense/*pharmacology / Plasma Kallikrein/antagonists &amp; inhibitors/*metabolism / Prekallikrein/antagonists &amp; inhibitors/*metabolism</t>
  </si>
  <si>
    <t>Factor XI/*genetics / Factor XI Deficiency/blood/*genetics / *Mutation, Missense</t>
  </si>
  <si>
    <t>Alzheimer Disease/*drug therapy / Amnesia/*drug therapy / *Disease Models, Animal / Ginsenosides/pharmacology/*therapeutic use</t>
  </si>
  <si>
    <t>Anti-Bacterial Agents/*chemical synthesis/chemistry / Bacterial Proteins/*antagonists &amp; inhibitors/chemistry/genetics / Chromones/*chemical synthesis/chemistry / Cyanobacteria/*chemistry/enzymology / Fructose-Bisphosphatase/*antagonists &amp; inhibitors/chemistry/genetics / Hydrazones/*chemical synthesis/chemistry / Phosphoric Monoester Hydrolases/*antagonists &amp; inhibitors/chemistry/genetics</t>
  </si>
  <si>
    <t>Antibodies, Neoplasm/*chemistry/immunology / Antigens, Tumor-Associated, Carbohydrate/*chemistry/immunology / Disaccharides/*chemistry/immunology / Immunoglobulin G/*chemistry/immunology / Polysaccharides/*chemistry/immunology / Small Molecule Libraries/*chemistry / *User-Computer Interface</t>
  </si>
  <si>
    <t>Calcium Channels/*physiology / Protein Kinase C/antagonists &amp; inhibitors/*physiology / Receptor, Serotonin, 5-HT1A/*physiology</t>
  </si>
  <si>
    <t>Chemokine CCL2/*metabolism / Ganglia, Spinal/*metabolism / Mast Cells/*metabolism / Receptors, CCR2/*genetics/metabolism / Receptors, G-Protein-Coupled/antagonists &amp; inhibitors/genetics/*metabolism / Sensory Receptor Cells/*metabolism</t>
  </si>
  <si>
    <t>Antibodies, Monoclonal/immunology/metabolism/*pharmacology / Forkhead Transcription Factors/*metabolism / Proto-Oncogene Proteins c-akt/*metabolism / Proto-Oncogene Proteins c-mdm2/*metabolism / Receptor, ErbB-2/chemistry/*metabolism / Receptor, ErbB-3/chemistry/immunology/*metabolism / X-Linked Inhibitor of Apoptosis Protein/*metabolism</t>
  </si>
  <si>
    <t>Carcinoembryonic Antigen/*analysis / Fluoroimmunoassay/*methods / *Quantum Dots / Water/*chemistry</t>
  </si>
  <si>
    <t>Bacterial Proteins/*chemistry/genetics/isolation &amp; purification / Rhodospirillum rubrum/*chemistry/genetics</t>
  </si>
  <si>
    <t>Athletic Injuries/*prevention &amp; control / *Diving / *Gymnastics / Musculoskeletal System/*injuries / *Skating</t>
  </si>
  <si>
    <t>Scorpion Venoms/*chemistry/isolation &amp; purification/*toxicity</t>
  </si>
  <si>
    <t>Calcium Channel Blockers/*administration &amp; dosage / Diltiazem/*administration &amp; dosage/chemistry / Methylcellulose/administration &amp; dosage/*analogs &amp; derivatives</t>
  </si>
  <si>
    <t>Factor XI/*genetics/metabolism / Factor XI Deficiency/*genetics / Jews/*genetics / *Mutation</t>
  </si>
  <si>
    <t>*Incidental Findings / *Practice Guidelines as Topic / Thrombocytopenia/blood/*diagnosis/drug therapy</t>
  </si>
  <si>
    <t>Antibodies, Monoclonal/genetics/isolation &amp; purification/*therapeutic use / Antibodies, Neutralizing/genetics/isolation &amp; purification/*therapeutic use / Caliciviridae Infections/immunology/prevention &amp; control/*therapy / Gastroenteritis/immunology/prevention &amp; control/*therapy / Norwalk virus/*immunology</t>
  </si>
  <si>
    <t>Cell Differentiation/*physiology / Nerve Growth Factor/*metabolism / Neuroprotective Agents/*metabolism / Receptors, Opioid, delta/*metabolism / Signal Transduction/*physiology</t>
  </si>
  <si>
    <t>Furans/*chemistry / Pyridones/*chemistry / Silicon Dioxide/*chemistry</t>
  </si>
  <si>
    <t>Myosins/genetics/*metabolism / *Signal Transduction / Vaccinia/*enzymology/genetics/virology / Vaccinia virus/chemistry/genetics/*metabolism / Viral Proteins/chemistry/genetics/*metabolism / rhoA GTP-Binding Protein/genetics/*metabolism</t>
  </si>
  <si>
    <t>Actin Cytoskeleton/*chemistry/genetics / Amides/*pharmacology / Breast Neoplasms/genetics/pathology/*therapy / Myxoma virus/*physiology / *Oncolytic Virotherapy / Pyridines/*pharmacology / RNA, Small Interfering/*genetics / Viral Proteins/*genetics/metabolism</t>
  </si>
  <si>
    <t>Antibodies, Monoclonal, Murine-Derived/biosynthesis/*chemistry / Influenza A Virus, H5N1 Subtype/*immunology / Influenza in Birds/*diagnosis/immunology/virology</t>
  </si>
  <si>
    <t>Administration, Intranasal/*methods / Drug Delivery Systems/*methods / Oxazolidinones/*administration &amp; dosage/pharmacokinetics / Tryptamines/*administration &amp; dosage/pharmacokinetics</t>
  </si>
  <si>
    <t>Corpus Striatum/*physiology / Dopaminergic Neurons/*transplantation / Neuronal Plasticity/*physiology / Parkinsonian Disorders/*physiopathology/*therapy</t>
  </si>
  <si>
    <t>Bacterial Proteins/*antagonists &amp; inhibitors/metabolism / Enzyme Inhibitors/chemical synthesis/chemistry/*pharmacology / Multienzyme Complexes/*antagonists &amp; inhibitors/metabolism / Quinazolines/chemical synthesis/chemistry/*pharmacology</t>
  </si>
  <si>
    <t>Isoxazoles/chemical synthesis/chemistry/*pharmacology / TRPM Cation Channels/*agonists</t>
  </si>
  <si>
    <t>Factor XI/*genetics / Genetic Predisposition to Disease/*genetics / Genetic Variation/*genetics / Stroke/*genetics</t>
  </si>
  <si>
    <t>Cytochrome P-450 Enzyme System/*genetics / Factor XI/*genetics / Liver/*metabolism / Prekallikrein/*genetics</t>
  </si>
  <si>
    <t>Dyskinesia, Drug-Induced/*drug therapy / Parkinsonian Disorders/*drug therapy / Pyridines/*pharmacology / Receptor, Metabotropic Glutamate 5/*antagonists &amp; inhibitors / Serotonin Receptor Agonists/*pharmacology / Thiazoles/*pharmacology</t>
  </si>
  <si>
    <t>Drug Users/*statistics &amp; numerical data</t>
  </si>
  <si>
    <t>Antineoplastic Agents/*pharmacology / Asteraceae/*chemistry / Plant Extracts/*pharmacology / Plant Proteins/*pharmacology</t>
  </si>
  <si>
    <t>Acrylates/*chemistry / Nanotubes/*chemistry / Peptides, Cyclic/*chemistry / Polymers/*chemistry / Water/*chemistry</t>
  </si>
  <si>
    <t>The computer vision community has paid much attention to the development of visible image super-resolution (SR) using deep neural networks (DNNs) and has achieved impressive results. The advancement of non-visible light sensors, such as acoustic imaging sensors, has attracted much attention, as they allow people to visualize the intensity of sound waves beyond the visible spectrum. However, because of the limitations imposed on acquiring acoustic data, new methods for improving the resolution of the acoustic images are necessary. At this time, there is no acoustic imaging dataset designed for the SR problem. This work proposed a novel backprojection model architecture for the acoustic image super-resolution problem, together with Acoustic Map Imaging VUB-ULB Dataset (AMIVU). The dataset provides large simulated and real captured images at different resolutions. The proposed XCycles BackProjection model (XCBP), in contrast to the feedforward model approach, fully uses the iterative correction procedure in each cycle to reconstruct the residual error correction for the encoded features in both low- and high-resolution space. The proposed approach was evaluated on the dataset and showed high outperformance compared to the classical interpolation operators and to the recent feedforward state-of-the-art models. It also contributed to a drastically reduced sub-sampling error produced during the data acquisition.</t>
  </si>
  <si>
    <t>We have previously found that transcription factor EB (TFEB), as a master regulator of autophagy and lysosome biogenesis, provides neuroprotective effects on cerebral ischemia-induced neuronal damage by activation of autophagy-lysosomal pathway (ALP). We have also reported that Pseudoginsenoside F11 (PF11), an ocotillol-type saponin isolated from Panax quinquefolium L., significantly attenuates the ischemic injury of rats subjected to permanent middle cerebral artery occlusion (pMCAO), possibly by alleviating the autophagic/lysosomal defects. The present study aims to investigate whether the beneficial effect of PF11 on ALP dysfunction induced by permanent ischemic stroke is based on its regulation of TFEB nuclear translocation in pMCAO rats and the oxygen-glucose-deprived (OGD) primary neurons. Meanwhile, the role of calcineurin, a serine/threonine protein phosphatase, during this process in which PF11 regulated TFEB transcriptional activity was also explored. The data showed that PF11 exerted significant protective effects on pMCAO-induced injury and decreased OGD-induced neuronal death. The nuclear localization of TFEB was decreased at 24 h after pMCAO. Notably, PF11 (6, 12 mg/kg, i.v.) significantly increased TFEB nuclear expression and Tfeb mRNA level at 24 h following pMCAO. OGD treatment promoted TFEB aggregation and nuclear translocation until 6 h, and the nuclear localization of TFEB was decreased at 12 h. Similarly, PF11 (30, 100 muM) could also promote the translocation of TFEB into nuclear in primary neurons at 12 h after OGD treatment. Moreover, PF11 attenuated OGD-induced lysosomal dysfunction and abnormal accumulation of autophagosomes and substrates. These in vitro effects could be abolished by neuronal-specific knocking down of TFEB via transfecting primary neurons with lentivirus encoding shTfeb. Further studies indicated that cyclosporine (10 muM), an inhibitor of calcineurin, could significantly diminish the effects of PF11 on TFEB nuclear translocation and ALP dysfunction in OGD-treated neurons. In summary, these results demonstrate that PF11 attenuates the dysfunction of ALP in permanent cerebral ischemia by promoting the calcineurin-mediated nuclear translocation of TFEB and further identifies an autophagic mechanism of PF11 against cerebral ischemia.</t>
  </si>
  <si>
    <t>Peripheral neuropathy is a common side effect of paclitaxel. Clinical studies suggest that different paclitaxel formulations influence the severity and time course of paclitaxel-induced peripheral neuropathy. We compared two paclitaxel formulations, nanoparticle albumin-bound paclitaxel (nab-paclitaxel) and Cremophor EL paclitaxel (CreEL-paclitaxel), for their toxicity, distribution, and clearance in the peripheral nervous system. Neuronal F11 cells were used to detect changes in morphology, cell nuclei size, and cell viability after nab- or CreEL-paclitaxel treatment via MTT Assay and immunohistochemistry. C57BL/6 mice were treated with 50 mg/kg of nab-paclitaxel or CreEL-paclitaxel. Paclitaxel levels in serum, liver, dorsal root ganglia (DRG), and sciatic nerve (SCN) were measured by liquid chromatography-tandem mass spectrometry (LC-MS/MS). Accumulation of paclitaxel in DRG neurons and SCN was visualized by immunostainings. Neurotoxicity was evaluated after a 4-week treatment regime with nab- or CreEL-paclitaxel by nerve morphology, behavioral, and functional assays. In vitro cell nuclei size and morphology were similar between the two treatment groups. Viability was increased in neurons exposed to nab-paclitaxel compared to CreEL-paclitaxel. In vivo paclitaxel mostly accumulated in DRG. SCN displayed lower paclitaxel uptake. The two paclitaxel formulations mainly accumulated in neurofilament 200-positive large-caliber neurons and less in Isolectin B4-, or calcitonin gene-related peptide-positive small-caliber neurons. Sensory nerve conduction studies demonstrated increased sensory latencies after 11 days in nab-paclitaxel treated animals, while an increase occurred after 22 days in CreEL-paclitaxel treated animals. Behavioral testing did not reveal significant differences between the different groups. Skin denervation, axon count, myelin thickness, and F4/80-positive cell accumulation were comparable between the two treatment groups. Our findings indicate that different drug formulations impact the severity of neuropathy induced by paclitaxel via different tissue uptake. Neurotoxicity was comparable between the two paclitaxel formulations.</t>
  </si>
  <si>
    <t>Hypoxia is a critical cause of tumor immunosuppression, and it significantly limits the efficacy of many anticancer modalities. Herein, we report an amphiphilic F11-derivative-based oxygen-delivering polyfluorocarbon nanovehicle loading photodynamic DiIC18(5) and reactive oxygen species (ROS)-sensitive prodrug of chemo-immunomodulatory gemcitabine (PF11DG), aimed at relieving tumor hypoxia and boosting antitumor immunity for cancer therapy. We optimized F11-based polyfluorocarbon nanovehicles with a 10-fold enhancement of tumor oxygenation. PF11DG exhibited intriguing capabilities, such as oxygen-dissolving, ROS production, and responsive drug release. In tumors, PF11DG exhibited flexible intratumoral permeation and boosted robust antitumor immune responses upon laser irradiation. Notably, the treatment of PF11DG plus laser irradiation (PF11DG+L) significantly retarded the tumor growth with an 82.96% inhibition in the 4T1 breast cancer model and a 93.6% inhibition in the PANC02 pancreatic cancer model with better therapeutic benefits than non-oxygen-delivering nanovehicles. Therefore, this study presents an encouraging polyfluorocarbon nanovehicle with deep tumor-penetrating and hypoxia-relieving capacity to boost antitumor immunity for cancer treatment.</t>
  </si>
  <si>
    <t>Biopreservation is a food preservation technology using microorganisms and/or their inherent antimicrobial metabolites to inhibit undesirable microorganisms. The aim of the present study was to explore the diversity and antimicrobial activity of lactic acid bacteria (LAB) strains (n = 99) isolated from ready-to-eat (RTE) seafood (cold-smoked salmon (CSS), gravlax, and sushi) towards two strains of Listeria monocytogenes (CCUG 15527, F11), Listeria innocua (CCUG 15531) and Escherichia coli (CCUG 38079). The LAB strains were assigned to five different genera (Carnobacterium spp., Lactobacillus spp., Leuconostoc spp., Weissella spp., and Enterococcus sp.) by sequencing a 1150 bp stretch of the 16S rRNA gene. A significant association between the seafood source and the distribution of LAB genera was found (p &lt; 0.001), of which Leuconostoc spp. were most prevalent in sushi and Carnobacterium sp. and Lactobacillus sp. were most frequently isolated from CSS and gravlax. Antimicrobial activity among the LAB was significantly affected by LAB genera (F= 117.91, p &lt; 0.001, one-way ANOVA), product of origin (F = 3.47, p &lt; 0.05), and target (F = 4.64, p = 0.003). LAB isolated from sushi demonstrated a significantly higher antimicrobial effect than LAB from CSS and gravlax (p &lt; 0.05). In general, a significantly higher antimicrobial activity was found towards Listeria spp. than E. coli (p &lt; 0.05). However, Leuconostoc spp. demonstrated similar antimicrobial effects towards E. coli and Listeria spp., except for L. monocytogenes F11 being more sensitive (p &lt; 0.05). This study suggested that seafood-derived LAB strains could be selected for technological application in RTE seafood systems.</t>
  </si>
  <si>
    <t>Understanding the process of resistance development of German cockroach, Blattella germanica (L.), in detail is necessary to potentially delay the development of insecticides resistance by rotation or discontinuation of insecticides at the right time. In this study, we investigated the resistance development of the reared German cockroach to chlorpyrifos (CPF) for 23 generations from susceptible cockroaches. CPF 50% lethal dose (LD50) and resistance ratio of each generation cockroaches were determined. The CPF LD50 to each generation cockroaches was used as the insecticide selection pressure of this generation by topical application. The resistance development curve was depicted according to the CPF LD50 to all 23 generations of cockroaches. As a result, a highly resistant German cockroach cohort to CPF, which the resistance ratio was 21.63, was obtained after 23 generations' selection. During the selection, the cockroaches developed low resistance from F1 to F5, moderate resistance from F6 to F12, and high resistance from F13 to F23. There was a rapid resistance increase every 5-7 generations. The resistance growing showed relatively slow from F1 to F11. The fastest growing phase of the resistance was from F12 to F20, in which accounted for more than 80% of the total resistance increase in 23 generations. The development of resistance to CPF tended to slow down from F21 to F23. These findings may provide a basis for the rational use of insecticides, delaying the development of resistance by rotation or discontinuation.</t>
  </si>
  <si>
    <t>OBJECTIVE: Perinatal intracranial hemorrhage (pICH) is a rare event that occurs during the fetal/neonatal period with potentially devastating neurological outcome. However, the etiology of pICH is frequently hard to depict. We investigated the role of rare genetic variations in unexplained cases of pICH. METHODS: We performed whole-exome sequencing (WES) in fetuses and term neonates with otherwise unexplained pICH and their parents. Variant causality was determined according to the American College of Medical Genetics and Genomics (ACMG) criteria, consistency between suggested genes and phenotypes, and mode of inheritance. RESULTS: Twenty-six probands (25 families) were included in the study (9 with a prenatal diagnosis and 17 with a postnatal diagnosis). Intraventricular hemorrhage (IVH) was the most common type of hemorrhage (n = 16, 62%), followed by subpial (n = 4, 15%), subdural (n = 4, 15%), and parenchymal (n = 2, 8%) hemorrhage. Causative/likely causative variants were found in 4 subjects from 3 of the 25 families (12%) involving genes related to the brain microenvironment (COL4A1, COL4A2, and TREX-1). Additionally, potentially causative variants were detected in genes related to coagulation (GP1BA, F11, Von Willebrand factor [VWF], FGA, and F7; n = 4, 16%). A potential candidate gene for phenotypic expansion related to microtubular function (DNAH5) was identified in 1 case (4%). Fifty-five percent of the variants were inherited from an asymptomatic parent. Overall, these findings showed a monogenic cause for pICH in 12% to 32% of the families. INTERPRETATION: Our findings reveal a clinically significant diagnostic yield of WES in apparently idiopathic pICH and support the use of WES in the evaluation of these cases. ANN NEUROL 2021;89:813-822.</t>
  </si>
  <si>
    <t>AIMS: To analyse the safety and efficacy of direct oral anticoagulants (DOACs) in real-world studies including atrial fibrillation (AF) patients. METHODS AND RESULTS: Systematic review and meta-analysis of observational studies including AF patients on DOACs. Primary endpoints: any, major, gastrointestinal (GI), intracranial haemorrhage (ICH), and haemorrhagic stroke (HS). Secondary endpoints: ischaemic stroke (IS), systemic embolism (SE), myocardial infarction (MI), and all-cause of death. A set of pair-wise meta-analyses using a random effect model and a random effect network meta-analysis under a Bayesian framework were performed. Prospero registration number: CRD42019137111. We included 21 studies with 605 771 AF patients. Apixaban was associated with lower major and GI bleeding compared with Rivaroxaban [hazard ratio (HR) 2.0, 95% confidence interval (CI) 1.6-2.5] and Dabigatran (HR 1.6, 95% CI 1.3-2.1). The latter drug performed better than Rivaroxaban (HR 1.2, 95% CI 1.0-1.5). Dabigatran and Apixaban had a similar association with HS, but Apixaban performed better than Rivaroxaban (HR 1.8, 95% CI 1.1-3.0). Apixaban had a similar association with Rivaroxaban and Dabigatran for ICH, the latter drug performing better than Rivaroxaban (HR 1.3, 95% CI 1.0-1.7). Rankograms showed that Apixaban was likely to be the first-choice treatment in relation to any (65%) major (100%) and GI bleeding (100%) followed by Dabigatran (46%, 100%, 99%, respectively). Dabigatran and Apixaban had similar rank as first choice for ICH (44% and 55%) and HS (52% and 48%). DOACs showed similar association with IS/SE, MI, all-cause of death. CONCLUSIONS: Analysis of real-world studies shows significant differences for safety among DOACs.</t>
  </si>
  <si>
    <t>To analyse F11 gene mutations in a Chinese pedigree with hereditary factor XI (FXI) deficiency and investigate the molecular mechanism. The plasma FXI activity and FXI antigen of the proband and the family members were detected by clotting assay and ELISA, respectively. The F11 gene was amplified by PCR and sequenced directly. Online bioinformatics software were needed to analyse the mutations. The proband showed a prolonged activated partial thromboplastin time (93.3 s), whose FXI activity and FXI antigen were low to 2, 4.5%, respectively. A novel mutation c.233T&gt;C (p.Leu60Pro) in exon 4 and a previously described mutation c.1253G&gt;T (Gly400Val) were found in the proband. Protein Leu60 is conserved highly among homologous species. Bioinformatics software indicated that Leu60Pro mutation might affect the protein function. Other coagulation abnormalities were not found. We preliminarily considered the mutations Leu60Pro and Gly400Val were responsible for the decrease FXI level in the family. Leu60Pro mutation in the F11 gene has not been described elsewhere.</t>
  </si>
  <si>
    <t>BACKGROUND: Coagulation factor XI (FXI) is a plasma serine protease zymogen that contributes to hemostasis. However, the mechanism of its secretion remains unclear. OBJECTIVE: To determine the molecular mechanism of FXI secretion by characterizing a novel FXI mutant identified in a FXI-deficient Japanese patient. PATIENT/METHODS: The FXI gene (F11) was analyzed by direct sequencing. Mutant recombinant FXI (rFXI) was overexpressed in HEK293 or COS-7 cells. Western blotting and enzyme-linked immunosorbent assay were performed to examine the FXI extracellular secretion profile. Immunofluorescence microscopy was used to investigate the subcellular localization of the rFXI mutant. RESULTS: We identified a novel homozygous frameshift mutation in F11 [c.1788dupC (p.E597Rfs*65)], resulting in a unique and extended carboxyl-terminal (C-terminal) structure in FXI. Although rFXI-E597Rfs*65 was intracellularly synthesized, its extracellular secretion was markedly reduced. Subcellular localization analysis revealed that rFXI-E597Rfs*65 was abnormally retained in the endoplasmic reticulum (ER). We generated a series of C-terminal-truncated rFXI mutants to further investigate the role of the C-terminal region in FXI secretion. Serial rFXI experiments revealed that a threonine at position 622, the fourth residue from the C-terminus, was essential for secretion. Notably, Thr622 engages in the formation of an alpha-helix motif, indicating the importance of the C-terminal alpha-helix in FXI intracellular behavior and secretion. CONCLUSION: FXI E597Rfs*65 results in the pathogenesis of a severe secretory defect resulting from aberrant ER-to-Golgi trafficking caused by the lack of a C-terminal alpha-helix motif. This study demonstrates the impact of the C-terminal structure, especially the alpha-helix motif, on FXI secretion.</t>
  </si>
  <si>
    <t>Water hyacinth (Eichhornia crassipes), a worst invasive aquatic weed has been caused the widespread problems for the water bodies and water resources, particularly the case in China. Plant pathogens are a promising alternative as biocontrol agents (Dagno et al. 2011), but success in this strategy will require the selection of some highly virulent pathogen strains. In September 2020, irregular necrotic lesions on leaves, stems, as well as crown and petiole rots symptoms, occurred on water hyacinth, in Minjiang and Xiyuanjiang watershed, in Fuzhou, China. Fragments from symptomatic leaf tissue (5x5mm) were superficially disinfected in 0.1% MgCl2 solution for 30 s, followed by rinsing three times in sterile water, placed on potato dextrose agar (PDA), and then incubated in darkness at 28 degrees C for 5 days. Two fungal isolates (F3 and F11) were recovered and obtained pure cultures from the affected leaves and deposited in the Institute of Oceanography, Minjiang University. The colonies were stale, with felted, dense, pale grey aerial mycelium, scattered dark based acervuli with orange conidial masses near centre; in reverse side pinkish orange with patches of grey pigment near centre. The hyphae were septate, branched, and 2 to 6 microm in width. Appressoria were not observed. Conidiogenous cells were 20-24 x 3.5-4.5 microm, cylindric to flask-shaped, towards margin the conidiophores with a much looser structure, conidiogenous loci at apex and often also at septa. Asci were 60-80 x 15-20 microm, cylindric to subfusoid, 8-spored. Ascospores were 17-23 x 4-6 microm, gently curved, tapering to quite narrow, rounded ends. Perithecia mature after about 15 days, and were dark brown, subglobose, and 50-150 mum in diameter, and with scattered, dark brown setae about 50-80 microm long. Conidia were 15-25 x 4.5-6 mum, unicellular, colorless, and cylindrical to fusiform. Genomic DNA from two isolates was extracted with a modified DNA Midi Kit (TIANGEN, Inc., Beijing, China), and amplified using ITS4/ITS1F, CL1/CL2A, CHS-79F/CHS-345R, T1/T2 and GDF/GDR primers by PCR (Weir et al. 2012; White et al. 1990). Sequences of F3 and F11 were submitted to GenBank (accession no. ITS, MW307302, MW307303; CAL, MW303427, MW303429; CHS-1, MW303428, MW303430; TUB, MW531006, MW531007; GADPH, MW531008, MW531009). A phylogenetic tree using the maximum likelihood methods and including ITS-CHS-CAL-TUB-GADPH concatenated sequences from Colletotrichum gloeosporioides complex was obtained (Cai et al. 2009; Damm et al. 2018; Weir et al. 2012). Phylogenetic analyses revealed that isolate F3 and F11 were grouped into the clade C. fructicola. To test Koch's postulates, conidial suspensions (107 CFU/ml) of the isolate F3 and F11 were micro-injected into 20 water hyacinth seedlings per isolate. Another 20 seedlings were injected with water without conidia as control. Inoculated plants were kept in 50-liter plastic tanks, and maintained in a greenhouse at room temperature (19-24 masculineC) for two weeks. The Koch's test was conducted twice. After 10 days, typical anthracnose symptoms similar to the field appeared on the inoculated leaves, while the control leaves remained asymptomatic. The C. fructicola was re-isolated and identified by microscopy, PCR and sequencing, but not on non-inoculated controls. Anthracnose disease caused by C. fructicola has been reported affecting numerous plants worldwide, including cotton, coffea, grape, citrus, ect (Guarnaccia et al. 2017). However, to our knowledge, this is the first report of C. fructicola causing anthracnose on water hyacinth in China. Further studies for the efficacy of C. fructicola and/or of the genus Colletotrichum as biocontrol agent for water hyacinth or another aquatic plant are required (Ding et al. 2007; Dagno et al. 2012).</t>
  </si>
  <si>
    <t>IgA antibodies, which are secreted onto the mucosal surface as secretory IgA antibodies (SIgAs), play an important role in preventing influenza virus infection. A recent study reported that anti-hemagglutinin (HA) head-targeting antibodies increase anti-viral functions such as hemagglutination inhibition (HI) and virus neutralization (NT), in addition to HA binding activity (reactivity) via IgA polymerization. However, the functional properties of anti-viral IgA antibodies with mechanisms of action distinct from those of anti-HA head-targeting antibodies remain elusive. Here, we characterized the functional properties of IgG, monomeric IgA, and polymeric IgA anti-HA stalk-binding clones F11 and FI6, and B12 (a low affinity anti-HA stalk clone), as well as Fab-deficient (DeltaFab) IgA antibodies. We found that IgA polymerization impacts the functional properties of anti-HA stalk antibodies. Unlike anti-HA head antibodies, the anti-viral functions of anti-HA stalk antibodies were not simply enhanced by IgA polymerization. The data suggest that two modes of binding (Fab paratope-mediated binding to the HA stalk, and IgA Fc glycan-mediated binding to the HA receptor binding site (RBS)) occur during interaction between anti-stalk HA IgA antibodies and HA. In situations where Fab paratope-mediated binding to the HA stalk exceeded IgA Fc glycan-mediated binding to HA RBS, IgA polymerization increased anti-viral functions. By contrast, when IgA Fc glycan-mediated binding to the HA RBS was dominant, anti-viral activity will fall upon IgA polymerization. In summary, the results suggest that coordination between these two independent binding modules determines whether IgA polymerization has a negative or positive effect on the anti-viral functions of anti-HA stalk IgA antibodies.</t>
  </si>
  <si>
    <t>Ionic liquids (ILs) become emerging pollutants and their toxicities earn increasing attentions. Yet, their effects were seldom explored on reproduction which connects generations and also effects across generations. In the present study, reproductive effects of 1-ethyl-3-methylimidazolium bromide ([C2mim]Br), one representative IL, were studied on C. elegans with 11 continuously exposed generations (F1 to F11). At 8.20E-5 g/L, the effects on the initial reproduction showed oscillatory changes between stimulation (in F1, F3, F4, F6 and F10) and inhibition (in F2, F5, F7, F8 and F11). At 8.20E-3 g/L, the effects on the reproduction over generations also showed such oscillation despite of different stimulation or inhibition levels, and even opposite influences in F4 and F11. The effects of [C2mim]Br on the total reproduction also showed the concentration-dependent oscillation between stimulation and inhibition over generations, though they had less alteration frequencies than those on the initial reproduction. Biochemical and molecular indicators were further measured in F1, F4, F7 and F11 to explore potential mechanisms. Results showed that the effects on spermatocyte protein 8 (SPE8) showed positive correlation with those on reproduction while the influences on major sperm protein (MSP) and sperm transmembrane protein 9 (SPE9) showed negative correlation with SPE8. Moreover, the dysregulation on expressions of acs-2 and akt-1 indicated the involvement of glucolipid metabolism. The changes in expressions of set-2, met-2, set-25 and mes-4 demonstrated that the long-term reproductive impacts of [C2mim]Br over generations also involved histone methylation at H3K4, H3K9 and H3K36, which also connected with the glucolipid metabolism.</t>
  </si>
  <si>
    <t>Bone pain is a common complication of breast cancer (BC) bone metastasis and is a major cause of increased morbidity and mortality. Although the mechanism of BC-associated bone pain (BCABP) remains poorly understood, involvement of BC products in the pathophysiology of BCABP has been proposed. Aggressive cancers secrete damage-associated molecular patterns (DAMPs) that bind to specific DAMP receptors and modulate cancer microenvironment. A prototypic DAMP, high mobility group box 1 (HMGB1), which acts as a ligand for the receptor for advanced glycation end products (RAGE) and toll-like receptors (TLRs), is increased in its expression in BC patients with poor outcomes. Here we show that 4T1 mouse BC cells colonizing bone up-regulate the expression of molecular pain markers, phosphorylated ERK1/2 (pERK) and pCREB, in the dorsal root ganglia (DRGs) innervating bone and induced BCABP as evaluated by hind-paw mechanical hypersensitivity. Importantly, silencing HMGB1 in 4T1 BC cells by shRNA reduced pERK and pCREB and BCABP with decreased HMGB1 levels in bone. Further, administration of a neutralizing antibody to HMGB1 or an antagonist for RAGE, FPS-ZM1, ameliorated pERK, pCREB and BCABP, while a TLR4 antagonist, TAK242, showed no effects. Consistent with these in vivo results, co-cultures of F11 sensory neuron-like cells with 4T1 BC cells in microfluidic culture platforms increased neurite outgrowth of F11 cells, which was blocked by HMGB1 antibody. Our results show that HMGB1 secreted by BC cells induces BCABP via binding to RAGE of sensory neurons and suggest that the HMGB1/RAGE axis may be a potential novel therapeutic target for BCABP.</t>
  </si>
  <si>
    <t>The assessment method of iodine nutrition for pregnant women lacks strong evidence-based medicine. The prevalence of iodine deficiency in pregnant women may be overestimated using urinary iodine concentration (UIC). The reference intervals of UIC-to-urinary creatinine concentration ratio (UIC/UCr) were established using a self-sequential longitudinal study of pregnant women with singleton gestation who were recruited using the criteria of the National Academy of Clinical Biochemistry in Dandong City, which is a long-term iodine-replete area. Nine thousand one hundred sixty-four pregnant women in the first trimester from Dalian City, Dandong City, and Shenyang City were included to verify our proposed reference intervals. UIC and concentrations of urinary creatinine, serum iodine, TSH, FT4, TPOAb, and TgAb were measured. The reference intervals of UIC/UCr were 38.63-489.46 mug/g for the first trimester, 58.48-644.03 mug/g for the second trimester, and 56.27-644.93 mug/g for the third trimester. The prevalence of iodine deficiency was 49.50% using UIC as the indicator (&lt; 150 mug/L), while the prevalence was 3.28% using UIC/UCr (&lt; 38.63 mug/g). The prevalence of iodine excess was 3.21% using UIC as the indicator (&gt; 500 mug/L) while the prevalence was 1.45% using UIC/UCr (&gt; 489.46 mug/g). The highest prevalence of overt hypothyroidism and positive thyroid antibodies was in the group with UIC/UCr &lt; 38.63 mug/g. In contrast to the place of residence and age, BMI was an influencing factor for UIC/UCr. The reference intervals of UIC/UCr were established. UIC/UCr may eliminate the effect of urine volume and reflect the actual prevalence of iodine deficiency in pregnant women.</t>
  </si>
  <si>
    <t>Ovarian cancer (OC) represents the most lethal gynaecological neoplasia. Conversely, venous thromboembolism (VTE) and OC are intricately connected, with many haemostatic components favouring OC progression. In light of this bilateral relationship, genome-wide association studies (GWAS) have reported several single-nucleotide polymorphisms (SNPs) associated with VTE risk that could be used as predictors of OC clinical outcome for better therapeutic management strategies. Thus, the present study aimed to analyse the impact of VTE GWAS-identified SNPs on the clinical outcome of 336 epithelial ovarian cancer (EOC) patients. Polymorphism genotyping was performed using the TaqMan((R)) Allelic Discrimination methodology. Carriers with the ZFPM2 rs4734879 G allele presented a significantly higher 5-year OS, 10-year OS and disease-free survival (DFS) compared to AA genotype patients with FIGO I/II stages (P = 0.009, P = 0.001 and P = 0.003, respectively). Regarding SLC19A2 rs2038024 polymorphism, carriers with the CC genotype presented a significantly lower 5-year OS, 10-year OS and DFS compared to A allele carriers in the same FIGO subgroup (P &lt; 0.001, P = 0.004 and P = 0.005, respectively). As for CNTN6 rs6764623 polymorphism, carriers with the CC genotype presented a significantly lower 5-year OS compared to A allele carriers with FIGO I/II stages (P = 0.015). As for OTUD7A rs7164569, F11 rs4253417 and PROCR rs10747514, no significant impact on EOC patients' survival was observed. However, future studies are required to validate these results and uncover the biological mechanisms underlying our results.</t>
  </si>
  <si>
    <t>BACKGROUND: New psychoactive substance (NPS) use can negatively impact health and may result in drug-related hospital admissions (DRHAs). Irish youth reported very high rates of NPS use by international standards, the most common being synthetic cannabinoids and cathinones. There was a rapid expansion in specialist shops, called head shops, selling NPS in 2010. Government responded to public protests about head shops by enacting legislation in May and August 2010 to end this trade. Many academics argued that such actions would prove futile. We sought to determine if changes in head shop activity coincided with changes in DRHA. METHODS: The national database on admissions to general hospitals hospital in-patient enquiry was examined focusing on young adults admitted from 2008 to 2012, and all emergency admissions with an International Classification of Diseases-10 diagnosis of mental disorder related to any drug (F11-F19) were identified. Joinpoint regression analysis was utilized to explore for the presence of trend changes in DRHA. RESULTS: Joinpoint regression analysis identified a significant downward trend change which occurred in June 2010 (95% CI February 2010 to January 2011). DRHA increased by 0.5% (95% CI 0.1-0.9) per month prior to this and then fell by 2.6% (95% CI -1.4 to -3.8) per month over the next 16 months. CONCLUSIONS: Cessation of NPS sale by head shops coincided with a reversal in the upward trend of emergency hospital admissions related to drugs. Although correlation does not confirm causation, legislation which successfully curtails the commercial sale of NPS may result in reduced hospitalizations.</t>
  </si>
  <si>
    <t>The goal of this study was to examine the impact of inpatient- or emergency department- prescribed antibiotic treatment in combination with opioids on the risk of developing opioid use disorder 12 months following discharge from the hospital. The authors conducted a propensity score-matched cohort study with data from the TriNetX Research Network database to identify adult subjects (18-65 years old) with no previous history of an opioid use disorder. Three cohorts were defined for the analyses: subjects who were prescribed an opioid, opioid in combination with an antibiotic, or an antibiotic while in the emergency department or inpatient unit, from the years 2012 to 2018. The diagnosis of an Opioid Related Disorder (F11.10-F11.20) 12 months following discharge from the emergency department or inpatient unit was then observed within the cohorts following the index event as identified by the ICD-10 procedural coding system. Primary analysis (propensity-score matched on age and sex) showed that opioids prescribed in combination with antibiotics had a protective effect against the development of opioid use disorder. This effect was consistent throughout all of the years included in this study with the smallest protective effect observed in 2018 (2012 risk ratio = 1.27 (95% CI: 1.23, 1.32); 2018 risk ratio: 1.03 (95% CI: 1.01, 1.05). These findings suggest that opioids prescribed in combination with antibiotics in the hospital setting are protective against the development of OUD at later time points following hospital discharge.</t>
  </si>
  <si>
    <t>This work tries to help overcome the lack of relevant translational screening assays, as a limitation for the identification of novel analgesics for neuropathic pain. Hyperexcitability and neurite shortening are common adverse effects of antiviral and antitumor drugs, leading to neuropathic pain. Now, as seen in the drug screening that we developed here, a high-content microscopy-based assay with immortalized dorsal root ganglia (DRG) neurons (differentiated F11 cells) allowed to identify drugs able to protect against the iatrogenic neurite shortening induced by the antitumor drug vincristine and the antiviral drug rilpivirine. We observed that vincristine and rilpivirine induced a significant reduction in the neurite length, which was reverted by alpha-lipoic acid. We had also evidenced protective effects of pregabalin and melatonin, acting through the alpha2delta-2 subunit of the voltage-dependent calcium channels and the MT1 receptor, respectively. Additionally, two hits originated from a previous primary screening aimed to detect inhibitors of hyperexcitability to inflammatory mediators in DRG neurons (nitrendipine and felodipine) also prevented neurite shortening in our model. In summary, in this work we developed a novel secondary assay for identifying hits with neuroprotective effect against iatrogenic neurite shortening, consistent with the anti-hyperexcitability action previously tested: highlighting nitrendipine and felodipine against iatrogenic damage in DRG neurons.</t>
  </si>
  <si>
    <t>Several research programmes have demonstrated how Transcranial Ultrasound Stimulation (TUS) can non-invasively and reversibly mechanically perturb neuronal functions. However, the mechanisms through which such reversible and a priori non-damaging behaviour can be observed remain largely unknown. While several TUS protocols have demonstrated motor and behavioural alterations in in vivo models, in vitro studies remain scarce. In particular, an experimental framework able to load mechanically an individual neuron in a controlled manner and simultaneously measure the generation and evolution of action potentials before, during and after such load, while allowing for direct microscopy, has not been successfully proposed. To this end, we herein present a multiphysics setup combining nanoindentation and patch clamp systems, assembled in an inverted microscope for simultaneous bright-field or fluorescence imaging. We evaluate the potential of the platform with a set of experiments in which single dorsal root ganglion-derived neuronal cell bodies are compressed while their spontaneous activity is recorded. We show that these transient quasi-static mechanical loads reversibly affect the amplitude and rate of change of the neuronal action potentials, which are smaller and slower upon indentation, while irreversibly altering other features. The ability to simultaneously image, mechanically and electrically manipulate and record single cells in a perturbed mechanical environment makes this system particularly suitable for studying the multiphysics of the brain at the cell level.</t>
  </si>
  <si>
    <t>OBJECTIVE: To analyze the clinical phenotype and genetic basis for a Chinese pedigree affected with coagulation factor XI (FXI) deficiency. METHODS: Activated partial thromboplastin time (APTT) and other blood coagulation factors, and activities of FXI:C and other relevant coagulation factors for a large Chinese pedigree including 6 patients from 3 generations were determined on a Stago automatic coagulometer. The FXI:Ag was determined with an ELISA method. All exons and flanking regions of the F11 gene were subjected to Sanger sequencing. ClustalX-2.1-win software was used to analyze the conservation of amino acids. Pathogenicity of the variants was predicted with online bioinformatics software including Mutation Taster and Swiss-Pdb Viewer. RESULTS: The APTT of the proband was prolonged to 94.2 s. The FXI:C and FXI:Ag were decreased to 1% and 1.3%, respectively. The APTT of her father, mother, son and daughter was 42.1 s, 43.0 s, 42.5 s and 41.0 s, respectively. The FXI:C and FXI:Ag of them were almost halved compared with the normal values. The APTT, FXI:C and FXI:Ag of her husband were all normal. Genetic testing revealed that the proband has carried a heterozygous missense c.1103G&gt;A (p.Gly350Glu) variant in exon 10 and a heterozygous missense c.1556G&gt;A (p.Trp501stop) variant in exon 13 of the F11 gene. The father and daughter were heterozygous for the c.1103G&gt;A variant, whilst the mother and son were heterozygous for the c.1556G&gt;A variant. Both Gly350 and Trp501 are highly conserved among homologous species, and both variants were predicted to be "disease causing" by Mutation Taster. Protein modeling indicated there are two hydrogen bonds between Gly350 and Phe312 in the wild-type, while the p.Gly350Glu variant may add a hydrogen bond to Glu and Tyr351 and create steric resistance between the two, both may affect the structure and stability of protein. CONCLUSION: The c.1103G&gt;A and c.1556G&gt;A compound heterozygous variants probably underlay the pathogenesis of congenital FXI deficiency in this pedigree.</t>
  </si>
  <si>
    <t>The diamondback moth (DBM) Plutella xylostella (L.) (Lepidoptera: Plutellidae) is an insect pest found around the world that feeds on cruciferous crops. The DBM has become resistant to most insecticides in current use in the field. Broflanilide is a novel meta-diamide insecticide that binds to a new site on the gamma-aminobutyric acid receptor and very efficiently protects against most pests in the order Lepidoptera, including DBM. In this study, the resistance of a laboratory-bred susceptible strain of DBM to broflanilide and the fitness costs posed by broflanilide to the DBM were evaluated. The DBM had no obvious resistance to broflanilide after 10 generations of selection. The realized heritability h(2) was 0.033, suggesting a low risk of resistance developing in this strain. The F10 generation had no cross-resistance to the insecticides abamectin and endosulfan (which target the gamma-aminobutyric acid receptor) and chlorantraniliprole (which targets a non-gamma-aminobutyric acid receptor). The specific activities of important detoxification enzymes (cytochrome P450 monooxygenase, esterase, and glutathione S-transferase) were not obviously altered. However, the net reproductive rate R0 and mean generation time T were significantly lower and the fitness value Rf (0.68) was slightly lower for the F11 generation than the F0 generation. The results indicated that long-term exposure to broflanilide exerts clear fitness costs in the DBM. This information will be useful in identifying reasonable broflanilide application guidelines for managing broflanilide resistance in the DBM.</t>
  </si>
  <si>
    <t>Random-pattern skin flap is widely used in tissue reconstruction. However, necrosis occurring in the distal part of the flap limits its clinical application to some extent. Activation of autophagy has been considered as an effective approach to enhance the survival of skin flaps. Pseudoginsenoside F11 (PF11), an ocotillol-type saponin, is an important component of Panax quinquefolium which has been shown to confer protection against cerebral ischemia and alleviate oxidative stress. However, it is currently unknown whether PF11 induces autophagy to improve the survival of skin flaps. In this study, we investigated the effects of PF11 on blood flow and tissue edema. The results of histological examination and western blotting showed that PF11 enhanced angiogenesis, alleviated apoptosis and oxidative stress, thereby improving the survival of the flap. Further experiments showed that PF11 promoted nuclear translocation of TFEB and by regulating the phosphorylation of AMPK. In summary, this study demonstrates that PF11 activates autophagy through the AMPK-TFEB signal pathway in skin flaps and it could be a promising strategy for enhancing flap viability.</t>
  </si>
  <si>
    <t>Purpose: The study designed, formulated and evaluated meloxicam emulgels as a potential alternative topical treatment option for rheumatism. Methods: A 3(2) factorial design was employed to formulate nine preliminary meloxicam emulgels (Formulations F1 - F9). The influences of carbopol-934 and menthol as gelling agent and drug release enhancer, respectively, were correlated with four pharmaceutical properties of the formulated emulgels namely viscosity, spreadability, and cumulative drug release at one hour and at eight hours. Using the generated data and applying the Design Expert(R) modelling software, two optimized meloxicam emulgels (Formulations F10 and F11) were designed, formulated and evaluated. In vivo anti-inflammatory efficacy was conducted using carrageenan-induced rat paw oedema method. Drug release kinetics was modelled using DDSolver(R) dissolution software. Results: All formulations were homogenous with no observable grittiness or phase separation. The optimized Formulations F10 and F11 had pH 6.5 and 6.4, viscosity of 23656 and 24524 mPa.s, spreadability of 9.9 and 9.5 cm, and drug content of 90.4% and 92.9%, respectively, all within optimal values. The cumulative percentage of drug released was 21.0% and 22.9% after one hour and 50.1% and 55.8% after eight hours for Formulations F10 and F11, respectively. Drug release kinetics exhibited Fickian diffusion best described by Korsmeyer-Peppas model. Paw volume inhibition by Formulation F11 at two and three hours after carrageenan injection was statistically significant (p &lt; 0.05). Conclusion: The optimized meloxicam emulgels had high pharmaceutical quality and were pharmacologically active. Further optimization could potentially provide a safe and efficacious alternative treatment option for rheumatism.</t>
  </si>
  <si>
    <t>We have reported that pseudoginsenoside-F11 (PF11) can significantly improve the cognitive impairments in several Alzheimer's disease (AD) models, but the mechanism has not been fully elucidated. In the present study, the effects of PF11 on AD, in particular the underlying mechanisms related with protein phosphatase 2A (PP2A), were investigated in a rat model induced by okadaic acid (OA), a selective inhibitor of PP2A. The results showed that PF11 treatment dose-dependently improved the learning and memory impairments in OA-induced AD rats. PF11 could significantly inhibit OA-induced tau hyperphosphorylation, suppress the activation of glial cells, alleviate neuroinflammation, thus rescue the neuronal and synaptic damage. Further investigation revealed that PF11 could regulate the protein expression of methyl modifying enzymes (leucine carboxyl methyltransferase-1 and protein phosphatase methylesterase-1) in the brain, thus increase methyl-PP2A protein expression and indirectly increase the activity of PP2A. Molecular docking analysis, structural alignment and in vitro results showed that PF11 was similar in the shape and electrostatic field feature to a known activator of PP2A, and could directly bind and activate PP2A. In conclusion, the present data indicate that PF11 can ameliorate OA-induced learning and memory impairment in rats via modulating PP2A.</t>
  </si>
  <si>
    <t>BACKGROUND: The impact of the combination of obesity and multiple prothrombotic genotypes on venous thromboembolism (VTE) risk remains unclear. OBJECTIVE: To investigate the joint effect of obesity and a genetic risk score (GRS) comprised of established prothrombotic single nucleotide polymorphisms (SNPs) on VTE risk using a population-based case-cohort. METHODS: Cases with incident VTE (n=1,470) and a subcohort (n=12,826) were derived from the Tromso Study (1994-2012) and the Trondelag Health Study (HUNT) (1995-2008). Participants were genotyped for ABO (rs8176719), F5 (rs6025), F2 (rs1799963), FGG (rs2066865) and F11 (rs2036914) SNPs. Age- and sex-adjusted hazard ratios (HRs) were estimated according to body mass index (BMI) categories and number of risk alleles for individual SNPs and the GRS (0-1, 2, 3, &gt;/=4 alleles). RESULTS: The combination of obesity (BMI&gt;/=30kg/m2) and risk alleles, either as individual SNPs or as a GRS, had an additive effect on VTE risk (i.e. no biological interaction). Obese subjects who were carriers of &gt;/=4 risk alleles had a 2.85-fold (95% confidence intervals [CI] 2.05-3.96) increased risk of overall VTE compared to those with BMI&lt;25kg/m2 and 0-1 risk allele. However, in subgroups, the combination of obesity and &gt;/=4 risk alleles was more pronounced for deep vein thrombosis (DVT) (HR 3.20, 95% CI 2.09-4.90) and unprovoked VTE (HR 3.82, 95% CI 2.25-6.47), suggesting a supra-additive effect. CONCLUSION: Our findings indicate that the combination of obesity and GRS has an additive effect on the risk of overall VTE. However, it may have a supra-additive effect on the risk of DVT and unprovoked VTE.</t>
  </si>
  <si>
    <t>The advent of molecular crystals as "smart" nanophotonic components namely, organic waveguides, resonators, lasers, and modulators are drawing wider attention of solid-state materials scientists and microspectroscopists. Crystals are usually rigid, and undeniably developing next-level crystalline organic photonic circuits of complex geometries demands using mechanically flexible crystals. The mechanical shaping of flexible crystals necessitates applying challenging micromanipulation methods. The rise of atomic force microscopy as a mechanical micromanipulation tool has increased the scope of mechanophotonics and subsequently, crystal-based microscale organic photonic integrated circuits (OPICs). The unusual higher adhesive energy of the flexible crystals to the surface than that of crystal shape regaining energy enables carving intricate crystal geometries using micromanipulation. This perspective reviews the progress made in a key research area developed by my research group, namely mechanophotonics-a discipline that uses mechanical micromanipulation of single-crystal optical components, to advance nanophotonics. The precise fabrication of photonic components and OPICs from both rigid and flexible microcrystal via AFM mechanical operations namely, moving, lifting, cutting, slicing, bending, and transferring of crystals are presented. The ability of OPICs to guide, split, couple, and modulate visible electromagnetic radiation using passive, active, and energy transfer mechanism are discussed as well with recent literature examples.</t>
  </si>
  <si>
    <t>History of bullying Lack of social support Multiple linear scars on breasts.</t>
  </si>
  <si>
    <t>Objective: To analyze the clinical manifestation, laboratory examination, treatment and prognosis of congenital factor (F) deficiency. Methods: The clinical data of 80 patients with congenital F deficiency in our hospital from September 2006 to October 2020 were analyzed retrospectively. Results: Among the 80 patients, there were 33 males (41.3%) and 47 females (58.8%) , with a median age of 32 (2-66) years. Twenty-eight cases (35.0%) had bleeding events, including 11 cases of spontaneous bleeding (13.8%) , 9 cases of ecchymosis or bleeding after skin trauma (11.3%) , 9 cases of postoperative bleeding (11.3%) . Among the female patients, there were 11 cases of menorrhagia (23.4%) and 1 case of bleeding after vaginal delivery (2.1%) . Laboratory examination were characterized by prolonged activated partial thromboplastin time (APTT) , normal prothrombin time (PT) , and decreased F activity (FratioC) . Nine patients (11.3%) were tested for F gene (F11) with 11 mutations. Twenty-seven patients (33.8%) received fresh frozen plasma (FFP) treatment, 15 patients (18.8%) were received for prophylaxis with no bleeding occurred during and after operation. Conclusion: Most patients with congenital F deficiency have no or mild bleeding symptoms. There was no significant correlation between FratioC and the severity of bleeding symptoms, and there was a well consistency between FratioC and F11 homozygous or heterozygous mutation type. Prophylactic infusion of FFP can effectively reduce the risk of operative bleeding.</t>
  </si>
  <si>
    <t>Diclofenac is a worldwide consumed drug included in the watch list of substances to be monitored according to the European Union Water Framework Directive (Directive 2013/39/EU). Aerobic granular sludge sequencing batch reactors (AGS-SBR) are increasingly used for wastewater treatment but there is scant information on the fate and effect of micropollutants to nutrient removal processes. An AGS-SBR fed with synthetic wastewater containing diclofenac was bioaugmented with a diclofenac degrading bacterial strain and performance and microbial community dynamics was analysed. Chemical oxygen demand, phosphate and ammonia removal were not affected by the micropollutant at 0.03 mM (9.54 mg L(-1)). The AGS was able to retain the degrading strain, which was detected in the sludge throughout after augmentation. Nevertheless, besides some adsorption to the biomass, diclofenac was not degraded by the augmented sludge given the short operating cycles and even if batch degradation assays confirmed that the bioaugmented AGS was able to biodegrade the compound. The exposure to the pharmaceutical affected the microbial community of the sludge, separating the two first phases of reactor operation (acclimatization and granulation) from subsequent phases. The AGS was able to keep the bioaugmented strain and to maintain the main functions of nutrient removal even through the long exposure to the pharmaceutical, but combined strategies are needed to reduce the spread of micropollutants in the environment.</t>
  </si>
  <si>
    <t>The reaction of UO2 (OAc)2 2H2 O with the biologically inspired ligand 2-salicylidene glucosamine (H2 L(1) ) results in the formation of the anionic trinuclear uranyl complex [(UO2 )3 (mu3 -O)(L(1) )3 ](2-) (1(2-) ), which was isolated in good yield as its Cs-salt, [Cs]2 1. Recrystallization of [Cs]2 1 in the presence of 18-crown-6 led to formation of a neutral ion pair of type [M(18-crown-6)]2 1, which was also obtained for the alkali metal ions Rb(+) and K(+) (M=Cs, Rb, K). The related ligand, 2-(2-hydroxy-1-naphthylidene) glucosamine (H2 L(2) ) in a similar procedure with Cs(+) gave the corresponding complex [Cs(18-crown-6)]2 [(UO2 )3 (mu3 -O)(L(2) )3 ([Cs(18-crown-6)]2 2). From X-ray investigations, the [(UO2 )3 O(L(n) )3 ](2-) anion (n=1, 2) in each complex is a discrete trinuclear uranyl species that coordinates to the alkali metal ion via three uranyl oxygen atoms. The coordination behavior of H2 L(1) and H2 L(2) towards UO2 (2+) was investigated by NMR, UV/Vis spectroscopy and mass spectrometry, revealing the in situ formation of the 1(2-) and 2(2-) dianions in solution.</t>
  </si>
  <si>
    <t>OBJECTIVE: In Canada, emergency department visits, hospitalizations, and deaths due to opioid use have risen substantially in recent years. While these events have exhibited seasonal and day of week patterns, there have been no attempts to investigate the extent to which statutory holidays influence these patterns, particularly opioid-related hospitalizations. METHODS: We applied a time-stratified case-crossover study design to investigate whether statutory holidays were predictive of opioid-related hospitalizations using the Canadian Discharge Abstract Database (excluding Quebec) for fiscal years 2011/2012 to 2016/2017. This design controls for day of week effects. We restricted analyses to opioid hospitalizations (ICD-10 codes: F11.x, T40.0-T40.4, and T40.6) among individuals 15 years and older. Conditional logistic regression models were fit to estimate the odds of opioid-related hospitalization on holidays relative to non-holidays. We examined these patterns across different holiday types, namely social gathering holidays (e.g., Canada Day) and family holidays (e.g., Christmas). Stratified analyses were done to identify whether these associations varied by age group and sex. RESULTS: We identified a total of 59,965 opioid-related hospitalizations. Overall, we found a 12% reduced odds in opioid hospitalizations on holidays (odds ratio [OR] = 0.88, 95% CI 0.83, 0.93) relative to non-holidays. Similar reductions were observed for both family (OR = 0.86, 95% CI 0.79, 0.93) and social gathering holidays (OR = 0.90, 95% CI 0.84, 0.96). No substantive differences were noted by age group or sex. CONCLUSIONS: Our findings support the hypothesis that opioid-related hospitalizations occur less frequently on statutory holidays. This knowledge may help inform healthcare resources and health promotion activities to reduce the impacts of opioid use.</t>
  </si>
  <si>
    <t>Radiation-induced fibrosis is a serious long-lasting side effect of radiation therapy. Central to this condition is the role of macrophages that, activated by radiation-induced reactive oxygen species and tissue cell damage, produce pro-inflammatory cytokines, such as transforming growth factor beta (TGFbeta). This, in turn, recruits fibroblasts at the site of the lesion that initiates fibrosis. We investigated whether astaxanthin, an antioxidant molecule extracted from marine and freshwater organisms, could help control macrophage activation. To this purpose, we encapsulated food-grade astaxanthin from Haematococcus pluvialis into micrometer-sized whey protein particles to specifically target macrophages that can uptake material within this size range by phagocytosis. The data show that astaxanthin-loaded microparticles are resistant to radiation, are well-tolerated by J774A.1 macrophages, induce in these cells a significant reduction of intracellular reactive oxygen species and inhibit the release of active TGFbeta as evaluated in a bioassay with transformed MFB-F11 fibroblasts. Micro-encapsulation of bioactive molecules is a promising strategy to specifically target phagocytic cells and modulate their own functions.</t>
  </si>
  <si>
    <t>Chemotherapy-induced neuropathic pain (CINP) is a severe adverse effect of platinum- and taxane-derived anticancer drugs. The pathophysiology of CINP includes damage to neuronal networks and dysregulation of signal transduction due to abnormal Ca(2+) levels. Therefore, methods that aid the recovery of neuronal networks could represent a potential treatment for CINP. We developed a mouse model of paclitaxel-induced peripheral neuropathy, representing CINP, to examine whether intrathecal injection of decursin could be effective in treating CINP. We found that decursin reduced capsaicin-induced intracellular Ca(2+) levels in F11 cells and stimulated neurite outgrowth in a concentration-dependent manner. Decursin directly reduced mechanical allodynia, and this improvement was even greater with a higher frequency of injections. Subsequently, we investigated whether decursin interacts with the transient receptor potential vanilloid 1 (TRPV1). The web server SwissTargetPrediction predicted that TRPV1 is one of the target proteins that may enable the effective treatment of CINP. Furthermore, we discovered that decursin acts as a TRPV1 antagonist. Therefore, we demonstrated that decursin may be an important compound for the treatment of paclitaxel-induced neuropathic pain that functions via TRPV1 inhibition and recovery of damaged neuronal networks.</t>
  </si>
  <si>
    <t>Background: Ginseng is one of the most valuable herbal supplements. It is challenging to perform quality control of ginseng products due to the diversity of bioactive saponins in their composition. Acid or alkaline hydrolysis is often used for the structural elucidation of these saponins and sugars in their side chains. Complete transformation of the original ginsenosides into their aglycones during the hydrolysis is one of the ways to determine a total saponin group content. The main hurdle of this approach is the formation of various by-products that was reported by many authors. Methods: Separate HPLC assessment of the total protopanaxadiol, protopanaxatriol and ocotillol ginsenoside contents is a viable alternative to the determination of characteristic biomarkers of these saponin groups, such as ginsenoside Rf and pseudoginsenoside F11, which are commonly used for authentication of P. ginseng Meyer and P. quinquefolius L. samples respectively. Moreover, total ginsenoside content is an ideal aggregated parameter for standardization and quality control of ginseng-based medicines, because it can be directly applied for saponin dosage calculation. Results: Different hydrolysis conditions were tested to develop accurate quantification method for the elucidation of total ginsenoside contents in herbal products. Linearity, limits of quantification, limits of detection, accuracy and precision were evaluated for the developed HPLC-MS method. Conclusion: Alkaline hydrolysis results in fewer by-products than sugar elimination in acidic conditions. An equimolar response, as a key parameter for quantification, was established for several major ginsenosides. The developed approach has shown acceptable results in the analysis of several different herbal products.</t>
  </si>
  <si>
    <t>Australian bat lyssavirus (ABLV) is a rhabdovirus that circulates in four species of pteropid bats (ABLVp) and the yellow-bellied sheath-tailed bat (ABLVs) in mainland Australia. In the three confirmed human cases of ABLV, rabies illness preceded fatality. As with rabies virus (RABV), post-exposure prophylaxis (PEP) for potential ABLV infections consists of wound cleansing, administration of the rabies vaccine and injection of rabies immunoglobulin (RIG) proximal to the wound. Despite the efficacy of PEP, the inaccessibility of human RIG (HRIG) in the developing world and the high immunogenicity of equine RIG (ERIG) has led to consideration of human monoclonal antibodies (hmAbs) as a passive immunization option that offers enhanced safety and specificity. Using a recombinant vesicular stomatitis virus (rVSV) expressing the glycoprotein (G) protein of ABLVs and phage display, we identified two hmAbs, A6 and F11, which completely neutralize ABLVs/ABLVp, and RABV at concentrations ranging from 0.39 and 6.25 microg/mL and 0.19 and 0.39 microg/mL respectively. A6 and F11 recognize overlapping epitopes in the lyssavirus G protein, effectively neutralizing phylogroup 1 lyssaviruses, while having little effect on phylogroup 2 and non-grouped diverse lyssaviruses. These results suggest that A6 and F11 could be effective therapeutic and diagnostic tools for phylogroup 1 lyssavirus infections.</t>
  </si>
  <si>
    <t>Tuberculosis (TB) remains a major threat worldwide while central nervous system TB (CNS-TB) is one of the most severe forms of extrapulmonary TB. CNS-TB develops as a secondary infection during the hematogenous spread of Mycobacterium tuberculosis (M. tuberculosis) from the lungs to the CNS. Factors influencing the dissemination of the bacilli to the CNS have not been studied extensively. This study evaluated the transmigration ability through the alveolar epithelium and adhesion and invasion capacity of glial cells of M. tuberculosis strains of varying drug susceptibility and genotype profiles using an in vitro co-culture model. A549 alveolar epithelial cells and M059K glial cells were co-cultured in a Transwell plate with A549 cells cultured in the upper chamber and M059K glial cells in the lower chamber. A549 epithelial cells were infected with F15/LAM4/KZN (susceptible, MDR, XDR), Beijing (susceptible, XDR), F11 (susceptible), F28 (MDR), and H37Rv strains of M. tuberculosis. The transmigration of an A549 monolayer and subsequent adhesion and invasion rates of M059K cells were established. The susceptible and XDR variants of the F15/LAM4/KZN strain transmigrate the alveolar epithelial cell monolayer more efficiently than the MDR variant. The Beijing-XDR variant showed a high transmigration rate, while the susceptible variant showed no transmigration ability. Similar to the MDR F15/LAM4/KZN, the F28 and F11 strains showed a low dissemination ability. The bacteria were still capable to adhere to M059K glial cells after passage through the A549 cells. We conclude that M. tuberculosis isolates that passed through a monolayer of A549 alveolar epithelium by transcellular migration can still adhere to M059K glial cells. There is no genetic link between resistance and transmigration.</t>
  </si>
  <si>
    <t>BACKGROUND: Increasing patient adherence to regular exercise post acute myocardial infarction (AMI) is a major goal after hospitalization. It is therefore essential to identify perceived benefits and barriers to exercise and its association with exercise self-efficacy among patients post AMI. AIMS: The purpose of this study was to identify the perceived benefits and barriers to exercise and the predictors of exercise self-efficacy among patients after AMI. METHODS: A cross-sectional study design was used with a convenience sample of 254 patients, recruited from the 3 main hospitals in Jordan. Instruments included the Exercise Benefits and Barriers Scale and the Exercise Self-Efficacy Scale. Mean scores were computed to determine the perceived benefits and barriers responses. Multiple linear regression was conducted to explore the predictors of exercise self-efficacy. Data were collected over 5 months. RESULTS: The greatest perceived benefits were related to personal factors, for example, "I enjoy exercise" (2.45 [0.98]), and physical performance, for example, "My muscle tone is improved with exercise" (2.44 [0.86]) and "Exercise increases my stamina" (2.43 [0.86]). The greatest perceived barriers were related to environmental barriers, for example, "Lack of exercise places" (2.67 [0.82]), and internal factors related to physical exertion itself, for example, "Concerned about getting tired during exercise participation" (2.65 [0.72]). The Exercise Self-Efficacy Scale showed that patients post ST-elevation AMI had higher exercise self-efficacy than those with other treatment modalities (AMI, 44.71 [19.07] vs 36.59 [17.34]; P = .001). Patients treated by primary percutaneous coronary intervention had higher exercise self-efficacy, 49.2 (18.61), than patients treated by thrombolysis and percutaneous coronary intervention, 39.28 (18.3), and patients treated by medications other than thrombolytic therapy, 36.59 (17.4) (F2,251 = 11.612, P = .001). The multiple linear regression model explained approximately 29% of the variance in exercise self-efficacy (F11,242 = 7.914, P &lt; .001). Five variables contributed significantly to the prediction of self-efficacy: type of AMI (standardized beta = -0.173, t = -3.311, P = .01), perceived exercise benefits (standardized beta = 0.322, t = 4.912, P = .01), perceived exercise barriers (standardized beta = -0.291, t = -4.521, P = .01), being Argela smokers (water pipe smoking) (standardized beta = -0.132, t = -2.617, P = .029), and cholesterol level (standardized beta = -0.158, t = -2.174, P = .003). CONCLUSIONS: Primary perceived benefits of exercise reported were in the areas of personal factors and improved physical performance. The main perceived barriers to exercise were in the areas of environmental factors and physical exertion. Identification of benefits and barriers to exercise, type of AMI, and treatment modalities of AMI as predictors of exercise self-efficacy is a significant step for developing appropriate interventions that effectively improve exercise self-efficacy and exercise among post-AMI patients.</t>
  </si>
  <si>
    <t>Panax quinquefolium is a perennial herbaceous plant that contains many beneficial ginsenosides with diverse pharmacological effects. 24(R)-pseudoginsenoside F11 is specific to P. quinquefolium, a useful biomarker for distinguishing this species from other related plants. However, because of its nonconjugated property and the complexity of existing detection methods, this biomarker cannot be used as the identification standard. We herein present a stable 24(R)-pseudoginsenoside F11 fingerprint spectrum in the terahertz band, thereby proving that F11 can be detected and quantitatively analyzed via terahertz spectroscopy. We also analyzed the sample by high-performance liquid chromatography-triple quadrupole mass spectrometry. The difference between the normalized data for the two analytical methods was less than 5%. Furthermore, P. quinquefolium from different areas and other substances can be clearly distinguished based on these terahertz spectra with a standard principal component analysis. Our method is a fast, simple, and cost-effective approach for identifying and quantitatively analyzing P. quinquefolium.</t>
  </si>
  <si>
    <t>Both congenital hypodysfibrinogenemia and factor XI deficiency are rare coagulopathies caused by mutations within the fibrinogen and F11 genes, respectively. To investigate the pathogenesis of combined congenital hypodysfibrinogenemia with factor XI (FXI) deficiency in a Chinese family, coagulation assays, FXI activity (the 1-stage method), fibrinogen activity (the Clauss method), and antigen (prothrombin time [PT]-derived method) were performed. The sequences of fibrinogen genes and F11 were amplified by PCR and analyzed by direct sequencing. The proband as well as his grandmother, father, aunt, and sister showed a low plasma concentration of fibrinogen measured by the Clauss method and a slightly decreased result by the PT-derived method; finally, c.1097A&gt;G in exon 8 of FGG was detected in the pedigree, which caused His340Arg mutation. His grandfather had a slightly prolonged activated partial thromboplastin time (APTT) due to low FXI activity. FXI deficiency was a compound heterozygote inherited with missense mutations of c.434A&gt;G in exon 5 as well as c.1253G&gt;T in exon 11 which caused HGV p.His145Arg and Gly400Val mutations, respectively. The grandfather had no qualitative or quantitative defect in fibrinogen. The proband and his father and aunt had c.434A&gt;G at the exon 5 mutation site and no decrease in FXI activity. His mother had no fibrinogen or F11 gene mutations. Plasma fibrin polymerization was delayed. The proband in our study showed typical changes of congenital hypodysfibrinogemia in the clotting analyses with delayed fibrin polymerization, but although he was a heterozygous carrier of the c.434A&gt;G variant in the F11 gene, he had no decrease in FXI activity and no bleeding tendency, thus questioning the pathogenicity of the identified variant in the F11 gene. To our knowledge, this is the first report of a case of combined hypodysfibrinogenemia and FXI deficiency confirmed by molecular genetic tests.</t>
  </si>
  <si>
    <t>Aims: Modern pharmaceutical product development is a long and complex process associated with significant investments by pharmaceutical companies. The innovative pharmaceutical industry accounts for the vast majority of expenditures in clinical trials of potential new pharmaceuticals and therefore generates economic activity within a country. The aim was to assess the far-reaching economic impact of industry-sponsored clinical-trials (ISCTs) of pharmaceutical products for the healthcare system and the national economy.Materials and methods: The study approach was based on three analytical steps. First, a survey among 15 pharmaceutical companies in Austria was conducted to evaluate the annual number of ISCTs subdivided according to trial phase, therapeutic areas and associated employees. Second, the monetary value of treatments performed in ISCTs was calculated based on a sample of clinical-trial protocols. Finally, the macroeconomic impact, measured in terms of value-added and jobs created by the conducted ISCTs, was calculated using Input-Output analysis by applying an extended Leontief-model.Results: The study demonstrated that euro116.22 million spent in ISCTs generated a total value added of euro144 million, euro74 million direct, in 2018. Each year a medical treatment value of euro100 million was financed through 463 ISCTs, with an average value of medical treatment of euro37,068 per recruited patient. This represents a significant 0.3% of annual current health-expenditures. In summary, each Euro invested by the pharmaceutical industry in ISCTs generates euro1.95 for the Austrian economy. ISCTs also created and secured employment in the extent of 2,021 full-time-equivalents, thus resulting in an employment multiplier of 1.66.Conclusions: In conclusion, conducting clinical-trials by pharmaceutical industry-beside its importance in its own domain-results in tangible benefits and a positive macroeconomic impact that contribute to the sustainability of the Austrian healthcare system by complementing its limited resources. Furthermore, it is a non-negligible factor in locational and industrial policy.</t>
  </si>
  <si>
    <t>OBJECTIVES: To identify methods for coding initial opioid-related disorder (ORD) diagnoses in administrative claims and determine whether coding methods correspond to acute medical utilization patterns. STUDY DESIGN: Retrospective analysis of Blue Health Intelligence commercial data. METHODS: We included members with 2 years of continuous coverage around the first appearance of an ORD diagnosis code (initial ORD) in medical or pharmacy claims with dates of service between October 2015 and March 2016. Initial ORD was identified by International Classification of Diseases, Tenth Revision, Clinical Modification (ICD-10-CM) F11 codes or buprenorphine for medication-assisted treatment (BUP-MAT) with a duration of 3 or more days. Descriptive analyses were evaluated prediagnosis, in the month of diagnosis, and post diagnosis and included mean cost per member per month (PMPM); mean monthly percentage of members with at least 1 opioid agonist prescription (OAP), inpatient visit, or emergency department (ED) visit; and percentage of members with at least 1 ICD-10-CM Z79.891 code (long-term [current] use of opiate analgesic). RESULTS: A total of 6426 initial ORD diagnoses were identified by F11.20 (65.2%), F11.x (28.7%), and BUP-MAT (6.1%). PMPM costs for BUP-MAT ($2054) were lower than for F11.20 ($5053) and F11.x ($6597) in the diagnosis month. Mean monthly percentage of members with at least 1 OAP declined from pre- to post initial ORD diagnosis (F11.20, 52.5% to 50.0%; F11.x, 44.1% to 37.9%; BUP-MAT, 34.0% to 12.7%). Members with initial ORD coded as F11.x had the highest mean percentage with at least 1 inpatient or ED visit in the diagnosis month (30.9% and 26.8%, respectively) versus F11.20 (19.3% and 10.8%) and BUP-MAT (5.1% and 3.5%). Percentage of members with at least 1 Z79.891 code was higher post diagnosis than in the month of diagnosis (F11.20, 34.6% vs 25.7%; F11.x, 16.5% vs 8.1%; BUP-MAT, 19.5% vs 8.1%). CONCLUSIONS: Medical utilization patterns of members with ORD differ by the coding method used to document their initial diagnosis in administrative claims.</t>
  </si>
  <si>
    <t>PII signal transduction proteins are ubiquitous and highly conserved in bacteria, archaea, and plants and play key roles in controlling nitrogen metabolism. However, research on biological functions and regulatory targets of PII proteins remains limited. Here, we illustrated experimentally that the PII protein Corynebacterium glutamicum GlnK (CgGlnK) increased l-arginine yield when glnK was overexpressed in Corynebacterium glutamicum Data showed that CgGlnK regulated l-arginine biosynthesis by upregulating the expression of genes of the l-arginine metabolic pathway and interacting with N-acetyl-l-glutamate kinase (CgNAGK), the rate-limiting enzyme in l-arginine biosynthesis. Further assays indicated that CgGlnK contributed to alleviation of the feedback inhibition of CgNAGK caused by l-arginine. In silico analysis of the binding interface of CgGlnK-CgNAGK suggested that the B and T loops of CgGlnK mainly interacted with C and N domains of CgNAGK. Moreover, F11, R47, and K85 of CgGlnK were identified as crucial binding sites that interact with CgNAGK via hydrophobic interaction and H bonds, and these interactions probably had a positive effect on maintaining the stability of the complex. Collectively, this study reveals PII-NAGK interaction in nonphotosynthetic microorganisms and further provides insights into the regulatory mechanism of PII on amino acid biosynthesis in corynebacteria.IMPORTANCE Corynebacteria are safe industrial producers of diverse amino acids, including l-glutamic acid and l-arginine. In this study, we showed that PII protein GlnK played an important role in l-glutamic acid and l-arginine biosynthesis in C. glutamicum Through clarifying the molecular mechanism of CgGlnK in l-arginine biosynthesis, the novel interaction between CgGlnK and CgNAGK was revealed. The alleviation of l-arginine inhibition of CgNAGK reached approximately 48.21% by CgGlnK addition, and the semi-inhibition constant of CgNAGK increased 1.4-fold. Furthermore, overexpression of glnK in a high-yield l-arginine-producing strain and fermentation of the recombinant strain in a 5-liter bioreactor led to a remarkably increased production of l-arginine, 49.978 g/liter, which was about 22.61% higher than that of the initial strain. In conclusion, this study provides a new strategy for modifying amino acid biosynthesis in C. glutamicum.</t>
  </si>
  <si>
    <t>Background: The risk of venous thromboembolism (VTE) is increased after a myocardial infarction (MI). Some prothrombotic genotypes associated with VTE have also been associated with risk of MI. Whether prothrombotic single-nucleotide polymorphisms (SNPs) further increase the risk of VTE in MI patients is scarcely investigated. Aim: To study the combined effect of MI and prothrombotic SNPs on the risk of VTE. Methods: Cases with incident VTE (n = 641) and a randomly sampled subcohort weighted for age (n = 1761) were identified from the 4 to 6 surveys of the Tromso Study (1994-2012). DNA was genotyped for rs8176719 (ABO), rs6025 (F5), rs1799963 (F2), rs2066865 (FGG), and rs2036914 (F11). Hazard ratios (HRs) for VTE with 95% confidence intervals (CIs) were estimated by categories of risk alleles and MI status. Results: Patients with MI had a 1.4-fold increased risk of VTE, and adjustments for the 5 SNPs, either alone or in combination, did not affect this relationship (adjusted HR, 1.52; 95% CI, 1.12-2.07). In subjects without MI, an increased risk of VTE was observed for each of the individual SNPs (&gt;/=1 vs. 0 risk alleles), and the risk increased linearly with increasing number of risk alleles in the 5-SNP score. The combination of MI and prothrombotic genotypes, either as individual SNPs or in the 5-SNP score, did not result in an excess risk of VTE. Conclusion: The relationship between MI and VTE was not explained by these 5 prothrombotic genotypes. Prothrombotic genotypes did not yield an excess risk of VTE in patients with MI.</t>
  </si>
  <si>
    <t>Hereditary factor XI (FXI) deficiency is a mild bleeding disorder, rare in the general population but relatively common among Ashkenazi Jews. The human F11 gene comprises 15 exons, spanning over 23 kb of the long arm of chromosome 4 (4q35). Homozygotes or compound heterozygotes typically show severe FXI deficiency, whereas heterozygotes show partial or mild deficiency. However, the genotype-phenotype relationship is difficult to establish, even among individuals within the same family. We report on a female patient with a heterozygous variant in F11 and FXI deficiency (49 IU/dL), who suffers from menorrhagia since menarche and easy bruising. She experienced excessive bleeding during thyroidectomy and after a cesarean section. Her younger sister, who carries the same heterozygous variant in F11 and has mild FXI deficiency (47 IU/dL), has menorrhagia without other bleeding difficulties although she has undergone several surgeries. Their father, who carries the same missense variant, has not experienced any bleeding difficulties (but he has not undergone any surgeries either). The family study revealed that the A428C mutation was inherited from the father. This variant has not previously been described in the literature and is the first F11 variant described in the Croatian population. Our study showed that even when family members have the same germline F11 variant, they still may experience phenotypic variability, making disease prognosis more complex.</t>
  </si>
  <si>
    <t>Venous thrombo-embolism (VTE) is multi-factorial disease involving several genetic and acquired risk factors responsible for its onset. It may occur spontaneously upon climbing at High Altitude (HA). Several studies demonstrated that hypoxic conditions prevailing at HA pose an independent risk factor for VTE; however, molecular mechanism remains unknown. Present study aims to identify genes associated with HA-induced VTE pathophysiology using real time TaqMan Low-Density Array (TLDA) of known candidate genes. Gene expression of total 93 genes were studied and analyzed in patients of VTE from HA (HA-VTE) and from sea level (SL-VTE) in comparison to respective controls. Both HA-VTE and SL-VTE patients showed up-regulation of 37 genes involved in blood coagulation cascade, clot formation, platelet formation, endothelial response, angiogenesis, cell adhesion and calcium channel activity. Seven genes including ACE, EREG, C8A, DLG2, USF1, F2 and PCDHA7 were up-regulated in both HA-controls and VTE patients (both HA-VTE and SL-VTE) indicating their role during VTE event and also upon HA exposure. Ten genes; CDH18, FGA, EDNBR, GATA2, MAPK9, BCAR1, FRK, F11, PCDHA1 and ST8SIA4 were uniquely up-regulated in HA-VTE. The differentially expressed genes from the present study could be determining factors for HA-VTE susceptibility and provide insights into VTE occurrence at HA.</t>
  </si>
  <si>
    <t>Histone deacetylase enzymes (HDACs) are responsible for the global silencing of tumour-suppressor genes. Treatment with a histone deacetylase inhibitor (HDACi) can reverse this process and restore normal cell function. Herein, we report a small series of boron-based (boronic acid, boronate ester and closo-1,2-carborane) HDAC2 inhibitors with IC50 values in the nanomolar range. The boronate ester 4 b was the most potent compound assessed in this study (IC50 =40.6+/-1.5 nM), followed closely by the 1,2-closo-carborane (IC50 =42.9+/-1.5 nM). Compound 4 b exceeds the potency of the related gold-standard HDAC pan-inhibitor vorinostat (1) toward this particular HDAC isoform.</t>
  </si>
  <si>
    <t>Research suggests that posttraumatic stress disorder (PTSD) is associated with sexual dysfunction; however, there is a paucity of research examining the relations among trauma exposure, PTSD, and low sexual desire, specifically. Thus, the goal of the present study was to investigate whether women with hypoactive sexual desire disorder (HSDD; n = 132) were more likely to meet criteria for a diagnosis of current or lifetime PTSD relative to women with no sexual desire concerns (n = 137). We also sought to compare the type, frequency, and intensity of PTSD symptoms between the two groups. Finally, we examined whether women in the two groups were exposed to more, or different types of, potentially traumatic events. Compared to women with no sexual health concerns, women with HSDD were more likely to meet criteria for current PTSD, odds ratio (OR) = 5.50, 95% CI [1.18, 25.61]; and lifetime PTSD, OR = 2.78, 95% CI [1.56, 4.94]. Women in the HSDD group also had higher odds of meeting criteria for avoidance (5.10 times) and hyperarousal symptoms (4.48 times) and scored higher on measures of past-month PTSD symptom frequency, d = 0.62, and intensity, d = 0.57. No group differences were observed regarding reexperiencing symptoms, the associated features of PTSD, or type or frequency of exposure to potentially traumatic events. The findings indicate PTSD symptomatology may be a predisposing or perpetuating contributor to low sexual desire, and low sexual desire and PTSD may be related through an alteration in stress adaptability.</t>
  </si>
  <si>
    <t>HIV-1 protease is an essential enzyme in the life cycle of the HIV-1 virus. The conformational dynamics of the flap region of the protease is critical for the ligand binding mechanism, as well as for the catalytic activity. The monoclonal antibody F11.2.32 raised against HIV-1 protease inhibits its activity on binding. We have studied the conformational dynamics of protease in its free, inhibitor ritonavir and antibody bound forms using molecular dynamics simulations. We find that upon Ab binding to the epitope region (residues 36-46) of protease, the overall flexibility of the protease is decreased including the flap region and the active site, which is similar to the decrease in flexibility observed by inhibitor binding to the protease. This suggests an allosteric mechanism to inhibit protease activity. Further, the protease mutants G40E and G40R are known to have decreased activity and were also subjected to MD simulations. We find that the loss of flexibility in the mutants is similar to that observed in the protease bound to the Ab/inhibitor. These insights highlight the role played by dynamics in the function of the protease and how control of flexibility through Ab binding and site specific mutations can inhibit protease activity.</t>
  </si>
  <si>
    <t>The reactions of the fluoride-ion donor, XeF6 , with the fluoride-ion acceptors, M'OF4 (M'=Cr, Mo, W), yield [XeF5 ](+) and [Xe2 F11 ](+) salts of [M'OF5 ](-) and [M2 O2 F9 ](-) (M=Mo, W). Xenon hexafluoride and MOF4 react in anhydrous hydrogen fluoride (aHF) to give equilibrium mixtures of [Xe2 F11 ](+) , [XeF5 ](+) , [(HF)n F](-) , [MOF5 ](-) , and [M2 O2 F9 ](-) from which the title salts were crystallized. The [XeF5 ][CrOF5 ] and [Xe2 F11 ][CrOF5 ] salts could not be formed from mixtures of CrOF4 and XeF6 in aHF at low temperature (LT) owing to the low fluoride-ion affinity of CrOF4 , but yielded [XeF5 ][HF2 ]CrOF4 instead. In contrast, MoOF4 and WOF4 are sufficiently Lewis acidic to abstract F(-) ion from [(HF)n F](-) in aHF to give the [MOF5 ](-) and [M2 O2 F9 ](-) salts of [XeF5 ](+) and [Xe2 F11 ](+) . To circumvent [(HF)n F](-) formation, [Xe2 F11 ][CrOF5 ] was synthesized at LT in CF2 ClCF2 Cl solvent. The salts were characterized by LT Raman spectroscopy and LT single-crystal X-ray diffraction, which provided the first X-ray crystal structure of the [CrOF5 ](-) anion and high-precision geometric parameters for [MOF5 ](-) and [M2 O2 F9 ](-) . Hydrolysis of [Xe2 F11 ][WOF5 ] by water contaminant in HF solvent yielded [XeF5 ][WOF5 ]XeOF4 . Quantum-chemical calculations were carried out for M'OF4 , [M'OF5 ](-) , [M'2 O2 F9 ](-) , {[Xe2 F11 ][CrOF5 ]}2 , [Xe2 F11 ][MOF5 ], and {[XeF5 ][M2 O2 F9 ]}2 to obtain their gas-phase geometries and vibrational frequencies to aid in their vibrational mode assignments and to assess chemical bonding.</t>
  </si>
  <si>
    <t>Ocotillol, pseudo-ginsenoside RT5 (RT5 ), and pseudo-ginsenoside F11 (PF11 ) are ocotillol-type saponins that have the same aglycone structure but with different numbers of glucose at the C-6 position. In this study, the metabolites of ocotillol, RT5 , and PF11 in rat plasma, stomach, intestine, urine, and feces after oral administration were investigated by ultra-performance liquid chromatography coupled with time-of-flight mass spectrometry. The results showed that RT5 was easily biotransformed into metabolites in vivo, whereas PF11 and RT5 were difficult to be biotransformed. Hydrogenation, dehydrogenation, dehydration, deglycosylation, deoxygenation, hydration, phosphorylation, deoxidation, glucuronidation, and reactions combining amino acid were speculated to be involved in the biotransformation of ocotillol, RT5 , and PF11 . Based on the structural analysis of metabolites, it was deduced that hydrogenation, dehydration, deoxidation, and reactions combining amino acid occurred on the aglycone structure, whereas deglycosylation, hydration, and phosphorylation occurred on the glycosyl chain. Further, metabolites in plasma, urine, feces, and tissues were different: First, glucuronidation products were found in urine, stomach, intestine, and feces, but not in plasma. Second, the ocotillol prototype was not identified in urine samples. Third, the RT5 prototype was found in stomach, intestine, feces, and urine, but not in plasma.</t>
  </si>
  <si>
    <t>The synthesis of undecylenic acid partial esters can be performed at mild temperature with a classical esterification reaction catalyzed by dodecylbenzene sulfonic acid (DBSA). A semi-empirical molecular modeling on the different reaction intermediates indicates that DBSA can strongly decrease their heats of formation through hydrogen bonding. Diester formation seems to be thermodynamically favored with a selectivity for alpha, alpha, or alpha, beta forms that depend on the geometry of the catalyst-intermediate configuration. Triesters are not favored but a high selectivity for monoesters requires a kinetic control. Experimental approach, considering different DBSA concentrations and temperature partially confirms the theoretical predictions but surfactant properties of DBSA and monoesters may induce nonpredicted geometries. Global apparent activation energies are calculated, corresponding to the formation and hydrolysis of mono and diesters. If water trapping allows the decrease of hydrolysis reaction constants, the presence of water and subsequent phase separation may explain differences between theoretical and experimental results and could help increasing monoester selectivity.</t>
  </si>
  <si>
    <t>OBJECTIVE: To analyze the phenotype and genetic basis for a pedigree affected with hereditary coagulation factor XI deficiency. METHODS: Activated partial thromboplastin time (APTT), prothrombin time (PT), fibrinogen (FIB), FXI activity (FXI:C) and the antigen of FXI (FXI:Ag) were determined for the proband and members from his pedigree. Sanger sequencing was used to analyze all exons, exon-intronic boundaries, as well as the 5'- and 3'- untranslated regions of the F11 gene. Suspected variants were verified in her family members and confirmed by reverse sequencing. The impact of the variants on the protein function was predicted by using PolyPhen-2 and SIFT software. The protein structure and amino acid interaction were analyzed by using Swiss-PdbViewer. RESULTS: The APTT, FXI:C and FXI:Ag of the proband and her sister were significantly reduced to 73.0 s, 10.0%, 15.0% and 87.1 s, 2.0% and 11.5%, respectively. APTT of some family members was slightly prolonged, and FXI:C and FXI:Ag also decreased to various extents. DNA sequencing revealed that the proband and her sister have carried compound heterozygous variants of c.738G&gt;A (p.Trp228stop) and c.938G&gt;T (p.Ser295Ile) respectively in exons 7 and 9 of the F11 gene. Her father, sister and daughter were heterozygous for the c.738G&gt;A (p.Trp228stop) variant, while her mother and nephew were heterozygous for the c.938G&gt;T (p.Ser295Ile). Both PolyPhen-2 and SIFT predicted that the p.Ser295Ile variant is likely to be deleterious and can affect the protein function. Modeling analysis indicated that the p.Ser295Ile variant may lead to disruption of a hydrogen bond, resulting in alteration of protein structure and instability. CONCLUSION: The compound heterozygous c.738G&gt;A (p.Trp228stop) and c.938G&gt;T (p.Ser295Ile) variants of the F11 gene probably underlie the decreased FXI level in this pedigree.</t>
  </si>
  <si>
    <t>Aims: Hepatitis C virus (HCV) is a slowly progressive disease, often transmitted among people who inject drugs (PWID). Mortality in PWID is high, with an overrepresentation of drug-related causes. This study investigated the risk of death in patients with chronic hepatitis C virus (HCV) infection with or without illicit substance use disorder (ISUD).Methods: Patients with HCV were identified using the Swedish National Patient Registry according to the International Classification of Diseases-10 (ICD-10) code B18.2, with &lt;/=5 matched comparators from the general population. Patients with &gt;/=2 physician visits with ICD-10 codes F11, F12, F14, F15, F16, or F19 were considered to have ISUD. The underlying cause of death was analyzed for alcoholic liver disease, non-alcoholic liver disease, liver cancer, drug-related and external causes, non-liver cancers, or other causes. Mortality risks were assessed using the standardized mortality ratio (SMR) with 95% CIs and Cox regression analyses for cause-specific hazard ratios.Results: In total, 38,186 patients with HCV were included, with 31% meeting the ISUD definition. Non-alcoholic liver disease SMRs in patients with and without ISUD were 123.2 (95% CI, 103.7-145.2) and 69.4 (95% CI, 63.8-75.3), respectively. The significant independent factors associated with non-alcoholic liver disease mortality were older age, being unmarried, male sex, and having ISUD.Conclusions: The relative risks for non-alcoholic liver disease mortality were elevated for patients with ISUD. Having ISUD was a significant independent factor for non-alcoholic liver disease. Thus, patients with HCV with ISUD should be given HCV treatment to reduce the risk for liver disease.</t>
  </si>
  <si>
    <t>Bioremediation of Hg-contaminated soil using microbe-based strategies is a promising and efficient method as it is inexpensive and not harmful to the environment. In this study, a novel Hg(II)-volatilizing fungus Penicillium spp., DC-F11 was isolated and showed bioremediation potential for reducing Hg(II) phytotoxicity, total Hg, and exchangeable Hg in Hg(II)-polluted soil. Subsequently, the mechanisms of Hg(II) volatilization and resistance involved were investigated using multiple complementary techniques. The fungal cells could detoxify Hg(II) by extracellular sequestration via adsorption and precipitation. Moreover, a comparative transcriptome analysis uncovered the primary intracellular adaptive responses of the DC-F11 to Hg(II) stress, including mer-mediated detoxification system, thiol compound metabolism, and oxidative stress defense and damage repair metabolism. These results showed that the resistance of DC-F11 to Hg(II) was generally a multisystem collaborative process. Here, we report, for the first time, that the mer-mediated detoxification system was responsible for Hg(II) volatilization in fungus. These findings provide a better understanding of the mechanisms involved in Hg(II) volatilization and resistance that occur in fungi and also provide a strong theoretical basis for the future application of fungi in the bioremediation of Hg-polluted environments.</t>
  </si>
  <si>
    <t>BACKGROUND: After Roux-en-Y gastric bypass (RYGB) patients are at higher risk of alcohol problems. In recent years, sleeve gastrectomy (SG) has become a common procedure, but the incidence rates (IRs) of alcohol abuse after SG are unexplored. OBJECTIVES: To compare IRs of diagnoses indicating problems with alcohol or other substances between patients having undergone SG or RYGB with a minimum of 6-month follow-up. SETTING: All government funded hospitals in Norway providing bariatric surgery. METHODS: A retrospective population-based cohort study based on data from the Norwegian Patient Registry. The outcomes were ICD-10 of Diseases and Related Health Problems diagnoses relating to alcohol (F10) and other substances (F11-F19). RESULTS: The registry provided data on 10,208 patients who underwent either RYGB or SG during the years 2008 to 2014 with a total postoperative observation time of 33,352 person-years. This corresponds to 8196 patients with RYGB (27,846 person-yr, average 3.4 yr) and 2012 patients with SG (5506 person-yr; average 2.7 yr). The IR for the diagnoses related to alcohol problems after RYGB was 6.36 (95% confidence interval: 5.45-7.36) per 1000 person-years and 4.54 (2.94-6.70) after SG. When controlling for age and sex, adjusted hazard ratio was .75 (.49-1.14) for SG compared with RYGB. When combining both bariatric procedures, women &lt;26 years were more likely to have alcohol-related diagnoses (3.2%, 2.1-4.4) than women of 26 to 40 years (1.6%, 1.1-2.1) or women &gt;40 (1.3%, .9-1.7). The IR after RYGB for the diagnoses related to problems with substances other than alcohol was 3.48 (95% confidence interval: 2.82-4.25) compared with 3.27 (1.94-5.17) per 1000 person-years after SG. Controlling for age and sex, the hazard ratio was .99 (.60-1.64) for SG compared with RYGB. CONCLUSIONS: In our study, procedure-specific differences were not found in the risks (RYGB versus SG) for postoperative diagnoses related to problems with alcohol and other substances within the available observation time. A longer observation period seems required to explore these findings further.</t>
  </si>
  <si>
    <t>OBJECTIVE: The objective of this study was to determine whether patients with rhinitis medicamentosa (RM) have an increased odds of having an opioid use disorder (OUD) and which characteristics may predict this association. METHODS: The authors conducted a retrospective case control study of patients 18 years and older who presented to the otolaryngology clinic at an academic medical center from January 2013 through December 2017. Cases, defined as patients who presented with excessive decongestant nasal spray usage based on history, were matched to control patients who presented with chronic rhinitis and did not report regular nasal decongestant usage. The charts were reviewed for patients that carried a problem of opioid abuse, identified using ICD-9 codes 304.XX or ICD-10 codes F11.XX. The primary outcome of this study was the odds of having an OUD. Secondary outcomes were assessed by summary statistics. RESULTS: One hundred and thirty-one cases of RM were matched to 1871 controls of chronic rhinitis. Seven cases (5.3%) and 24 (1.3%) controls had a diagnosis of OUD, consistent with an odds ratio of 3.98 for opioid abuse in patients with RM (95% CI: 1.47-9.71). Oxymetazoline was used by 85.5% (n = 112) of patients with RM. Thirty-six patients (27.1%) with RM underwent nasal surgery following a diagnosis of RM, of which twenty patients (55.6%) were prescribed opioids following the procedure. CONCLUSIONS: RM is associated with increased odds of having an OUD.</t>
  </si>
  <si>
    <t>OBJECTIVES: This study analyzed the prevalence of new psychoactive substance (NPS) use in the analyzed group and compared demographic features and psychoactive substance profiles between the 2 subgroups (NPS users, non-NPS users). The secondary measure was used to determine the prevalence of psychiatric comorbidities in study group and to compare demographic features and psychoactive substance profiles between 2 subgroups (the F11-19 only diagnosed group and the F11-19 group with psychiatric comorbidities according to ICD-10). MATERIAL AND METHODS: A 12-month retrospective cross-sectional analysis of medical records compiled for adult psychiatric patients who had been admitted to the Regional Psychiatric Hospital in Olsztyn, Poland, in October 1, 2016 - September 30, 2017 was conducted. After analyzing the available medical records, 157 cases were included and analyzed. Data for the study were collected in a specially designed monitoring card from discharge reports, including data from psychiatric examinations, especially anamnesis. RESULTS: The most commonly declared psychoactive substances were amphetamine (AMF) - 54% and cannabinoids - 46%. The prevalence of NPS use in the study group was 34%. Inpatients taking NPS, as compared with non-NPS users, were younger and more often admitted to hospital through the Emergency Department. It was also found that NPS users more often took AMF or cannabinoids, and less frequently benzodiazepines (BDZ) or opioids. However, the taking of AMF, cannabinoids and BDZ was also age-dependent. CONCLUSIONS: The prevalence of psychiatric comorbidities in the study group was 9%. Inpatients with psychiatric comorbidities were older and took BDZ significantly more often than AMF. In addition, NPS use affects different groups, including a specific group as the analyzed sample, which shows a similar NPS use profile as different groups described in the literature. Int J Occup Med Environ Health. 2020;33(2):125-36.</t>
  </si>
  <si>
    <t>BACKGROUND: The prognosis for women with locally advanced breast cancer (LABC) is poor and there is a need for better treatment stratification. Gray-level co-occurrence matrix (GLCM) texture analysis of magnetic resonance (MR) images has been shown to predict pathological response and could become useful in stratifying patients to more targeted treatments. PURPOSE: To evaluate the ability of GLCM textural features obtained before neoadjuvant chemotherapy to predict overall survival (OS) seven years after diagnosis of patients with LABC. MATERIAL AND METHODS: This retrospective study includes data from 55 patients with LABC. GLCM textural features were extracted from segmented tumors in pre-treatment dynamic contrast-enhanced 3-T MR images. Prediction of OS by GLCM textural features was assessed and compared to predictions using traditional clinical variables. RESULTS: Linear mixed-effect models showed significant differences in five GLCM features (f1, f2, f5, f10, f11) between survivors and non-survivors. Using discriminant analysis for prediction of survival, GLCM features from 2 min post-contrast images achieved a classification accuracy of 73% (P &lt; 0.001), whereas traditional prognostic factors resulted in a classification accuracy of 67% (P = 0.005). Using a combination of both yielded the highest classification accuracy (78%, P &lt; 0.001). Median values for features f1, f2, f10, and f11 provided significantly different survival curves in Kaplan-Meier analysis. CONCLUSION: This study shows a clear association between textural features from post-contrast images obtained before neoadjuvant chemotherapy and OS seven years after diagnosis. Further studies in larger cohorts should be undertaken to investigate how this prognostic information can be used to benefit treatment stratification.</t>
  </si>
  <si>
    <t>A new ocotillol-type ginsenoside, namely 12-one-pseudoginsenoside F11 (12-one-PF11), was isolated from stems and leaves of Panax quinquefolium, whose structure was elucidated 6-O-[alpha-L-rhamnopyranosyl-(1-2)-beta-D-glucopyranosyl]-dammar-12-one-20S,24R-e poxy-3beta,6alpha,25-triol. 12-one-PF11 significantly suppressed hydrogen peroxide induced oxidative stress in human lung carcinoma A549 cells. As compared with model group, 12-one-PF11 improved cell viability of A549 cells in a dose-dependent manner, and significantly decreased the generation of malondialdehyde (MDA) and increased production of superoxide dismutase (SOD) and glutathione (GSH) and protein expression levels of nuclear related factor 2 (Nrf2) and heme oxygenase-1 (HO-1) in A549 cells.</t>
  </si>
  <si>
    <t>PURPOSE: The association between iodine intake and thyroid autoimmunity has been debated, especially in pregnant women. This study aimed to investigate thyroid autoantibodies and their association with iodine intake and hypothyroidism in early pregnancy. METHODS: 7073 early pregnant women from an iodine-sufficient region participated in this study. Urinary iodine concentrations (UICs) were measured using an ammonium persulfate method. Serum thyroid peroxidase antibody (TPOAb), thyroglobulin antibody (TgAb), thyroid-stimulating hormone (TSH), free thyroxine (FT4), and Tg were determined using an electrochemiluminescence immunoassay. RESULTS: Iodine deficiency (UIC &lt; 100 mug/L) was associated with higher risks of TPOAb positivity [adjusted odds ratio (aOR) = 1.64, 95% confidence interval [CI] (1.29-2.08)] and TgAb positivity [aOR = 1.44, 95% CI (1.16-1.80)]. Women with isolated TPOAb positivity, isolated TgAb positivity, or both TPOAb and TgAb positivity had a 14.64-fold, 7.83-fold, and 44.69-fold increased risk of overt hypothyroidism, and a 4.36-fold, 2.86-fold, and 6.26-fold increased risk of subclinical hypothyroidism, respectively. Moreover, the risks of overt and subclinical hypothyroidism in women with a high TPOAb titer were 16.99 and 4.80 times that in TPOAb-negative women, respectively. The risk of overt hypothyroidism in women with a high TgAb titer was 6.97 times that in TgAb-negative women. CONCLUSIONS: Our work demonstrates that iodine deficiency during early pregnancy is an independent risk factor for both TPOAb positivity and TgAb positivity. Furthermore, positivity for both autoantibodies and a high thyroid autoantibody titer are associated with significantly higher risks of overt and subclinical hypothyroidism.</t>
  </si>
  <si>
    <t>BACKGROUND: Quality control of traditional Chinese medicine (TCM) has always been a hot issue to TCM. However, due to the complexity of TCM ingredients, the current quality standards of TCM have problems that are difficult to guarantee clinical efficacy. American ginseng, the dried roots of Pawajc quinquefolium L. (Araliaceae), is a valuable herbal medicine due to various pharmacological effects and huge health benefit, which are associated with numerous active ingredients such as ginsenosides. Although a large number of studies have investigated the active ingredients of American ginseng, Q-markers reflecting comprehensive review on its efficacies has yet been unrevealed. PURPOSE: The study aims to discover the Q-markers of Panax quinquefolius (American ginseng), provides a powerful method to clarify the significant ingredents of TCM and help further discovering extensive quality evaluation model,contributing to a significant improvement of TCM quality standard. METHODS: Mice general status, biochemical indexes assay, urine metabolic profile, and serum metabolic profile were utilized for model replication and efficacy evaluation. The in vitro and in vivo constituents of American ginseng using ultra-high performance liquid chromatography coupled with mass spectrometry (UPLC-MS) with Serum Pharmacochemistry of TCM were in-depth investigated. Q-markers that were associated with core markers of therapeutic effects were excavated by a plotting of correlation between marker metabolites and serum constituents (PCMS) approach. RESULTS: Correlation analysis of 41 blood and urine labeled metabolites with 14 serum components showed that 24-methyl-7-cholesten-3beta-ol, zizybeoside II, betulin, ginsenoside Rd, cinnamyl alcohol, pseudoginsenoside F11 is highly correlated with the therapeutic effects of Compound Zaofan Pill (CZP), while pseudoginsenoside F11 and ginsenoside Rd are highly correlated with the therapeutic effects of American ginseng. The six absorbed blood compounds can be considered as potential Q-markers for compound, of which two compounds, such as pseudoginsenoside F11 and ginsenoside Rd, can be considered as potential Q-markers for American ginseng. CONCLUSION: The study has demonstrated that the Chinmedomics is an effective, comprehensive and fire-new method for discovering the Q-markers of TCM, and it may be more reasonable choices to establish quality standards of TCM.</t>
  </si>
  <si>
    <t>The prevalence of life-threatening, drug-resistant microbial infections has challenged researchers to consider alternatives to currently available antibiotics. Teixobactin is a recently discovered "resistance-proof" antimicrobial peptide that targets the bacterial cell wall precursor lipid II. In doing so, teixobactin exhibits potent antimicrobial activity against a wide range of Gram-positive organisms. Herein we demonstrate that teixobactin and several structural analogues are capable of binding lipid II from both Gram-positive and Gram-negative bacteria. Furthermore, we show that when combined with known outer membrane-disrupting peptides, teixobactin is active against Gram-negative organisms.</t>
  </si>
  <si>
    <t>BACKGROUND: Despite much evidence that season of birth (SOB) my influence the vulnerability to psychiatric disorders, divergence has been reported, in particular between populations born in the northern and southern hemispheres. We analyzed the potential modified risk by SOB to psychiatric disorder or drug addiction comorbidity in a population born in the Triangulo Mineiro region, a southern hemisphere Koppen tropical savanna region in Brazil. METHOD: We accessed the records of 98,457 of patients and healthy controls of the National Datacenter of Medical Promptuary to evaluate the influence of SOB as a modifying factor on the occurrence of mental disorders and drug abuse conditions among individuals born from the year 2000 to 2016. RESULTS: The data revealed significant modification of the relative incidence of major depressive disorder (MDD) (F11, 72 = 2.898; p = 0.003; eta-squared, ES = 0.313; = 0.97), anxiety-related disorder (ARD) (F11, 81 =2.389; p = 0.013; ES = 0.241; = 0.932), and schizophrenia (SZ) (F11, 83 = 2.764; p = 0.005; ES = 0.303; alpha = 0.963), while there was no increase in the number of healthy controls born in any month of the year (F11, 71 = 1.469; p = 0.163). Post hoc analyses indicated a significant higher vulnerability to MDD or ARD if the patient was born in August, or October to December, respectively. A relative increase in the incidence of SZ was also observed in patients born from August to October, compared to patients born from November to January. CONCLUSIONS: SOB may influence the risk for psychiatric disorders in the TMR population. Regional particularities associated with the climatic regime may account for the apparent divergence between studies.</t>
  </si>
  <si>
    <t>BACKGROUND: Genotypes associated with venous thromboembolism (VTE) may protect against bleeding due to a hypercoagulable state. Whether the risk of major bleeding is reduced in parallel with an increasing number of prothrombotic genotypes during anticoagulant treatment in VTE remains unknown. OBJECTIVES: To investigate the association between multiple prothrombotic genotypes and risk of major bleeding in patients with VTE. METHODS: Patients with incident VTE (n = 676) derived from the Tromso Study were genotyped for rs6025 (F5), rs1799963 (F2), rs8176719 (ABO), rs2066865 (FGG) and rs2036914 (F11) single nucleotide polymorphisms (SNPs). Major bleeding events were recorded during the first year after VTE according to the International Society on Thrombosis and Haemostasis criteria. Cox-regression was used to calculate hazard ratios with 95% confidence intervals (CIs) for major bleeding adjusted for age, sex and duration of anticoagulation according to individual prothrombotic SNPs and categories of risk alleles (5-SNP score; 0-1, 2, 3 and &gt;/=4). RESULTS: In total, 50 patients experienced major bleeding (incidence rate: 9.5/100 person-years, 95% CI 7.2-12.5). The individual SNPs and number of risk alleles were not associated with major bleeding risk. The hazard ratios for major bleeding per category increase of genetic risk score were 1.0 (95% CI 0.8-1.3) for the total study population and 1.1 (95% CI 0.8-1.5) when patients with active cancer were excluded. Analyses restricted to the first 3 months after VTE yielded similar results. CONCLUSION: Our findings suggest that an increasing number of prothrombotic risk alleles is not protective against major bleeding in VTE patients during anticoagulation.</t>
  </si>
  <si>
    <t>PURPOSE: To examine the involvement of the F11R/JAM-A protein in breast cancer metastasis, we utilized the F11R/JAM-A antagonistic peptide 4D (P4D) in experiments of transendothelial migration (TEM) of breast cancer cells. METHODS: Experiments were conducted in the mouse 4T1 breast cancer model utilizing the human mammary epithelial cell and endothelial cell lines. The levels of soluble F11R/JAM-A (sJAM-A) in the murine plasmas were measured by ELISA. Levels of F11R/JAM-A mRNA and protein in cell lines were assessed by qRT-PCR and Western blot, respectively. Cell surface expression of F11R/JAM-A was demonstrated by flow cytometry. Functional tests included the TEM of breast cancer cells and adhesion of breast cancer cells to the endothelium. The endothelial permeability was studied by fluorescent tracer assay and by the Real-Time Cell Analysis (RTCA). RESULTS: The tumor inducers Tbeta4 and TGF-beta1 reduced the levels of sJAM-A in murine plasma, and reduced the F11R/JAM-A protein levels in the human microvascular endothelial cell line HMEC-1. The adhesion and TEM measured between breast cancer cells and inflamed or Tbeta4-treated endothelium were inhibited by P4D. The presence of P4D did not destabilize the pre-existing tight junctions in the endothelial monolayer. The barrier-protecting effect of P4D was stronger than that of forskolin, when a booster dose of P4D was applied to the inflamed endothelium. CONCLUSIONS: F11R/JAM-A protein can be considered as a novel target in the treatment of breast cancer metastasis. In vivo and clinical studies are needed to further investigate the effectiveness of F11R/JAM-A-derived peptide as a possible anti-metastatic drug.</t>
  </si>
  <si>
    <t>The anion-binding and transport properties of an extensive library of thiophene-based molecules are reported. Seventeen bis-urea positional isomers, with different binding conformations and lipophilicities, have been synthesized by appending alpha- or beta-thiophene or alpha-, beta-, or gamma-benzo[b]thiophene moieties to an ortho-phenylenediamine central core, yielding six subsets of positional isomers. Through (1) H NMR, X-ray crystallography, molecular modelling, and anion efflux studies, it is demonstrated that the most active transporters adopt a pre-organized binding conformation capable of promoting the recognition of chloride, using urea and C-H binding groups in a cooperative fashion. Additional large unilamellar vesicle-based assays, carried out under electroneutral and electrogenic conditions, together with N-methyl-d-glucamine chloride assays, have indicated that anion efflux occurs mainly through an H(+) /Cl(-) symport mechanism. On the other hand, the most efficient anion transporter displays cytotoxicity against tumor cell lines, while having no effects on a cystic fibrosis cell line.</t>
  </si>
  <si>
    <t>Stroke is the leading cause of long-term motor disability and cognitive impairment beside the acute brain injury. Recently, neurogenesis has become an attractive strategy for the chronic recovery of stroke. Our previous study showed that pseudoginsenoside-F11 (PF11), an ocotillol-type saponin, isolated from leaves of Panax pseudoginseng subsp., exerted neuroprotective effects on stroke by alleviating autophagy/lysosomal defects and repressing calcium overload. The present study investigated whether PF11 improved long-term functional recovery and promoted neurogenesis after ischemic stroke induced by transient middle cerebral artery occlusion (tMCAO) in mice. The data showed that PF11 (16, 32 mg/kg, p.o.) administrated once daily one week before tMCAO significantly reduced brain infarction and brain edema on day 3 after tMCAO. Also, PF11 attenuated the mortality, sensorimotor dysfunction, cognitive impairment and hippocampal atrophy of stroke mice. Moreover, the migration of neuroblasts and the generation of newborn neurons in ipsilateral striatum and dentate gyrus (DG) were significantly enhanced by PF11. In line with this, PF11 prevented the decreased survival rate of newborn neurons on day 42 after tMCAO. In addition, PF11 promoted proliferation and differentiation of neural stem cells in vitro. Furthermore, PF11's pro-neurogenic effect was attributed to its activation of the BDNF/TrkB, which was evidenced by that the pharmacological effects of PF11 was abolished by ANA-12, a specific inhibitor of BDNF receptor. Thus, the present study showed that PF11 could improve long-term neurological impairment and promote neurogenesis after stroke possibly through activating BDNF/TrkB pathway, indicating its potential role on treating ischemic stroke, especially chronic recovery.</t>
  </si>
  <si>
    <t>OBJECTIVES: Buprenorphine (BUP) is used in opioid maintenance treatment (OMT) for opioid-dependent patients. Previous real-world evidence suggests that many patients receive lower BUP dosage than recommended, with 38% of patients receiving &lt;6 mg BUP per day. The goal of this research is to evaluate the impact of BUP dosage on the risk of relapses in the real world. METHODS: This study was based on German claims data of 4 million patients. Patients identified by International Classification of Diseases, 10th Edition F11.2 (opioid dependence) between 2011 and 2012 and at least one BUP prescription were selected for this study (n = 364) and followed up over 4 years. Patients were assigned to 6 dosage groups, with &lt;6 mg/day serving as low dosage/reference category. The impact of dosage on the occurrence of relapses (indicated by treatment interruption of &gt;3 months without OMT prescription or hospital admissions) was examined using multivariate logistic regression. Age, gender, comorbidities, fixed/variable dosing, and up-dosing were used as covariates. RESULTS: Results showed a protective effect of higher BUP as higher BUP dosages were significantly associated with a lower risk of relapse. Using low dosage (&lt;6 mg/day) as the reference category, ORs were 0.40 (95% CI 0.19-0.87) at 6-&lt;8 mg/day, 0.28 (0.15-0.56) at 8-&lt;10 mg/day, 0.26 (0.10-0.67) at 10-&lt;12 mg/day, 0.40 (0.18-0.92) at 12-&lt;16 mg/day, and 0.18 (0.09-0.37) at &gt;/=16 mg/day. No covariate showed a significant effect on the probability of relapse. CONCLUSIONS: The present study used a large German health claims dataset to confirm that higher BUP dosages are a protective factor for avoiding relapses in opioid-dependent patients, thus highlighting the importance of adequate BUP dosing in relapse prevention.</t>
  </si>
  <si>
    <t>OBJECTIVES: FXIa (factor XIa) induces clot formation, and human congenital FXI deficiency protects against venous thromboembolism and stroke. In contrast, the role of FXI in hemostasis is rather small, especially compared with FIX deficiency. Little is known about the cause of the difference in phenotypes associated with FIX deficiency and FXI deficiency. We speculated that activation of FIX via the intrinsic coagulation is not solely dependent on FXI(a; activated FXI) and aimed at identifying an FXI-independent FIX activation pathway. Approach and Results: We observed that ellagic acid and long-chain polyphosphates activated the coagulation system in FXI-deficient plasma, as could be demonstrated by measurement of thrombin generation, FIXa-AT (antithrombin), and FXa-AT complex levels, suggesting an FXI bypass route of FIX activation. Addition of a specific PKa (plasma kallikrein) inhibitor to FXI-deficient plasma decreased thrombin generation, prolonged activated partial thromboplastin time, and diminished FIXa-AT and FXa-AT complex formation, indicating that PKa plays a role in the FXI bypass route of FIX activation. In addition, FIXa-AT complex formation was significantly increased in F11(-/-) mice treated with ellagic acid or long-chain polyphosphates compared with controls and this increase was significantly reduced by inhibition of PKa. CONCLUSIONS: We demonstrated that activation of FXII leads to thrombin generation via FIX activation by PKa in the absence of FXI. These findings may, in part, explain the different phenotypes associated with FIX and FXI deficiencies.</t>
  </si>
  <si>
    <t>After ischemic stroke, the degenerated myelin caused by ischemic injury cannot be rapidly cleared away by microglia and interferes with the recovery process. Complement receptor 3 (CR3, CD11b/CD18), belonging to beta2 integrin family primarily expressed in phagocytes, is involved in the microglial phagocytosis of myelin debris. We previously found that pseudoginsenoside-F11 (PF11), an ocotillol-type saponin, exerts neuroprotective effects against ischemic stroke and neuroinflammation. In the present study, we investigated the promotion of PF11 on oxygen-glucose deprivation (OGD)-induced microglial phagocytosis of myelin debris, the neuroprotection of PF11 on permanent middle cerebral artery occlusion (pMCAO)-induced ischemic stroke, and the possible role of CR3. The results indicated that PF11 (50muM) accelerated the OGD-induced promotion of myelin debris phagocytosis by microglia in the early stage of OGD (2h, 4h, 8h), which was significantly inhibited by anti-CD11b mAb or down-regulated by CD11b-specific siRNA. Meanwhile, PF11 strengthened the OGD-activated RhoA/ROCK signaling associated with the internalization during myelin debris phagocytosis through CR3. Consistently, the anti-CD11b mAb could markedly attenuated the nrueoprotective effects of PF11 (12mg/kg, i.v.) on infarction and brain edema, neurological functions and loss of neurons of pMCAO rats. These findings suggest that PF11 accelerates the phagocytosis of myelin debris by microglia mainly through CR3, which may likely contribute to its neuroprotection against ischemic stroke.</t>
  </si>
  <si>
    <t>BACKGROUND: Evidence to guide clinical decision-making in pregnant women who are usually asymptomatic, but identified as heterozygote carriers of F11 mutations, is lacking. We hypothesized that women identified on prenatal screening as heterozygous for a mutation in the F11 allele would have minimal evidence of an in vitro coagulation abnormality. METHODS: We prospectively enrolled women identified by prenatal screening as F11 mutation carriers and pregnant women who were presumed to be normal as controls. We collected blood during antepartum visits or at presentation for delivery and assessed Factor XI (FXI) coagulant activity level, as well as whole-blood coagulation, by thromboelastography. RESULTS: F11 mutation carriers had lower serum FXI activity levels than controls (51.2+/-8.5% vs 94.1+/-19.4%; P&lt;0.0001). Thromboelastography values of all control subjects and F11 mutation carriers were within the normal range. The R-time was slightly longer in F11 mutation carriers (5.3+/-1.0s vs 4.2+/-0.8s, P&lt;0.002), but no other statistically significant differences in thromboelastogram parameters were identified between groups. CONCLUSIONS: Despite lower FXI activity in the F11 mutation group, we found minimal differences in whole-blood measures of coagulation using thromboelastography. These findings support our hypothesis that a single copy of an F11 mutation does not produce significant evidence of an in vitro coagulation abnormality. Thromboelastography might be useful in determining the risk of neuraxial anesthesia in pregnant women, but additional work is required to establish the validity of this test.</t>
  </si>
  <si>
    <t>The relationship between childhood trauma and adult sexual dysfunction is well documented; however, there is a paucity of research that examines the physiological and psychological mechanisms that may potentiate this relationship. As depression, perceived stress, and hypothalamic pituitary adrenal (HPA) axis dysregulation are correlates of childhood trauma and sexual dysfunction, the current study sought to examine the association of each of these domains with low sexual desire in a sample of (N = 275 [n = 137 women with low sexual desire; n = 138 sexually healthy women]) non-clinically depressed women. First, we assessed the relative contributions of HPA axis dysregulation (as indexed by the diurnal cortisol slope), childhood trauma, depression symptoms and perceived daily stress on low sexual desire. Next, we examined the degree to which HPA axis dysregulation, perceived stress, and depressive symptoms, respectively, mediated the relationship between childhood trauma and sexual desire. Results indicate that diurnal cortisol slope and depression symptoms contribute to low desire over and above perceived stress and childhood trauma and that childhood trauma is associated with low sexual desire predominantly through depressive symptomatology. Theoretical and clinical implications of the findings are discussed.</t>
  </si>
  <si>
    <t>The translocator protein (TSPO), an 18-kDa transmembrane protein primarily found in the outer mitochondrial membrane, is evolutionarily conserved and widely distributed across species. In mammals, TSPO has been described as a key member of a multiprotein complex involved in many putative functions and, over the years, several classes of ligand have been developed to modulate these functions. In this review, we consider the currently available atomic structures of mouse and bacterial TSPO and propose a rationale for the development of new ligands for the protein. We provide a review of TSPO monomeric and oligomeric states and their conformational flexibility, together with ligand-binding site and interaction mechanisms. These data are expected to help considerably the development of high-affinity ligands for TSPO-based therapies or diagnostics.</t>
  </si>
  <si>
    <t>In biobank data analysis, most binary phenotypes have unbalanced case-control ratios, and this can cause inflation of type I error rates. Recently, a saddle point approximation (SPA) based single-variant test has been developed to provide an accurate and scalable method to test for associations of such phenotypes. For gene- or region-based multiple-variant tests, a few methods exist that can adjust for unbalanced case-control ratios; however, these methods are either less accurate when case-control ratios are extremely unbalanced or not scalable for large data analyses. To address these problems, we propose SKAT- and SKAT-O- type region-based tests; in these tests, the single-variant score statistic is calibrated based on SPA and efficient resampling (ER). Through simulation studies, we show that the proposed method provides well-calibrated p values. In contrast, when the case-control ratio is 1:99, the unadjusted approach has greatly inflated type I error rates (90 times that of exome-wide sequencing alpha = 2.5 x 10(-6)). Additionally, the proposed method has similar computation time to the unadjusted approaches and is scalable for large sample data. In our application, the UK Biobank whole-exome sequence data analysis of 45,596 unrelated European samples and 791 PheCode phenotypes identified 10 rare-variant associations with p value &lt; 10(-7), including the associations between JAK2 and myeloproliferative disease, HOXB13 and cancer of prostate, and F11 and congenital coagulation defects. All analysis summary results are publicly available through a web-based visual server, and this availability can help facilitate the identification of the genetic basis of complex diseases.</t>
  </si>
  <si>
    <t>Long non-coding RNAs (lncRNAs) could regulate growth and metastasis of hepatocellular carcinoma (HCC). In this study, we aimed to investigate the mechanism of lncRNA F11-AS1 in hepatitis B virus (HBV)-related HCC. The relation of lncRNA F11-AS1 expression in HBV-related HCC tissues to prognosis was analysed in silico. Stably HBV-expressing HepG2.2.15 cells were established to explore the regulation of lncRNA F11-AS1 by HBx protein, as well as to study the effects of overexpressed lncRNA F11-AS1 on proliferation, migration, invasion and apoptosis in vitro. Subsequently, the underlying interactions and roles of lncRNA F11-AS1/miR-211-5p/NR1I3 axis in HBV-related HCC were investigated. Additionally, the influence of lncRNA F11-AS1 and miR-211-5p on tumour growth and metastasis capacity of HepG2.2.15 cells were studied on tumour-bearing nude mice. Poor expression of lncRNA F11-AS1 was correlated with poor prognosis in patients with HBV-related HCC, and its down-regulation was caused by the HBx protein. lncRNA F11-AS1 was proved to up-regulate the NR1I3 expression by binding to miR-211-5p. Overexpression of lncRNA F11-AS1 reduced the proliferation, migration and invasion, yet induced apoptosis of HepG2.2.15 cells in vitro, which could be abolished by overexpression of miR-211-5p. Additionally, either lncRNA F11-AS1 overexpression or miR-211-5p inhibition attenuated the tumour growth and metastasis capacity of HepG2.2.15 cells in vivo. Collectively, lncRNA F11-AS1 acted as a modulator of miR-211-5p to positively regulate the expression of NR1I3, and the lncRNA F11-AS1/miR-211-5p/NR1I3 axis participated in HBV-related HCC progression via interference with the cellular physiology of HCC.</t>
  </si>
  <si>
    <t>OBJECTIVE: We aimed to investigate the validity of noninvasive prenatal diagnosis (NIPD) based on direct haplotype phasing without the proband or other family members and its feasibility for clinical application in the case of Duchenne muscular dystrophy (DMD). METHODS: Thirteen singleton-pregnancy families affected by DMD were recruited. The pathogenic variants in the pregnant females have been identified by multiplex ligation-dependent probe amplification (MLPA). We resolved maternal haplotypes for each family by performing targeted linked-read sequencing of their high molecular weight DNA, respectively. Then, we integrated the maternal haplotypes and the targeted sequencing results of maternal plasma DNA to infer the fetal haplotype and the DMD gene variant status. The fetal genotypes were further validated by using chorionic villus sampling. RESULTS: The method of directly resolving maternal haplotype through targeted linked-read sequencing was smoothly performed in 12 participated families, but one failed (F11). The predicted variant status of 12 fetuses was correct, which had been confirmed by invasive prenatal diagnosis. CONCLUSION: Direct haplotyping of NIPD based on linked-read sequencing for DMD is accurate.</t>
  </si>
  <si>
    <t>The data in this article focus on the F11 Receptor (F11R/JAM-A; Junctional Adhesion Molecule-A; JAM-A, F11R), a cell adhesion protein constitutively expressed on the membrane surface of circulating platelets and localized within the tight junctions of healthy endothelial cells (ECs). Previous reports have shown that F11R/JAM-A plays a critical role in the adhesion of platelets to an inflamed endothelium due to its' pathological expression on the luminal surface of the cytokine-inflamed endothelium. Since platelet adhesion to an inflamed endothelium is an early step in the development of atherosclerotic plaque formation, and with time, resulting in heart attacks and stroke, we conducted a long-term, study utilizing the atherosclerosis-prone ApoE (-/-) mice to attempt a blockade of the formation of atherosclerotic plaques by preventing the adhesion of platelets to the inflamed vasculature in vivo. Utilizing a nonhydrolyzable peptide derived from an amino acid sequence of F11R/JAM-A, peptide 4D, we have shown in culture that the adhesion of platelets to the inflamed endothelial cells could be blocked by peptide 4D. The present data demonstrate the positive health benefits of chronic peptide 4D administration to the atherosclerosis-prone ApoE(-/-) mice, and provides new information for potential use of this F11R derived peptide in the prevention of atherosclerosis. The data presented in this article provide further experimental support for the study presented in Babinska et al., Atherosclerosis 284 (2019) 92-101.</t>
  </si>
  <si>
    <t>INTRODUCTION: Venous bed specificity could contribute to differential vulnerability to thrombus formation, and is potentially reflected in mRNA profiles. MATERIALS AND METHODS: Microarray-based transcriptome analysis in wall and valve specimens from internal jugular (IJV) and saphenous (SV) veins collected during IJV surgical reconstruction in patients with impaired brain outflow. Multiplex antigenic assay in paired jugular and peripheral plasma samples. RESULTS: Most of the top differentially expressed transcripts have been previously associated with both vascular and neurological disorders. Large expression differences of HOX genes, organ patterning regulators, pinpointed the vein positional identity. The "complement and coagulation cascade" emerged among enriched pathways. In IJV, upregulation of genes for coagulation inhibitors (TFPI, PROS1), activated protein C pathway receptors (THBD, PROCR), fibrinolysis activators (PLAT, PLAUR), and downregulation of the fibrinolysis inhibitor (SERPINE1) and of contact/amplification pathway genes (F11, F12), would be compatible with a thromboprotective profile in respect to SV. Further, in SV valve the prothrombinase complex genes (F5, F2) were up-regulated and the VWF showed the highest expression. Differential expression of several VWF regulators (ABO, ST3GAL4, SCARA5, CLEC4M) was also observed. Among other differentially expressed hemostasis-related genes, heparanase (HPSE)/heparanase inhibitor (HPSE2) were up-/down-regulated in IJV, which might support procoagulant features and disease conditions. The jugular plasma levels of several proteins, encoded by differentially expressed genes, were lower and highly correlated with peripheral levels. CONCLUSIONS: The IJV and SV rely on differential expression of many hemostasis and hemostasis-related genes to balance local hemostasis, potentially related to differences in vulnerability to thrombosis.</t>
  </si>
  <si>
    <t>Factor XI deficiency is a rare condition with an estimated prevalence of about one in one million and is more commonly seen in Ashkenazi Jews (8-9%) due to consanguinity. It occurs because of mutations in the factor XI gene (F11) on chromosome 4(4q35). Patients with this disorder may remain asymptomatic until they undergo any surgical procedure or delivery. The most common sites of bleeding include the oral cavity, pharynx, and genitourinary tract, where there is high fibrinolytic activity. Our patient was asymptomatic his whole life. He never had spontaneous bleeding or bruising; however, he had severe bleeding requiring multiple transfusions of fresh frozen plasma during and after surgeries.</t>
  </si>
  <si>
    <t>Caprine kobuvirus (CKoV), a member of the genus Kobuvirus, has only been identified in South Korea and Italy until now. In this study, 24 goat diarrheic fecal samples were collected from 3 farms in Sichuan province, China, and 87.5% (21/24) samples were detected as CKoV positive by RT-PCR. Meanwhile, full-length VP0, VP3, and VP1 genes were simultaneously cloned from 17 clinical samples. Phylogenetic analysis showed that all CKoV strains were most closely related to porcine kobuvirus based on amino acid (aa) sequences of VP0 and VP3 proteins, but CKoV strains were closely related to with Aichivirus B strains (ferret, bovine, and sheep kobuvirus) based on aa sequences of the VP1 protein. Interestingly, compared with known CKoV strains in the GenBank database, Chinese CKoV strains have unique amino acid changes in VP0 and VP1 proteins. Moreover, the first Chinese CKoV nearly complete genome was successfully obtained from a diarrheic fecal sample, named SWUN/F11/2019. Compared with the two known CKoV strains, five aa mutations (S60A, L252I, V267T, I, V 306 L, V331I) were found in the VP0 gene and 7 aa mutations (S57N, G, T243A, V244I, T, A248V, L, S251A, R252H, and M255L) were found in VP1 in the SWUN/F11/2019 genome. This was the first report of the detection and molecular characteristics of CKoV from goats in China, which could be helpful for improving the understanding of the prevalence and genetic evolution of CKoV.</t>
  </si>
  <si>
    <t>The understanding of molecules and their role in neurite initiation and/or extension is not only helpful to prevent different neurodegenerative diseases but also can be important in neuronal damage repair. In this work, we explored the role of transient receptor potential vanilloid 2 (TRPV2), a non-selective cation channel in the context of neurite functions. We confirm that functional TRPV2 is endogenously present in F11 cell line, a model system mimicking peripheral neuron. In F11 cells, TRPV2 localizes in specific subcellular regions enriched with filamentous actin, such as in growth cone, filopodia, lamellipodia and in neurites. TRPV2 regulates actin cytoskeleton and also interacts with soluble actin. Ectopic expression of TRPV2-GFP in F11 cell induces more primary and secondary neurites, confirming its role in neurite initiation, extension and branching events. TRPV2-mediated neuritogenesis is dependent on wildtype TRPV2 as cells expressing TRPV2 mutants reveal no neuritogenesis. These findings are relevant to understand the sprouting of new neurites, neuroregeneration and neuronal plasticity at the cellular, subcellular and molecular levels. Such understanding may have further implications in neurodegeneration and peripheral neuropathy.</t>
  </si>
  <si>
    <t>Panax quinquefolium saponin (PQS) composed of 45% pseudo-ginsenoside F11 (PF11), is a natural mixture of sterol compounds obtained from the American ginseng plant, having numerous promising benefits for health. However, low solubility and permeability limit the development of PQS as a therapeutic agent for oral administration. In this study, PQS liposomes (PQS-Lips) were prepared by thin layer hydration, an in situ single-pass intestinal perfusion (SPIP) model was used to verify the improvement of membrane permeability of PQS-Lips. PQS-Lips had a high encapsulation efficiency (EE) of 65% approximately 70%, a particle size about 100.0 nm, and a zeta potential of -60 mV with regular spherical surface. FTIR and DSC showed the PQS in liposomes were amorphous, indicating that hydrogen bonds formed between one or several hydroxyl groups in PQS and C-O group at the phospholipid polar terminal. In addition, PQS-Lips showed sustained release in vitro than PQS at pH 1.2 and pH 6.8, and PQS-Lips had good stability in simulated gastric and intestinal fluid. Then, the absorption rate (K a) and effective permeability coefficient (P eff) of PQS-Lips in the whole small intestine were significantly higher than those in PQS solution (PQS-Sol), which proved that the PQS-Lips could significantly increase the membrane permeability of PQS and promote its absorption in the small intestine. From the experimental results, it could be known that liposome technology could effectively improve the absorption of PQS in the small intestine.</t>
  </si>
  <si>
    <t>Factor XI (FXI) is a serine protease involved in the propagation phase of coagulation and in providing clot stability. Several mutations in the F11 gene lead to FXI deficiency, a rare mild bleeding disorder. Current laboratory methods are unable to assess bleeding risk in FXI-deficient patients, because the degree of bleeding tendency does not correlate with plasma FXI activity as measured by routine coagulometric aPTT-based assays. Bleeding manifestations are highly variable among FXI-deficient patients and FXI replacement therapy can be associated with an increased thrombotic risk. A correct evaluation of the patient hemostatic potential is crucial to prevent under- or overtreatment. In recent years, different research groups have investigated the use of global coagulation assays as alternative for studying the role of FXI in hemostasis and identifying the clinical phenotype of FXI deficiency. This brief review article summarizes the main features of coagulation factor XI and its deficiency and resumes the principle axes of research and methods used to investigate FXI functions.</t>
  </si>
  <si>
    <t>The current study aims to investigate the effectiveness of Cognitive Behaviour Therapy (CBT) in the treatment of patients with substance use disorders. Three diagnosed patients with substance use disorders were recruited -i.e. 305.20 (F12.10) cannabis used disorder, 291.81 (FI0.239) alcohol withdrawal disorder and 292.0 (F11.23) opioid withdrawal disorder, respectively. The patients were detoxified and individual treatment plan was formulated on the basis of CBT. The CBT therapeutic outcomes were evaluated on the basis of pre- and post-assessment scores. Results indicate that CBT worked effectively in one-on-one session. CBT effectively worked to manage patients' anger, craving, stress, sleep hygiene and assertive behaviour. It is concluded that CBT is an effective approach to deal with patients' anger, stress, craving, sleep and assertive behaviour.</t>
  </si>
  <si>
    <t>Electrospinning is a versatile technique to produce nano/microscale fibrous scaffolds for tissue engineering and drug delivery applications. This research aims to demonstrate that hyaluronic acid-chitosan (HA-CS) nanoparticles can be electrospun together with polycaprolactone (PCL) and gelatine (Ge) fibres using a portable device to create scaffolds for tissue repair. A range of polymer solutions of PCL-gelatine at different weight/volume concentrations and ratios were electrospun and characterised. Fibre-cell interaction (F11 cells) was evaluated based on cell viability and proliferation and, from here, a few polymer blends were electrospun into random or aligned fibre arrangements. HA-CS nanoparticles were synthesised, characterised, and used to functionalise electrospun fibres (8% w/v at 70 PCL:30 Ge), which were chosen based on cell viability. Different concentrations of HA-CS nanoparticles were tested to determine cytotoxicity. A single dosage (1 x 10(-2) mg/mL) was associated with higher cell proliferation compared with the cell-only control. This nanoparticle concentration was embedded into the electrospun fibres as either surface modification or blend. Fibres with blended NPs delivered a higher cell viability than unmodified fibres, while NP-coated fibres resulted in a higher cell proliferation (72 h) than the NP-blended ones. These biocompatible scaffolds allow cell attachment, maintain fibre arrangement, promote directional growth and yield higher cell viability.</t>
  </si>
  <si>
    <t>Background and purpose: Artemisia is one of the well-known herbal medicinal plants for antimicrobial, insecticidal, antioxidant, and antimalarial activities. The antiproliferative effects of dichloromethane extracts of Artemisia biennis (A. biennis) and A. ciniformis and the petroleum ether extract of A. ciniformis have been demonstrated previously on human cancerous cell lines. In the current study, further fractionation was carried out on the aforementioned extracts and their cytotoxic effects were evaluated on three human cancer cell lines; B16/F10, PC3, and MCF7. F1 to F16, F1' to F11', and F1" to F10" were resulted from the fractionation of dichloromethane extracts of A. biennis, A. ciniformis, and petroleum ether extract of A. ciniformis, respectively. Experimental approach: The cytotoxic effects of 16 (F1-F16), 11 (F1'-F11') and 10 (F1"-F10") fractions, on B16/F10, PC3, and MCF7 cell lines were assessed using resazurin to measure viability and propidium iodide staining (sub G1) and flow cytometry to detect apoptosis. Findings / Results: The results showed that, some fractions at 100 mug/mL decreased cell viability. F2" in B16/F10 cells, F2, F4-F6, F10', F11', and F2" in PC3 cells, and F10', F11', and F2" in MCF7 significantly decreased cell viability in a concentration-dependent manner (12.5-50 mug/mL). Among different fractions, F2" demonstrated the most potent cytotoxic effects on cancer cell lines (P &lt; 0.001). All of the mentioned fractions (except F11' on PC3 cells) increased the number of apoptotic cells and showed the cytotoxic effects on cancer cells compared with the control group. Conclusion and implications: A. biennis and A. ciniformis are suggested as the potential sources of cytotoxic phytochemicals. The probable presence of terpenoids, steroids, and alkaloids in the selected fractions is proposed based on the preliminary phytochemical study.</t>
  </si>
  <si>
    <t>Background: Cyclosporine A (CsA) is an exceptional immunosuppressant used for the treatment of immune disorders. Niosomal vesicles are promising drug carriers that are formed by self-association of nonionic surfactants and cholesterol in an aqueous phase. The objective of the study was to formulate combined nonionic surfactant based vesicles and to evaluate their in vitro characterization, release studies and in vivo studies. Materials and Methods: Five niosomal formulations (F7 to F11) were prepared using the thin film hydration method. The molar ratio of cholesterol and non-ionic surfactant taken was 1:1. In formulation F10, the combination of surfactants Span 20 and Brij 35 was used. The niosomes were characterized by zeta sizer and SEM for particle size analysis, in vitro drug release and stability studies. The pharmacokinetic studies were conducted on healthy albino rabbits. Results: The size of niosome was found in the range of 427.1 nm to 972.3 nm. SEM image of optimized formulations F10 exhibit the spherical nature of niosomal vesicles. DSC thermograms of niosomal formulations exhibited a broadened endothermic peak. The stability study exhibited that all formulations are stable and negligible change of vesicle size and entrapment was observed with time. The percentage drug release was significantly higher as compared to CsA plain dispersion for all niosomal formulations at pH 1.2 and 7.4. The release kinetic behavior showed that all preparations were best described by zero order and can release active ingredient in a sustained manner. The pharmacokinetic data showed the test formulation (F10) possessed greater bioavailability as compared to the reference formulation (CsA aqueous dispersion). Conclusion: The formulation F10 demonstrated a comparatively more delayed rate of release with enhanced dissolution as compared to a single surfactant scheme. The F10 formulation can be a remarkable nanotechnology for prolonged delivery of CsA orally with improved dissolution profile and bioavailability.</t>
  </si>
  <si>
    <t>Synthetic anion transporters that facilitate chloride transport are promising candidates for channelopathy treatments. However, most anion transporters exhibit an undesired side effect of facilitating proton transport via interacting with fatty acids present in the membrane. To address the limitation, we here report the use of a new tetrapodal scaffold to maximize the selective interaction with spherical chloride over binding the carboxylate headgroup of fatty acids. One of the new transporters demonstrated a high selectivity for chloride uniport over fatty acid-induced proton transport while being &gt;10 times more active in chloride uniport than strapped calixpyrroles that were previously the only class of compounds known to possess similar selectivity properties.</t>
  </si>
  <si>
    <t>Background: Peptides have diverse and important physiological roles in plants and are ideal markers for species identification. It is unclear whether there are specific peptides in Panax quinquefolius L. (PQ). The aims of this study were to identify Quinetides, a series of diverse posttranslational modified native peptides of the ribonuclease-like storage protein (ginseng major protein), from PQ to explore novel peptide markers and develop a new method to distinguish PQ from Panax ginseng. Methods: We used different fragmentation modes in the LTQ Orbitrap analysis to identify the enriched Quinetide targets of PQ, and we discovered Quinetide markers of PQ and P. ginseng using ultrahigh-performance liquid chromatography-quadrupole time-of-flight mass spectrometry analysis. These "peptide markers" were validated by simultaneously monitoring Rf and F11 as standard ginsenosides. Results: We discovered 100 Quinetides of PQ with various post-translational modifications (PTMs), including a series of glycopeptides, all of which originated from the protein ginseng major protein. We effectively distinguished PQ from P. ginseng using new "peptide markers." Four unique peptides (Quinetides TP6 and TP7 as markers of PQ and Quinetides TP8 and TP9 as markers of P. ginseng) and their associated glycosylation products were discovered in PQ and P. ginseng. Conclusion: We provide specific information on PQ peptides and propose the clinical application of peptide markers to distinguish PQ from P. ginseng.</t>
  </si>
  <si>
    <t>BACKGROUND AND AIMS: Due to the lack of an effective vaccine and complexity of the control measures against vectors and reservoir hosts, the control of leishmaniasis depends primarily on chemotherapy. This study was aimed to assess the snake venom, Naja naja oxiana fraction 11(NNOV-F11) on L. infantum and its broad mode of action. METHODS: A wide range of in vitro advanced assays including high-performance liquid chromatography (HPLC), MTT (3-[4, 5-Dimethylthiazol-2-yl]-2, 5diphenyltetrazolium bromide; Thiazolyl blue) and macrophage assays, quantitative real-time polymerase chain reaction (qPCR), flow cytometry and enzyme-linked immunosorbent assay (ELISA) on L. infantum pro-mastigote and amastigote stages were used. IC50 values of L. infantum stages, CC50 value and apoptosis were also analyzed. RESULTS: The NNOV-F11 demonstrated strong antileishmanial activity against L. infantum stages in a dose-dependent man-ner compared to the untreated control group. Interleukin (IL)-12, TNF-alpha and iNOS genes expression as the indicators of T helper(h)1 response significantly increased; in contrast, the expression level of IL-10, as the representative of Th2 response significantly decreased (p &lt; 0.001). Reactive oxygen species (ROS) detection showed statistically a significant increase (p &lt; 0.001) after treatment with different concentrations of NNOV-F11, unlike arginase (ARG) activity which displayed a signif-icant reduction (p &lt; 0.001). CONCLUSION: NNOV-F11 possesses a potent inhibitory effect on L. infantum stages with the multifunctional and broad mode of actions which promoted the immunomodulatory role, induced ROS production, stimulated apoptotic-like mechanisms and inhibited L-ARG activity which collectively led to the parasite death. Further studies are crucial to assess the effect of the fraction NNOV-F11 on animal models or clinical settings.</t>
  </si>
  <si>
    <t>Pseudoginsenoside-F11 (PF11), an ocotillol-type saponin, has neuroprotective effects on permanent and transient cerebral ischemia in rats by alleviating autophagic/lysosomal defects and repressing calcium overload, respectively. Ischemic stroke triggers peripheral innate immune cells, mainly neutrophils and macrophages, to infiltrate the damaged brain. The polarization of neutrophils and macrophages after cerebral ischemia is essential for post-stroke damage/recovery. However, it remains elusive whether PF11 ameliorates ischemic neuron injury by regulating the polarization of neutrophils and macrophages. The present study demonstrated for the first time that conditioned media from ischemic neurons induced neutrophils and macrophages to polarize into N1 and M1 phenotypes, respectively. Furthermore, PF11 (30, 100 muM) inhibited the induction of N1 neutrophils by conditioned media from oxygen glucosedeprivation/re-oxygenation (OGD/R)-induced ischemic neurons and promoted the polarization of neutrophils to N2 phenotypes. In addition, PF11 (100 muM) attenuated the exacerbation of N1 neutrophils and facilitated the protection of N2 neutrophils on OGD/R-induced neuronal damage. Similarly, PF11 (100 muM) inhibited the induction of M1 macrophages by conditioned media from ischemic neurons and facilitated the polarization of macrophages to M2 phenotypes. What's more, PF11 (100 muM) attenuated the aggravation of M1 macrophages and promoted the protection of M2 macrophages on OGD/R-induced primary neuron injury. In summary, the present study indicates that PF11 ameliorates ischemic neuron damage by regulating neutrophils and macrophages polarization, suggesting that neutrophils and macrophages may be promising targets for the treatment of cerebral ischemia.</t>
  </si>
  <si>
    <t>This work focuses on the development of a novel organic-inorganic photoactive material composited by aggregation-induced emission luminogens (AIE) and CdS. Tetraphenylethene-based AIE (TPE-Ca) is synthesized on CdS to form CdS/TPE-Ca electrode, due to its suitable band structure and potential capability of renewable energy production. The CdS/TPE-Ca electrode presents over three-fold improved photocurrent density and dramatically reduced interfacial resistance, compared with the pure CdS electrode. In addition, the engineering of the band alignment allows the holes to accumulate on the valance band of TPE-Ca, which would partially prevent the CdS from photo-corrosion, thus improving the stability of the sacrificial-free electrolyte photoelectrochemical cell.</t>
  </si>
  <si>
    <t>We previously reported that pseudoginsenoside-F11 (PF11), an ocotillol-type saponin, significantly ameliorated Alzheimer's disease (AD)-associated cognitive defects in APP/PS1 and SAMP8 mice by inhibiting Abeta aggregation and tau hyperphosphorylation, suggesting a potential therapeutic effect of PF11 in the treatment of AD. In the present study we further evaluated the therapeutic effects of PF11 on relieving cognitive impairment in a rat model of sporadic AD (SAD). SAD was induced in rats by bilateral icv infusion of streptozotocin (STZ, 3 mg/kg). The rats were treated with PF11 (2, 4, 8 mg.kg(-1).d(-1), ig) or a positive control drug donepezil (5 mg.kg(-1).d(-1), ig) for 4 weeks. Their cognitive function was assessed in the nest building, Y-maze, and Morris water maze tests. We showed that STZ icv infusion significantly affected the cognitive function, tau phosphorylation, and insulin signaling pathway in the hippocampus. Furthermore, STZ icv infusion resulted in significant upregulation of the calpain I/cyclin-dependent protein kinase 5 (CDK5) signaling pathway in the hippocampus. Oral administration of PF11 dose-dependently ameliorated STZ-induced learning and memory defects. In addition, PF11 treatment markedly reduced the neuronal loss, protected the synapse structure, and modulated STZ-induced expression of tau phosphorylation by regulating the insulin signaling pathway and calpain I/CDK5 signaling pathway in the hippocampus. Donepezil treatment exerted similar beneficial effects in STZ-infused rats as the high dose of PF11 did. This study highlights the excellent therapeutic potential of PF11 in managing AD.</t>
  </si>
  <si>
    <t>Amylases take part with vital role in industries such as food, fermentation; starch processing, textile and paper etc. Increasing amylases demand, high nutrient expenditure and environmental pollution have forced to utilize agro-industrial residues as a low-cost feedstock for enzyme production. In present study, three soil samples were collected from agro-industrial waste dumping areas in District Faisalabad. Ten thermophilic bacterial isolates were separated at 55 degrees C on the basis of colonial morphology, three isolates (F6, F11, F17) showed prominent zone of clearance applying iodine test on starch agar plates. Bacterial isolate F-11 showed highest amylase activity with DNS method and molecularly identified through 16S RNA sequencing as Bacillus sp. with Accession number MH917294. Four unconventional food wastes (banana, lemon, mango and potato) pretreated with 0.8% sulphuric acid concentrations taking 1000 g/L weight released the highest sugars contents and phenolic components. Maximum amylase activity i.e. 29.23 mg/ml was achieved in mango waste at, 40 degrees C, with pH 6.0 and 0.17% nitrogenous source adding 8% inoculum size (2 days old) using Response Surface Methodology (RSM) for optimization. Crude amylase confirmed its efficiency in starch hydrolysis that suggested it as potential candidate for application in starch industries.</t>
  </si>
  <si>
    <t>Liver dysfunction, including coagulopathy, is a prominent feature of protein-energy malnutrition. To identify mechanisms underlying malnutrition-associated coagulopathy, we administered a low-protein low-fat diet to lactating dams and examined hepatic transcription and plasma coagulation parameters in young adult weanlings. Malnutrition impacted body composition to a greater extent in male versus female mice. Transcriptional profiles suggested opposing effects of nutrient-sensing nuclear receptors, namely induction of peroxisome proliferator-activated receptor alpha (PPARalpha) targets and repression of farnesoid-X-receptor (FXR) targets. Coagulopathy with decreased synthesis of fibrinogen-alpha (FGA) and factor 11 (F11) was observed in malnourished male animals but not female animals. In primary mouse hepatocytes, FXR agonist increased and PPARalpha agonist decreased Fga and F11 messenger RNA expression. Nuclear receptor DNA response elements were identified in the Fga and F11 gene regulatory regions, and opposing effects of FXR and PPARalpha were confirmed with luciferase assays. Unexpectedly, hepatic PPARalpha protein was markedly depleted in malnourished male liver and was not enriched on Fga or F11 response elements. Rather, there was loss of FXR binding at these response elements. Reduced PPARalpha protein was associated with loss of hepatocyte peroxisomes, which are necessary for bile acid biosynthesis, and with decreased concentrations of bile acids that function as FXR ligands, most notably the FXR agonist chenodeoxycholic acid. Conclusion: Malnutrition impairs growth and liver synthetic function more severely in male mice than in female mice. Malnourished male mice are coagulopathic and exhibit decreased hepatocyte peroxisomes, FXR agonist bile acids, FXR binding on Fga and F11 gene regulatory elements, and coagulation factor synthesis. These effects are absent in female mice, which have low baseline levels of PPARalpha, suggesting that nutrient-sensing nuclear receptors regulate coagulation factor synthesis in response to host nutritional status in a sex-specific manner.</t>
  </si>
  <si>
    <t>The junctional adhesion molecule-A (JAM-A) is a cell surface adhesion molecule expressed on platelets, epithelial cells, endothelial cells and leukocytes (e. g. monocytes and dendritic cells). JAM-A plays a relevant role in leukocyte trafficking and its therapeutic potential has been studied in several pathological conditions due to its capacity to induce leukocyte migration out of inflamed sites or infiltration into tumor sites. However, disruption of JAM-A pathways may worsen clinical pathology in some cases. As such, the effects of JAM-A manipulation on modulating immune responses in the context of different diseases must be better understood. In this mini-review, we discuss the potential of JAM-A as a therapeutic target, summarizing findings from studies manipulating JAM-A in the context of inflammatory diseases (e.g. autoimmune diseases) and cancer and highlighting described mechanisms.</t>
  </si>
  <si>
    <t>Objectives: To design oral controlled release (CR) hydrogel matrix tablets of etamsylate using various hydrophilic polymers. Additionally, to predict plasma concentration-time profiles of etamsylate released from different CR matrices. Methods: Characterization of the in-vitro release rate was performed by various model dependent and model independent approaches. A simple numerical convolution strategy was adopted to predict the in-vivo performance of all matrices from their in-vitro percent released data. The statistical analysis was conducted utilizing a student t-test and ANOVA. Results: The release of etamsylate from all matrices showed a deviation from Fickian transport mechanism except; F2 followed Case II release whereas, F9 and F11 obeyed Fickian diffusion. CR hydrogel based-matrices (F4 and F11) demonstrated the maximum drug retardation and satisfied the USP release limits. Concentration-time profiles of etamsylate were predicted successfully from the in-vitro release data of all prepared matrices. Pharmacokinetic parameters of etamsylate CR hydrogel matrices were significantly changed with comparison to reference product except F1. Conclusion: The designed (F2-F11) matrices had the capability to extend the plasma level of etamsylate for an adequate time. However, F4 and F11 were considered the most ideal formulations for once daily application of etamsylate. The prediction of in-vivo pharmacokinetics of etamsylate was very useful to assess the rationality of the designed matrices for the practical application in humans.</t>
  </si>
  <si>
    <t>To evaluate the diagnostic value of described thresholds of controlled attenuation parameter (CAP) and biomarker scores for liver steatosis and to evaluate new cut-offs to detect moderate-to-severe steatosis (S2-3) in patients with morbid obesity. In this prospective study, 32 patients with morbid obesity with indications for bariatric surgery (15 women and 17 men, mean age = 36 years, median BMI = 40.2 kg/m(2)) underwent CAP, magnetic resonance spectroscopy (MRS), three biomarker scores (Steato-ELSA, Fatty Liver Index (FLI), and Hepatic Steatosis Index (HSI)), and liver biopsy. Subjects were divided into an exploratory cohort (reliable CAP and liver biopsy) and a confirmatory cohort (reliable CAP and MRS) to evaluate new thresholds for CAP and biomarker scores to detect S2-3. Receiver operator characteristic (ROC) curves analyses were performed and the optimal cut-off points were identified using the maximal Youden index. A total of 22 patients had CAP measure and liver biopsy (exploratory cohort) and 24 patients had CAP measure with MRS (confirmatory cohort). New cut-offs were identified for detection of S2-3 by the non-invasive tests using liver biopsy as the reference standard (exploratory cohort). Considering the new proposed cut-offs for detection of S2-3 for CAP (&gt;/= 314 dB/m), Steato-ELSA (&gt;/= 0.832), FLI (&gt;/= 96), and HSI (&gt;/= 53), for the exploratory and confirmatory cohorts sensitivities were: 71-75%, 86-81%, 85-81%, and 71-69% and specificities were: 94-89%, 75-63%, 63-63%, and 75-88%, respectively. Higher cut-offs for CAP and biomarker scores may be better to diagnose moderate-to-severe steatosis in patients with morbid obesity.</t>
  </si>
  <si>
    <t>A massive challenge in ecotoxicology is assessing how the interaction of contaminants, climate change, and biotic stressors shapes the structure and functions of natural populations. Furthermore, it is not known whether contemporary evolutionary responses to multiple stressors across multigenerations may alter the interaction of these stressors. To address these issues, we exposed Moina dubia to lead (Pb, 50 mug/L) under two temperatures (25 and 28 degrees C) with/without predator cues from climbing perch (Anabas testudineus) for 11 generations (F1-F11). We assessed changes in M. dubia fitness, including development time, adult size, lifespan, fecundity, and neonate production. We found strong negative effects of Pb, elevated temperature, and predator cues on the fitness of M. dubia. Strikingly, Pb-induced reduction in the performance of M. dubia was stronger at 25 degrees C and in the absence of predator cues. The individual and interactive effects of Pb, temperature, and predator cues on M. dubia were stronger across F1-F9 and generally leveled off in F10-F11. Our results highlight the high vulnerability of M. dubia to multiple stressors, thus weakening top-down control on algal blooms in eutrophic lakes. Our study underscores the importance of integrating evolutionary responses in realistic ecotoxicological risk assessments of contaminants interacting with climatic and biotic stressors.</t>
  </si>
  <si>
    <t>INTRODUCTION: Evaluation of the first trimester uterine artery flow can predict the development of obstetrical complications. A genotype, making women prone to microthrombi. constitutes the main known susceptibility factor for anomalous development of placenta. Our aim was to study whether polymorphisms of 10 genes leading to blood clotting abnormalities are related to abnormal uterine artery blood flow in the first trimester, and may predict placenta-related diseases. MATERIAL AND METHODS: In primary analyses we included 19 singleton pregnancies with abnormal blood flow in the uterine arteries during the first trimester of gestation, and 24 matched control with normal flow patterns. All patients were genotyped for sequence variations in F5, F2, F11, MTHFR, SERPINE-1, CYP4V2, SELE, GP6, angiotensinogen (AGT) and fibrinogen gamma (FGG) genes and followed up until delivery. RESULTS: There were no differences between groups regarding selected sequence variations in any of these genes. The co-occurrence of several polymorphisms in the same patient was also not related to the blood flow patterns in the uterine arteries. CONCLUSIONS: Although we found certain trends of genetic polymorphisms being related to preeclampsia and fetal growth, we failed to find an association between clotting gene polymorphisms, single or in combination, with the abnormal uterine flow in the first trimester.</t>
  </si>
  <si>
    <t>Objective: This study analyzes the expression level of miR-1180-3p and constructs the regulatory network of relevant ceRNA by integrating the DNA methylation and gene expression profile of hepatocellular carcinoma from the Cancer Genome Atlas (TCGA). Methods: Firstly, the expression level of miR-1180-3p in hepatocellular carcinoma and adjacent tissues was analyzed by TCGA database, and the differential expression of lncrna and mRNA was screened. Secondly, the LncBase database and the TargetScan database were used to predict the relationship between miR-1180-3p and lncRNA and mRNA, and the DNA methylation-mediated lncRNA was screened by the DNA methylation profile of lncRNA. Finally, Cytoscape software was used to construct miR-1180-3p relevant ceRNA network, and WebGestalt website was used to perform GO and KEGG analysis of related mRNA in ceRNA. Results: Compared with patients with low expression of miR-1180-3p (mean overall survival duration, 5.69 +/- 0.35 years), patients with high expression of miR-1180-3p had shorter overall survival time (mean overall survival duration, 3.99 +/- 0.47 years), indicating that the high expression of miR-1180-3p was hepatocellular carcinoma risk factor affecting the prognosis (HR = 1.28, 95% CI = 1.1 ~ 1.5, P &lt; 0.01). A miR-1180-3p related ceRNA regulatory network was constructed in this study, which contained 2 lncRNAs (F11-AS1 and LINC01511) and 37 mRNAs. Conclusion: This study has successfully constructed miR-1180-3p relevant ceRNA regulatory network, and DNA methylation-mediated F11-AS1 and F11-AS1/miR-1180-3p/C11of54 ceRNA regulatory axis has played an important role in the occurrence and development of hepatocellular carcinoma.</t>
  </si>
  <si>
    <t>The blood-saliva barrier (BSB) consists of the sum of the epithelial cell layers of the oral mucosa and salivary glands. In vitro models of the BSB are inevitable to investigate and understand the transport of salivary biomarkers from blood to saliva. Up to now, standardized, cell line-based models of the epithelium of the submandibular salivary gland are still missing for this purpose. Therefore, we established epithelial barrier models of the submandibular gland derived from human cell line HTB-41 (A-253). Single clone isolation resulted in five different clones (B2, B4, B9, D3, and F11). Clones were compared to the parental cell line HTB-41 using measurements of the transepithelial electrical resistance (TEER), paracellular marker permeability assays and analysis of marker expression for acinar, ductal, and myoepithelial cells. Two clones (B9, D3) were characterized to be of acinar origin, one clone (F11) to be of myoepithelial origin and one isolation (B4) derived from two cells, to be presumably a mixture of acinar and ductal origin. Clone B2, presumably of ductal origin, showed a significantly higher paracellular barrier compared to other clones and parental HTB-41. The distinct molecular identity of clone B2 was confirmed by immunofluorescent staining, qPCR, and flow cytometry. Experiments with ferritin, a biomarker for iron storage, demonstrated the applicability of the selected model based on clone B2 for transport studies. In conclusion, five different clones originating from the submandibular gland cell line HTB-41 were successfully characterized and established as epithelial barrier models. Studies with the model based on the tightest clone B2 confirmed its suitability for transport studies in biomarker research.</t>
  </si>
  <si>
    <t>Currently, the Earth is subjected to environmental pressure of unprecedented proportions in the history of mankind. The inexorable growth of the global population and the establishment of large urban areas with increasingly higher expectations regarding the quality of life are issues demanding radically new strategies aimed to change the current model, which is still mostly based on linear economy approaches and fossil resources towards innovative standards, where both energy and daily use products and materials should be of renewable origin and 'made to be made again'. These concepts have inspired the circular economy vision, which redefines growth through the continuous valorisation of waste generated by any production or activity in a virtuous cycle. This not only has a positive impact on the environment, but builds long-term resilience, generating business, new technologies, livelihoods and jobs. In this scenario, among the discards of anthropogenic activities, biodegradable waste represents one of the largest and highly heterogeneous portions, which includes garden and park waste, food processing and kitchen waste from households, restaurants, caterers and retail premises, and food plants, domestic and sewage waste, manure, food waste, and residues from forestry, agriculture and fisheries. Thus, this review specifically aims to survey the processes and technologies for the recovery of fish waste and its sustainable conversion to high added-value molecules and bio(nano)materials.</t>
  </si>
  <si>
    <t>BACKGROUND: X-linked agammaglobulinaemia (XLA) is a rare immunodeficiency disease for which recurrent severe infection is the major clinical symptom. BTK is the main causative gene, with X chromosome recessive inheritance. However, the mutations reported to date do not fully explain the disorder. METHODS: We detected the percentage of CD19+ B cells and serum immunoglobulin (IgG, IgA, and IgM) levels by flow cytometry and rate scatter immunoturbidimetry, and investigated the BTK mutation profile in 22 XLA patients using Sanger sequencing and real-time PCR . RESULTS: We evaluated the clinical symptoms of 22 XLA patients and investigated genetic mutations present, identifying six novel mutations in the BTK gene: 2 missense mutations (c.23G &gt; T and c.112 T &gt; C), 2 frameshift mutations (c.522_523insC and c.1060delA), 1 large deletion (deletion of exon 2 to 5), and 1 splice-site mutation (c.1631 + 2 T &gt; C). Prenatal diagnoses were performed in six families (F10, F11, F15, F18, F20 and F21), with the following results: the male fetus in Family 10 (F10) did not carry the c.922_923delGA mutation; the male fetus in Family 15 (F15) did not carry the c.1631 + 1G &gt; T splicing mutation; the female fetus in Family 20 (F20) did not carry the c.1931 T &gt; C mutation; the female fetus in Family 21 (F21) did not carry the large deletion mutation. Hence, these four fetuses are not likely to develop XLA. Male fetuses with c.1060delA and c.1684C &gt; T mutations were identified in Family 11 and Family 18, respectively. The pregnant woman in F18 chose to terminate the pregnancy, whereas the pregnant woman in F11 chose to continue the pregnancy. CONCLUSION: We confirmed the diagnosis of 22 XLA patients from 22 unrelated families and detected six new pathogenic mutations. Prenatal diagnosis was performed in six families. Early genetic diagnosis and routine lifelong immunoglobulin replacement therapy can prevent and treat infections in XLA children, saving their lives.</t>
  </si>
  <si>
    <t>Neurogenic differentiation 1 (NeuroD1) is a class B basic helix-loop-helix (bHLH) transcription factor and regulates differentiation and survival of neuronal and endocrine cells by means of several protein kinases, including extracellular signal-regulated kinase (ERK). However, the effect of phosphorylation on the functions of NeuroD1 by ERK has sparked controversy based on context-dependent differences across diverse species and cell types. Here, we evidenced that ERK-dependent phosphorylation controlled the stability of NeuroD1 and consequently, regulated proneural activity in neuronal cells. A null mutation at the ERK-dependent phosphorylation site, S274A, increased the half-life of NeuroD1 by blocking its ubiquitin-dependent proteasomal degradation. The S274A mutation did not interfere with either the nuclear translocation of NeuroD1 or its heterodimerization with E47, its ubiquitous partner and class A bHLH transcription factor. However, the S274A mutant increased transactivation of the E-box-mediated gene and neurite outgrowth in F11 neuroblastoma cells, compared to the wild-type NeuroD1. Transcriptome and Gene Ontology enrichment analyses indicated that genes involved in axonogenesis and dendrite development were downregulated in NeuroD1 knockout (KO) mice. Overexpression of the S274A mutant salvaged neurite outgrowth in NeuroD1-deficient mice, whereas neurite outgrowth was minimal with S274D, a phosphomimicking mutant. Our data indicated that a longer protein half-life enhanced the overall activity of NeuroD1 in stimulating downstream genes and neuronal differentiation. We propose that blocking ubiquitin-dependent proteasomal degradation may serve as a strategy to promote neuronal activity by stimulating the expression of neuron-specific genes in differentiating neurons.</t>
  </si>
  <si>
    <t>We investigated the epitope specificity of different monoclonal antibodies recognizing the cancer testis antigen PRAME. Antibody 5D3 binds to the fragment of PRAME corresponding to 160-180 amino acid residues. Antibodies 6H8 and F11 bind to the fragment corresponding to 180-200 amino acid residues of PRAME. These antibodies retained the ability to recognize these PRAME fragments after chimerization.</t>
  </si>
  <si>
    <t>OBJECTIVE: Pediatric drug-resistant epilepsy (DRE) is associated with poor health-related quality of life (HRQOL). Achieving seizure control, however, does not improve HRQOL in all children. This study sought to evaluate whether (1) baseline caregiver and family factors are associated with child HRQOL at 1-year follow-up over and above epilepsy characteristics, treatment, and seizure outcome; and (2) baseline family factors moderate the association between seizure outcome and child HRQOL at 1-year follow-up. METHODS: This multicenter longitudinal cohort study recruited 152 children with DRE who were being evaluated for surgical candidacy. Child HRQOL was rated by caregivers using the Quality of Life in Childhood Epilepsy Questionnaire at baseline and 1-year follow-up. Additional data collected at baseline included child epilepsy characteristics, caregiver demographics, caregiver mood, and family environment. RESULTS: Seizure freedom was achieved in 68% and 28% of patients 1 year after surgery and medical treatment, respectively. Caregiver and family factors were not associated with higher child HRQOL at follow-up after accounting for epilepsy characteristics, treatment, seizure outcome, and baseline child HRQOL, F11, 131 = 1.34, P = .21, DeltaR(2) = .04. Family resources moderated the association between seizure outcome and child HRQOL at follow-up (b = .41, 95% confidence interval [CI] = 0.09-0.74, P = .03); seizure freedom was strongly associated with higher HRQOL when family resources were high (b = 13.50, 95% CI = 8.35-18.54, P &lt; .001), relative to when family resources were low (b = 5.17, 95% CI = -0.18 to 10.52, P = .06). Family relationships and demands did not moderate the relationship between seizure outcome and HRQOL. SIGNIFICANCE: Achieving seizure freedom was associated with better HRQOL in children with DRE, but this association was reduced for those children who presented with limited family resources. These results highlight the importance of assessing the family environment during presurgical evaluation and implementing early family-based intervention and supports to promote better outcomes for children in the long term.</t>
  </si>
  <si>
    <t>Temperature treatment of magnetic Mn-Zn ferrites with the composition Mn0.6Zn0.2Fe2.2O4 up to 1100 degrees C results in a tremendous enhancement of the saturation magnetization by more than 60%. Employing a robust combined Rietveld refinement of powder X-ray and neutron diffraction (PXRD and NPD) data, it is revealed how a reordering of the cations takes place during the annealing step, the extent of which depends on the annealing temperature. While Zn(II) exclusively occupies tetrahedral sites throughout the whole temperature range, as the annealing temperature increases up to 700 degrees C, the Mn(II) cation distribution shifts from 80(7)% of the total Mn content occupying the octahedral sites (partly inverse spinel) to Mn only being present on the tetrahedral sites (normal spinel). Above 700 degrees C, pronounced crystallite growth is observed, followed by an increase of the saturation magnetization. Complementary techniques such as energy dispersive X-ray spectroscopy (EDS) and transmission electron microscopy (TEM) confirm an even cation distribution and the particle growth with annealing temperature. The structural changes caused by annealing of spinel ferrites directly alter the magnetic properties of the materials, thus serving as an easy handle for enhancing their magnetic properties.</t>
  </si>
  <si>
    <t>BACKGROUND: This study is to distinguish peripheral lung cancer and pulmonary inflammatory pseudotumor using CT-radiomics features extracted from PET/CT images. METHODS: In this study, the standard 18F-fluorodeoxyglucose positron emission tomography/ computed tomography (18 F-FDG PET/CT) images of 21 patients with pulmonary inflammatory pseudotumor (PIPT) and 21 patients with peripheral lung cancer were retrospectively collected. The dataset was used to extract CT-radiomics features from regions of interest (ROI), The intra-class correlation coefficient (ICC) was used to screen the robust feature from all the radiomic features. Using, then, statistical methods to screen CT-radiomics features, which could distinguish peripheral lung cancer and PIPT. And the ability of radiomics features distinguished peripheral lung cancer and PIPT was estimated by receiver operating characteristic (ROC) curve and compared by the Delong test. RESULTS: A total of 435 radiomics features were extracted, of which 361 features showed relatively good repeatability (ICC &gt;/= 0.6). 20 features showed the ability to distinguish peripheral lung cancer from PIPT. these features were seen in 14 of 330 Gray-Level Co-occurrence Matrix features, 1 of 49 Intensity Histogram features, 5 of 18 Shape features. The area under the curves (AUC) of these features were 0.731 +/- 0.075, 0.717, 0.748 +/- 0.038, respectively. The P values of statistical differences among ROC were 0.0499 (F9, F20), 0.0472 (F10, F11) and 0.0145 (F11, Mean4). The discrimination ability of forming new features (Parent Features) after averaging the features extracted at different angles and distances was moderate compared to the previous features (Child features). CONCLUSION: Radiomics features extracted from non-contrast CT based on PET/CT images can help distinguish peripheral lung cancer and PIPT.</t>
  </si>
  <si>
    <t>BACKGROUND: The role of combined prothrombotic genotypes in cancer-related venous thromboembolism (VTE) is scarcely studied. We aimed to investigate the impact of a 5-single nucleotide polymorphism (SNP) score on the risk of VTE in patients with and without cancer using a population-based case-cohort. METHODS: Cases with a first VTE (n = 1493) and a subcohort (n = 13 072) were derived from the Tromso Study (1994-2012) and the Nord-Trondelag Health Study (1995-2008). Five SNPs previously reported as a risk score were genotyped: ABO (rs8176719), F5 (rs6025), F2 (rs1799963), FGG (rs2066865), and F11 (rs2036914). Hazard ratios (HRs) for VTE were estimated according to cancer status and the number of risk alleles in the 5-SNP score (0-1, 2-3, and &gt;/=4 alleles). RESULTS: During a median follow-up of 12.3 years, 1496 individuals were diagnosed with cancer, of whom 232 experienced VTE. The VTE risk increased with the number of risk alleles in the 5-SNP score among subjects without and with cancer. In cancer-free subjects, the HR was 2.17 (95% confidence interval [CI] 1.79-2.62) for &gt;/=4 versus 0-1 risk alleles. In cancer patients, the corresponding HR was 1.93 (95% CI 1.28-2.91). The combination of cancer and &gt;/=4 risk alleles yielded a 17-fold (HR 17.1, 95% CI 12.5-23.4) higher risk of VTE compared with cancer-free subjects with 0-1 risk alleles. CONCLUSION: The risk of VTE increases with the number of prothrombotic risk alleles in subjects with and without cancer, and the combination of prothrombotic risk alleles and cancer leads to a highly elevated risk of VTE.</t>
  </si>
  <si>
    <t>Opioid use disorder and neonatal abstinence syndrome (NAS) increased in Massachusetts from 1999 to 2013 (1,2). In response, in 2016, the state passed a law requiring birth hospitals to report the number of newborns who were exposed to controlled substances to the Massachusetts Department of Public Health (MDPH)* by mandating monthly reporting of International Classification of Diseases, Tenth Revision, Clinical Modification (ICD-10-CM) diagnostic codes related to maternal dependence on opioids (F11.20) or benzodiazepines (F13.20) and to newborns affected by maternal use of drugs of addiction (P04.49) or experiencing withdrawal symptoms from maternal drugs of addiction (P96.1) separately.(dagger) MDPH uses these same codes for monthly, real-time crude estimates of NAS and uses P96.1 alone for official NAS state reporting.( section sign) MDPH requested CDC's assistance in evaluating the sensitivity, specificity, positive predictive value (PPV), and negative predictive value (NPV) of either maternal or newborn codes to identify substance-exposed newborns, and of newborn exposure codes (both exposure [P04.49] or withdrawal [P96.1]) and the newborn code for withdrawal alone (P96.1) to identify infants with NAS cases related to three exposure scenarios: 1) opioids, 2) opioids or benzodiazepines, and 3) any controlled substance. Confirmed diagnoses of substance exposure and NAS abstracted from linked clinical records for 1,123 infants born in 2017 and their birth mothers were considered the diagnostic standard and were compared against hospital-reported ICD-10-CM codes. For identifying substance-exposed newborns across the three exposure scenarios, the newborn exposure codes had higher sensitivity (range = 31%-61%) than did maternal drug dependence codes (range = 16%-41%), but both sets of codes had high PPV (&gt;/=74%). For identifying NAS, for all exposure scenarios, the sensitivity for either newborn code (P04.49 or P96.1) was &gt;/=92% and the PPV was &gt;/=64%; for P96.1 alone the sensitivity was &gt;/=79% and the PPV was &gt;/=92% for all scenarios. Whereas ICD-10-CM codes are effective for NAS surveillance in Massachusetts, they should be applied cautiously for substance-exposed newborn surveillance. Surveillance for substance-exposed newborns using ICD-10-CM codes might be improved by increasing the use of validated substance-use screening tools and standardized facility protocols and improving communication between patients and maternal health and infant health care providers.</t>
  </si>
  <si>
    <t>SARS-CoV-2 is the causative agent of COVID-19. Severe COVID-19 disease has been associated with disseminated intravascular coagulation and thrombosis, but the mechanisms underlying COVID-19-related coagulopathy remain unknown. The risk of severe COVID-19 disease is higher in males than in females and increases with age. To identify gene products that may contribute to COVID-19-related coagulopathy, we analyzed the expression of genes associated with the Gene Ontology (GO) term "blood coagulation" in the Genotype-Tissue Expression (GTEx) database and identified four procoagulants, whose expression is higher in males and increases with age (ADAMTS13, F11, HGFAC, KLKB1), and two anticoagulants, whose expression is higher in females and decreases with age (C1QTNF1, SERPINA5). However, the expression of none of these genes was regulated in a proteomics dataset of SARS-CoV-2-infected cells and none of the proteins have been identified as a binding partner of SARS-CoV-2 proteins. Hence, they may rather generally predispose individuals to thrombosis without directly contributing to COVID-19-related coagulopathy. In contrast, the expression of the procoagulant transferrin (not associated to the GO term "blood coagulation") was higher in males, increased with age, and was upregulated upon SARS-CoV-2 infection. Hence, transferrin warrants further examination in ongoing clinic-pathological investigations.</t>
  </si>
  <si>
    <t>Visual ranges of up to 440 km have recently been documented by photographs of ground-based observers. A report from 1948 claimed a record visual range from a plane of more than 530 km and a similar recent observation from 2017 was documented by a photo. Such extreme visual ranges can in principle be explained by the interplay of refraction and light scattering. However, they require optimal atmospheric conditions, and cleverly chosen locations and times.</t>
  </si>
  <si>
    <t>The reaction between a two-coordinate Co(ii) diaryl complex and "GaI" affords 2,6-Pmp2C6H3CoGa3I5, in a new geometry for a heavier group 13-transition metal cluster. Experimental and computational investigations show that this compound is best described as a nido metalla-group 13 cluster.</t>
  </si>
  <si>
    <t>OBJECTIVE: Thrombophilia is known to be associated with poor pregnancy outcomes. In this study, three thrombophilic gene polymorphisms, including EPCR (Ser219Gly), F11 (rs4253417) and F7 (323 Ins10) were investigated in an Iranian population of women in order to determine the correlation between thrombophilia and recurrent pregnancy loss (RPL). METHODS: Polymerase chain reaction and restriction fragment length polymorphism (PCR-RFLP) were used to evaluate the frequency of three candidate thrombophilic risk factors for recurrent pregnancy loss. The frequencies of the polymorphisms were compared between the case (144 patients with a history of at least two miscarriages) and the control (150 healthy women with no abortion) group. RESULTS: Our results show that EPCR and FVII polymorphisms of the patient and control group have the same genotype frequency, and the difference is not statistically significant (p-value &gt; .05). Regarding FXI polymorphism, TT genotype frequency was higher in the patient group than the control group (p-value &lt; .05); however, CT heterozygote form was higher in the control group compared to the patient group (p-value &lt; .05). CONCLUSION: In FXI polymorphism, T allele is possibly an RPL risk factor and C allele has a protective role. Thus, wild type FXI could be related to RPL, but EPCR and FVII polymorphism have no such correlation.</t>
  </si>
  <si>
    <t>Tropical birds are purported to be longer lived than their temperate counterparts, but it has not been shown whether avian survival rates covary with latitude worldwide. Here, we perform a global-scale meta-analysis of 949 estimates from 204 studies of avian survival and demonstrate that a latitudinal survival gradient exists in the northern hemisphere, is dampened or absent for southern hemisphere species, and that differences between passerines and nonpasserines largely drive these trends. We also show that while extrinsic factors related to climate were poor predictors of apparent survival compared to latitude alone, the relationship between apparent survival and latitude is strongly mediated by intrinsic traits - large-bodied species and species with smaller clutch size had the highest apparent survival. Our findings reveal that differences among intrinsic traits and whether species were passerines or nonpasserines surpass latitude and its underlying climatic factors in explaining global patterns of apparent avian survival.</t>
  </si>
  <si>
    <t>Advances in anion transport by synthetic supramolecular systems are discussed in this article. Developments in the design of discrete molecular carriers for anions and supramolecular anion channels are reviewed followed by an overview of the use of these systems in biological systems as putative treatments for diseases such as cystic fibrosis and cancer.</t>
  </si>
  <si>
    <t>Pancreatic ductal adenocarcinoma (PDAC) is an aggressive cancer characterized by poor response to chemotherapy and radiotherapy due to the lack of efficient therapeutic tools and early diagnostic markers. We previously generated the nonligand competing anti-HER3 antibody 9F7-F11 that binds to pancreatic tumor cells and induces tumor regression in vivo in experimental models. Here, we asked whether coupling 9F7-F11 with a radiosensitizer, such as monomethylauristatin E (MMAE), by using the antibody-drug conjugate (ADC) technology could improve radiation therapy efficacy in PDAC. We found that the MMAE-based HER3 antibody-drug conjugate (HER3-ADC) was efficiently internalized in tumor cells, increased the fraction of cells arrested in G2/M, which is the most radiosensitive phase of the cell cycle, and promoted programmed cell death of irradiated HER3-positive pancreatic cancer cells (BxPC3 and HPAC cell lines). HER3-ADC decreased the clonogenic survival of irradiated cells by increasing DNA double-strand break formation (based on gammaH2AX level), and by modulating DNA damage repair. Tumor radiosensitization with HER3-ADC favored the inhibition of the AKT-induced survival pathway, together with more efficient caspase 3/PARP-mediated apoptosis. Incubation with HER3-ADC before irradiation synergistically reduced the phosphorylation of STAT3, which is involved in chemoradiation resistance. In vivo, the combination of HER3-ADC with radiation therapy increased the overall survival of mice harboring BxPC3, HPAC cell xenografts or patient-derived xenografts, and reduced proliferation (KI67-positive cells). Combining auristatin radiosensitizer delivery via an HER3-ADC with radiotherapy is a new promising therapeutic strategy in PDAC.</t>
  </si>
  <si>
    <t>Tuberculosis (TB) in humans is a global public health concern and the discovery of animal cases of Mycobacterium tuberculosis (Mtb) infection and disease, especially in multi-host settings, also has significant implications for public health, veterinary disease control, and conservation endeavors. This paper describes a fatal case of Mtb disease in a free-ranging African elephant (Loxodonta africana) in a high human TB burden region. Necropsy revealed extensive granulomatous pneumonia, from which Mtb was isolated and identified as a member of LAM3/F11 lineage; a common lineage found in humans in South Africa. These findings are contextualized within a framework of emerging Mtb disease in wildlife globally and highlights the importance of the One Health paradigm in addressing this anthroponotic threat to wildlife and the zoonotic implications.</t>
  </si>
  <si>
    <t>BACKGROUND: Heavy metal contamination in mushrooms and the associated health risk are unknown in Zambia. We studied seven heavy metals and 23 mushroom species and interviewed 400 people. RESULTS: Mushrooms were found to contain substantial concentrations of Cu (894.4 +/- 267.9 microg g(-1) ) and Fe (998.4 +/- 454.0 microg g(-1) ). Significant differences in transfer factors of metals occurred between mushroom species (F11,66 = 5.36, P &lt; 0.001). The most efficient were L. kabansus (for Zn and Ni), A. miomboensis (for Cu and Fe) and T. clypeatus (for Mn, Pb and Co). These species were also among the most preferred mushrooms for consumption based on the interviews conducted. Although 60% of the mushrooms observed were edible, only 20% were frequently consumed during the mushroom season. High positive correlations observed between soils and mushrooms suggest that contamination in mushrooms increases with soil pollution. The estimated daily intake of metals and the target hazard quotient through mushroom consumption were found to be significantly influenced by mushroom species (F11,66 = 38.8, P &lt; 0.001) suggesting that the level of exposure to heavy metals depends on the species of mushroom consumed. CONCLUSIONS: The study has revealed that heavy metal concentrations in mushrooms exceed permissible limits and vary between species. Transfer efficiency also varies between mushroom species and contamination in mushrooms increases with soil pollution. The fact that concentrations of metals in soil were significantly high, the risk of exposure through mushroom consumption and possibly soil ingestion is even higher. (c) 2019 Society of Chemical Industry.</t>
  </si>
  <si>
    <t>Although recent Genome-Wide Association Studies have identified novel associations for common variants, there has been no comprehensive exome-wide search for low-frequency variants that affect the risk of venous thromboembolism (VTE). We conducted a meta-analysis of 11 studies comprising 8,332 cases and 16,087 controls of European ancestry and 382 cases and 1,476 controls of African American ancestry genotyped with the Illumina HumanExome BeadChip. We used the seqMeta package in R to conduct single variant and gene-based rare variant tests. In the single variant analysis, we limited our analysis to the 64,794 variants with at least 40 minor alleles across studies (minor allele frequency [MAF] ~0.08%). We confirmed associations with previously identified VTE loci, including ABO, F5, F11, and FGA. After adjusting for multiple testing, we observed no novel significant findings in single variant or gene-based analysis. Given our sample size, we had greater than 80% power to detect minimum odds ratios greater than 1.5 and 1.8 for a single variant with MAF of 0.01 and 0.005, respectively. Larger studies and sequence data may be needed to identify novel low-frequency and rare variants associated with VTE risk.</t>
  </si>
  <si>
    <t>Background: Interspecific ginseng hybrid, Panax ginseng x Panax quenquifolius (Pgq) has vigorous growth and produces larger roots than its parents. However, F1 progenies are complete male sterile. Plant tissue culture technology can circumvent the issue and propagate the hybrid. Methods: Murashige and Skoog (MS) medium with different concentrations (0, 2, 4, and 6 mg/L) of 2,4-dichlorophenoxyacetic acid (2,4-D) was used for callus induction and somatic embryogenesis (SE). The embryos, after culturing on GA3 supplemented medium, were transferred to hormone free (1/2) Schenk and Hildebrandt (SH) medium. The developed taproots with dormant buds were treated with GA3 to break the bud dormancy, and transferred to soil. Hybrid Pgq plants were verified by random amplified polymorphic DNA (RAPD) and inter simple sequence repeat (ISSR) analyses and by LC-IT-TOF-MS. Results: We conducted a comparative study of somatic embryogenesis (SE) in Pgq and its parents, and attempted to establish the soil transfer of in vitro propagated Pgq tap roots. The Pgq explants showed higher rate of embryogenesis (~56% at 2 mg/L 2,4-D concentration) as well as higher number of embryos per explants (~7 at the same 2,4-D concentration) compared to its either parents. The germinated embryos, after culturing on GA3 supplemented medium, were transferred to hormone free (1/2) SH medium to support the continued growth and kept until nutrient depletion induced senescence (NuDIS) of leaf defoliation occurred (4 months). By that time, thickened tap roots with well-developed lateral roots and dormant buds were obtained. All Pgq tap roots pretreated with 20 mg/L GA3 for at least a week produced new shoots after soil transfer. We selected the discriminatory RAPD and ISSR markers to find the interspecific ginseng hybrid among its parents. The F1 hybrid (Pgq) contained species specific 2 ginsenosides (ginsenoside Rf in P. ginseng and pseudoginsenosides F11 in P. quinquefolius), and higher amount of other ginsenosides than its parents. Conclusion: Micropropagation of interspecific hybrid ginseng can give an opportunity for continuous production of plants.</t>
  </si>
  <si>
    <t>: The current study was to elucidate the molecular defect in a 32-year-old Chinese woman with heavy menorrhagia and delayed wound healing. The F11 gene was amplified by PCR and screened for mutations. Then identified mutations were analyzed by in-silico programs and molecular modeling analysis. This woman was found to have severely low levels of factor XI (FXI) (FXI:C: 2.0%; FXI:Ag: 5.4%) by surgical screening. Further DNA sequencing of F11 reveled a novel mutation (p.Ser295Ile) in the Ap4 domain and an already known mutation (p.Trp228stop) in the Ap3 domain. Pedigree analysis showed that the new mutation was inherited from her father (FXI:C: 41%), whereas the other was inherited from her mother (FXI:C: 62%). Modeling analysis indicated Ser295Ile mutation probably determining important structural changes in the protein folding. Both of the heterozygous mutation contribute to the severe FXI deficiency by interfering with correct assembly of the region.</t>
  </si>
  <si>
    <t>Pridopidine is a small molecule in clinical development for the treatment of Huntington's disease. It was recently found to have high binding affinity to the sigma-1 receptor, a chaperone protein involved in cellular defense mechanisms and neuroplasticity. Here, we have evaluated the neuroprotective and neurorestorative effects of pridopidine in a unilateral 6-hydroxydopamine (6-OHDA) lesion model of parkinsonism in mice. By 5 weeks of daily administration, a low dose of pridopidine (0.3 mg/kg) had significantly improved deficits in forelimb use (cylinder test, stepping test) and abolished the ipsilateral rotational bias typical of hemiparkinsonian animals. A higher dose of pridopidine (1 mg/kg) significantly improved only the rotational bias, with a trend towards improvement in forelimb use. The behavioral recovery induced by pridopidine 0.3 mg/kg was accompanied by a significant protection of nigral dopamine cell bodies, an increased dopaminergic fiber density in the striatum, and striatal upregulation of GDNF, BDNF, and phosphorylated ERK1/2. The beneficial effects of pridopidine 0.3 mg/kg were absent in 6-OHDA-lesioned mice lacking the sigma-1 receptor. Pharmacokinetic data confirmed that the effective dose of pridopidine reached brain concentrations sufficient to bind S1R. Our results are the first to show that pridopidine promotes functional neurorestoration in the damaged nigrostriatal system acting via the sigma-1 receptor.</t>
  </si>
  <si>
    <t>Essentials Prothrombotic genotypes may agument the risk of venous thromboembolism (VTE) after ischemic stroke. We studied this effect in a case-cohort study using a genetic risk score. In stroke patients, a one-category increase in the genetic risk score was associated with a 50% higher relative risk of VTE. The risk of VTE in stroke patients increased with an increasing number of risk alleles. SUMMARY: Background Patients with ischemic stroke have a transiently increased risk of subsequent venous thromboembolism (VTE). Prothrombotic genotypes may augment VTE risk under conditions of high thrombosis risk related to stroke. Aims To investigate the effect of prothrombotic genotypes in patients with ischemic stroke on the risk of VTE in a population-based case-cohort study. Methods Cases with incident VTE (n = 664) and a randomly selected age-weighted subcohort (n = 1817) were sampled from three surveys of the Tromso Study (1994-2008). Participants were genotyped for ABO (rs8176719), F5 (rs6025), F2 (rs1799963), FGG (rs2066865) and F11 (rs2036914) single-nucleotide polymorphisms (SNPs). Cox regression models were used to calculate hazard ratios (HRs) for incident VTE according to individual SNPs and categories of risk alleles (5-SNP score; 0-1, 2, 3-4 and &gt;/= 5) in participants with and without ischemic stroke. Results There were 192 patients with incident stroke, of whom 43 developed VTE during a median of 15.2 years of follow-up. The risk alleles of individual SNPs augmented the elevated VTE risk brought about by ischemic stroke. In stroke patients, a one-category increase in the genetic risk score was associated with a 50% higher relative risk of overall VTE (HR 1.5, 95% confidence interval [CI] 1.3-1.8) and an 80% higher relative risk of provoked VTE (HR 1.8, 95% CI 1.5-2.1). Stroke patients with &gt;/= 5 risk alleles had a 12-fold (HR 11.7, 95% CI 4.1-33.3) higher relative risk of VTE than stroke-free participants with 0-1 risk alleles. Conclusions Prothrombotic genotypes increased the risk of VTE in stroke patients, and the risk increased with an increasing number of risk alleles.</t>
  </si>
  <si>
    <t>The aim of this study was to perform genetic, genome-wide association (GWAS), and gene-set enrichment analyses with latent variables related to milk fatty acid profile (i.e., fatty acids factor scores; FAF), milk composition, and udder health in a cohort of 1,158 Italian Brown Swiss cows. The phenotypes under study were 12 FAF previously identified through factor analysis and classified as follows: de novo FA (F1), branched-chain FA-milk yield (F2), biohydrogenation (F3), long-chain fatty acids (F4), desaturation (F5), short-chain fatty acids (F6), milk protein and fat contents (F7), odd fatty acids (F8), conjugated linoleic acids (F9), linoleic acid (F10), udder health (F11) and vaccelenic acid (F12). (Co)variance components were estimated for factor scores using a Bayesian linear animal model via Gibbs sampling. The animals were genotyped with the Illumina BovineSNP50 BeadChip v.2 (Illumina Inc., San Diego, CA). A single marker regression model was fitted for GWAS analysis. The gene-set enrichment analysis was run on the GWAS results using the Gene Ontology and the Kyoto Encyclopedia of Genes and Genomes pathway databases to identify the ontologies and pathways associated with the FAF. Marginal posterior means of the heritabilities of the aforementioned FAF ranged from 0.048 for F12 to 0.310 for F5. Factors F1 and F6 had the highest number of relevant genetic correlations with the other traits. The genomic analysis detected a total of 39 significant SNP located on 17 Bos taurus autosomes. All latent variables produced signals except for F2 and F10. The traits with the highest number of significant associations were F11 (17) and F12 (7). Gene-set enrichment analyses identified significant pathways (false discovery rate 5%) for F3 and F7. In particular, systemic lupus erythematosus was enriched for F3, whereas the MAPK (mitogen-activated protein kinase) signaling pathway was overrepresented for F7. The results support the existence of important and exploitable genetic and genomic variation in these latent explanatory phenotypes. Information acquired might be exploited in selection programs and when designing further studies on the role of the putative candidate genes identified in the regulation of milk composition and udder health.</t>
  </si>
  <si>
    <t>Objective: Novel niosomal formulation may be successfully applied to treat a systemic disease such as migraine through transdermal drug delivery system (TDDS), moreover, the treatment of topical diseases such as mycotic infections by targeting and localizing the drug to the stratum corneum. The current study aims to formulate zolmitriptan (Zt) in niosomal vesicles to potentiate its transdermal effect. Significance: The development of a promising niosomal formulation will push the scaling up of pharmaceutical industry in this field. Methods: Design- Expert 10 was used to design twelve formulations using Box-Behnken. Zt loaded niosomes were prepared by the thin film hydration method using Span 60(S 60), Span 80(S 80) along with cholesterol(Ch) at three different levels. The optimized formulation (F11) was formulated in Emulgel (1:1 emulsion/gel ratio). Results: The vesicles revealed vesicle size (VS) ranging from 133.1 to 851.3 nm, zeta potential (ZP) -43.8 to -82.8 mV, entrapment efficiency (EE%) from 66.7 to 88.7%, and Zt release after 4 h up to 67%. Optimized niosomal formulation (F11) depicted the smallest VS (133.1 nm), highest EE (88.7%), high ZP (-80.6 mV) and satisfactory release after 4 h (61.5%). There was a significant difference (p &lt;.05) in drug permeation after 8 h for niosomal F11(460.98 ug/cm(2)) and niosomal F11 loaded Emulgel (336.92 ug/cm(2)) compared to plain Zt loaded emulgel (160.83 ug/cm(2)). Niosomal F11 loaded emulgel showed thixotropic behavior of rapid recovery, significant bioavailability and pharmacokinetic parameters as compared to the plain Zt-loaded Emulgel. Conclusion: Optimized F11 represents a promising formulation for transdermal drug delivery system to treat both topical and systemic diseases.</t>
  </si>
  <si>
    <t>A magnesium complex (1) featuring a bidentate aminopyridinato ligand is a remarkably selective catalyst for the dehydrocoupling of amine-boranes. This reaction proceeds to completion with low catalyst loadings (1 mol %) under mild conditions (60 degrees C), exceeding previously reported s-block systems in terms of selectivity, rate, and turnover number (TON). Mechanistic studies by in situ NMR analysis reveals the reaction to be first order in both catalyst and substrate. A reaction mechanism is proposed to account for these findings, with the high TON of the catalyst attributed to the bidentate nature of the ligand, which allows for reversible deprotonation of the substrate and regeneration of 1 as a stable resting state.</t>
  </si>
  <si>
    <t>Translocator protein (TSPO) is a biomarker of neuroinflammation, which is a hallmark of many neurodegenerative diseases and has been exploited as a positron emission tomography (PET) target. Carbon-11-labelled PK11195 remains the most applied agent for imaging TSPO, despite its short-lived isotope and low brain permeability. Second-generation radiotracers show variance in affinity amongst subjects (low-, mixed-, and high-affinity binders) caused by the genetic polymorphism (rs6971) of the TSPO gene. To overcome these limitations, a new structural scaffold was explored based on the TSPO pharmacophore, and the analogue with a low-affinity binder/high-affinity binder (LAB/HAB) ratio similar (1.2 vs. 1.3) to that of (R)-[(11) C]PK11195 was investigated. The synthesis of the reference compound was accomplished in six steps and 9 % overall yield, and the precursor was prepared in eight steps and 8 % overall yield. The chiral separation of the reference and precursor compounds was performed using supercritical fluid chromatography with &gt;95 % ee. The absolute configuration was determined by circular dichroism. Optimisation of reaction conditions for manual radiolabelling revealed acetonitrile as a preferred solvent at 100 degrees C. Automation of this radiolabelling method provided R and S enantiomers in respective 21.3+/-16.7 and 25.6+/-7.1 % decay-corrected yields and molar activities of 55.8+/-35.6 and 63.5+/-39.5 GBq mumol(-1) (n=3). Injection of the racemic analogue into a healthy rat confirmed passage through the blood-brain barrier.</t>
  </si>
  <si>
    <t>BACKGROUND AND AIMS: The F11 Receptor (F11R), AKA Junctional Adhesion Molecule-A (JAM-A) (F11R/JAM-A), is an adhesion protein constitutively expressed on the membrane surface of circulating platelets and the luminal surface of inflamed endothelial cells (EC). Platelet adhesion to an inflamed endothelium is one of the early steps of atherosclerotic plaque formation. Our previous studies, conducted with cultured EC in vitro, have demonstrated the expression of F11R/JAM-A on the luminal surface of inflamed EC, platelet adhesion to inflamed EC through F11R/JAM-A interactions, and inhibition of this interaction by the presence of F11R/JAM-A antagonistic peptide (F11Rpeptide 4D). In the present study, we examined in vivo the overall health-benefits and cardiovascular effects of long-term treatment of animals prone to atherosclerosis, ApoE(-/-) mice, with F11R-peptide 4D. METHODS: Twenty ApoE(-/-) mice were assigned to daily treatment with peptide 4D and compared to their counterparts control untreated mice. Mice were observed for wellness and survival. Plaque size in the aorta and heart was measured using histological analysis. Effects of peptide 4D (or scramble control) on platelet adhesion to inflamed endothelium were measured using intravital microscopy. RESULTS: Significant reductions in atherosclerotic plaques number and size, an overall robust health with longer survival were found in the peptide 4D treated group of ApoE(-/-) mice. Intravital microscopic studies conducted in exposed vessels of ApoE(-/-) mice demonstrated significant inhibition by peptide 4D of platelet adhesion to the cytokine-inflamed endothelium. CONCLUSIONS: Our results demonstrate that peptide 4D significantly reduces atherosclerotic plaque formation in ApoE(-/-) mice and inhibits platelet adhesion to the inflamed arterial endothelium.</t>
  </si>
  <si>
    <t>For individuals migrating to or residing permanently in high-altitude regions, environmental hypobaric hypoxia is a primary challenge that induces several physiological or pathological responses. It is well documented that human beings adapt to hypobaric hypoxia via some protective mechanisms, such as erythropoiesis and overproduction of hemoglobin; however, little is known on the alterations of plasma proteome profiles in accommodation to high-altitude hypobaric hypoxia. In the present study, we investigated differential plasma proteomes of high altitude natives and lowland normal controls by a TMT-based proteomic approach. A total of 818 proteins were identified, of which 137 were differentially altered. Bioinformatics (including GO, KEGG, protein-protein interactions, etc.) analysis showed that the differentially altered proteins were basically involved in complement and coagulation cascades, antioxidative stress, and glycolysis. Validation results demonstrated that CCL18, C9, PF4, MPO, and S100A9 were notably up-regulated, and HRG and F11 were down-regulated in high altitude natives, which were consistent with TMT-based proteomic results. Our findings highlight the contributions of complement and coagulation cascades, antioxidative stress, and glycolysis in acclimatization to hypobaric hypoxia and provide a foundation for developing potential diagnostic or/and therapeutic biomarkers for high altitude hypobaric hypoxia-induced diseases.</t>
  </si>
  <si>
    <t>Adult cardiac progenitor/stem cells (CPC/CSC) are multipotent resident populations involved in cardiac homeostasis and heart repair. Assisted by complementary RNAseq analysis, we defined the fraction of the CPC proteome associable with specific functions by comparison with human bone marrow mesenchymal stem cells (MSC), the reference population for cell therapy, and human dermal fibroblasts (HDF), as a distant reference. Label-free proteomic analysis identified 526 proteins expressed differentially in CPC. iTRAQ analysis confirmed differential expression of a substantial proportion of those proteins in CPC relative to MSC, and systems biology analysis defined a clear overrepresentation of several categories related to enhanced angiogenic potential. The CPC plasma membrane compartment comprised 1,595 proteins, including a minimal signature of 167 proteins preferentially or exclusively expressed by CPC. CDH5 (VE-cadherin), OX2G (OX-2 membrane glycoprotein; CD200), GPR4 (G protein-coupled receptor 4), CACNG7 (calcium voltage-gated channel auxiliary subunit gamma 7) and F11R (F11 receptor; junctional adhesion molecule A; JAM-A; CD321) were selected for validation. Their differential expression was confirmed both in expanded CPC batches and in early stages of isolation, particularly when compared against cardiac fibroblasts. Among them, GPR4 demonstrated the highest discrimination capacity between all cell lineages analyzed.</t>
  </si>
  <si>
    <t>In this study we developed a new translational phenotypic in vitro model for high-throughput screening (HTS) of novel analgesics for treating neuropathic pain, in order to address the poor translation of traditional recombinant models. The immortalized dorsal root ganglia (DRG) neuron-like F11 cell line was selected based on its phenotype after differentiation. The acquisition of neuronal characteristics was evaluated by measuring the expression of TrkA as a DRG neuron marker ( p &lt; 0.01) as well as by measuring the global neurite length ( p &lt; 0.001). The response of F11 cells to ATP and KCl was obtained by measuring intracellular calcium concentration, dynamic mass redistribution, and membrane potential. A KCl-induced increase of intracellular calcium levels was chosen as the readout because of the better signal quality, higher reproducibility, and greater compatibility with HTS assay requirements compared with other methods. The response to KCl differed significantly between differentiated and undifferentiated cells ( p &lt; 0.05), with an EC50 value of 5 mM in differentiated cells. The model was validated by screening the Prestwick Chemical Library. Five hits already proposed for neuropathic-related pain were identified, with IC50 values between 1 and 7 microM. This cell model provides a new tool for screening novel analgesics for the relief of neuropathic pain.</t>
  </si>
  <si>
    <t>The Australian sheep blow fly, Lucilia cuprina (Wiedemann), is commonly reared in the laboratory for many sequential generations on simple, fixed diets, so it can be used in veterinary, medical, and forensic studies. To investigate the effect of diet and long-term laboratory rearing on L. cuprina, flies were fed with two different diets (sugar and milk-sugar) over a year and F1, F6, and F11 generations were used for comparisons based on the number of eggs, attraction to wool and liver, and wing size. The results showed that the number of eggs of gravid flies, and the attractiveness of wool and liver did not differ significantly between diets and generations, but gravid flies were more attracted to wool and liver than non-gravid flies (P &lt; 0.05). Moreover, in the F1 generation, thorax length and wing aspect ratio were significantly longer than in the F6 and F11 generations (P &lt; 0.05), and the wing length was significantly longer than in the F11 generation (P &lt; 0.05). It was concluded that neither diet nor long-term laboratory rearing affect potential fecundity or the behavioral responses of L. cuprina, but the gravidity of flies affects their behavioral response, and long-term laboratory rearing significantly affects fly morphology, apparently explaining a loss in flight performance.</t>
  </si>
  <si>
    <t>Oxidative stress and neuroinflammation are thought to be the two key early events during the process of mild cognitive impairment (MCI). Therefore, effective regulation of oxidative stress and neuroinflammation is an important aspect of preventing and improving MCI. We previously found that pseudoginsenoside-F11 (PF11), an ocotillol-type saponin, markedly reduced cognitive impairment in APP/PS1 mice and oAbeta1-42-injected mice. In the present study, we further evaluate the effect of PF11 on learning and memory dysfunction in dgalactose (dgal)-treated mice model of MCI. C57BL/6 mice received daily subcutaneous injections of dgal (100mg/kg) and oral administration of PF11 (2, 4, 8, 16mg/kg) for 9weeks. We observed that PF11 significantly alleviated dgal-induced cognitive impairment, attenuated the loss of neuron and the over-activation of microglia in hippocampus of dgal-treated mice. The elevated levels of nod-like receptor protein 3 (NLRP3) inflammasome in hippocampus of dgal-treated mice were reduced by PF11 through reducing the accumulation of advanced glycation endproducts (AGEs) and the expression of the receptor of advanced glycation endproducts (RAGE). Moreover, PF11 significantly decreased H2O2 and malondialdehyde (MDA) levels, improved superoxide dismutase (SOD) activity and increased glutathione (GSH) level in dgal-treated mice. Finally, dgal treatment reduced the level of nuclear factor erythroid-related factor 2 (Nrf2) and glutathione S-transferase (GST) in hippocampus, which could reverse by PF11. Together, our findings indicated that PF11 exerts a protective effect against MCI-like pathological changes.</t>
  </si>
  <si>
    <t>Graphene-oxide (GO) quenching-based molecular beacon was developed for rapid and sensitive detection of RNAs in living cells and tissues. Here, we applied GO quenching-based molecular beacon sensor to visualize neurogenic miR-193a levels delivered via exosomes during cell-non-autonomous neurogenesis in neural progenitor cells on a microfluidic platform. Exosomal transport was visualized using CD63-RFP plasmid vector, and FAM-labeled peptide nucleic acid (PNA) probe for the miR-193 sequence was designed to detect endogenous miR-193 expression. Fluorescence signals of FAM-PNA193a-GO were recovered in dibutyryl-cAMP-induced F11 cells, resulting from increased expression of miR-193a after neuronal differentiation. We observed delivery of miR-193a-containing exosomes released from differentiated donor F11 cells to recipient undifferentiated F11 cells. Fluorescence recovery was evident in exosome-stimulated recipient individual F11 cells in the microfluidic system. We propose molecular beacon imaging using PNA-GO complex for visualization of individual cellular expression of mature microRNAs. This system reveals the precise spatial localization and temporal sequences of mature miRNAs by intercellular exosomal delivery of messages for processes such as cell-non-autonomous neurogenesis.</t>
  </si>
  <si>
    <t>OBJECTIVE: A growing number of studies indicate increased impulsivity in patients with opioid dependence (OD). However, few studies exclude concomitant drug use and consider depression as a comorbidity, both of which can bias results. AIM: We aimed to compare impulsivity in patients with OD enrolled in maintenance therapy (ICD code F11.22) and well-matched healthy controls taking psychopathological impairments into account. Furthermore, we compared the result to risky behavioral patterns in patients. METHODS: This cross-sectional study included 50 patients with OD enrolled in either methadone or buprenorphine maintenance therapy and 50 healthy controls matched for gender, age, education, marital status, and premorbid intelligence. Abstinence from benzodiazepines, amphetamines, and cocaine was verified by urine analysis. We used the Barratt Impulsiveness Scale 11 (BIS-11), Beck's Depression Inventory (BDI), the Symptom Checklist 90 Revised (SCL-90R), and the European version of the Addiction Severity Index (EuropASI). RESULTS: Patients exhibited significantly worse impulse control than healthy individuals. We found no correlation between impulsiveness and reported risky behavior patterns but found a significant correlation between depressive symptoms and psychopathological impairment. CONCLUSIONS: Patients with OD showed a higher impulsivity than healthy individuals. Impulsivity could be a cause or a consequence of a substance use disorder; further research is warranted to explain this relationship. Impulsivity was associated with depression, an important confounder; future research needs to take this into account.</t>
  </si>
  <si>
    <t>Here, we describe immuno-Cerenkov luminescence imaging (immuno-CLI) with a specific monoclonal antibody-based tracer for the detection of prostate tumors, which is used in preclinical positron emission tomography (PET) imaging. As PET isotopes generate a continuous spectrum of light in the ultraviolet/visible (UV/vis) wavelength range (Cerenkov luminescence, CL) in dielectric materials and consequently inside living tissues, these isotopes can also be detected by luminescence imaging performed with optical imaging (OI) systems. Imaging tumors with tracers that are specifically binding to a tumor-associated antigen can increase diagnostic accuracy, enables monitoring of treatment efficacy, and can be advantageous compared to radiolabeled small molecules used in PET-oncology such as 2-deoxy-2-[(18)F]-fluoro-D-glucose ([(18)F]FDG; glucose metabolism) or [(11)C]choline (membrane synthesis) which was used to image prostate cancer. In this study, we compared on three consecutive days immuno-CLI and -PET of the applied (64)Cu-labeled and well described monoclonal antibody 3/F11 in prostate-specific membrane antigen (PSMA)-positive (C4-2, PSMA(+)) and -negative (DU 145, PSMA(-)) prostate tumor xenografts, inoculated in SCID mice. In vivo immuno-CLI and -PET measurements demonstrated linear correlation of both modalities, in line with ex vivo analysis performed with CLI and gamma-counting. As CLI is also able to trace radioisotopes used for theranostic approaches, immuno-CLI could be an interesting, low-cost imaging alternative to immuno-PET.</t>
  </si>
  <si>
    <t>Cell motility is essential for viral dissemination(1). Vaccinia virus (VACV), a close relative of smallpox virus, is thought to exploit cell motility as a means to enhance the spread of infection(1). A single viral protein, F11L, contributes to this by blocking RhoA signalling to facilitate cell retraction(2). However, F11L alone is not sufficient for VACV-induced cell motility, indicating that additional viral factors must be involved. Here, we show that the VACV epidermal growth factor homologue, VGF, promotes infected cell motility and the spread of viral infection. We found that VGF secreted from early infected cells is cleaved by ADAM10, after which it acts largely in a paracrine manner to direct cell motility at the leading edge of infection. Real-time tracking of cells infected in the presence of EGFR, MAPK, FAK and ADAM10 inhibitors or with VGF-deleted and F11-deleted viruses revealed defects in radial velocity and directional migration efficiency, leading to impaired cell-to-cell spread of infection. Furthermore, intravital imaging showed that virus spread and lesion formation are attenuated in the absence of VGF. Our results demonstrate how poxviruses hijack epidermal growth factor receptor-induced cell motility to promote rapid and efficient spread of infection in vitro and in vivo.</t>
  </si>
  <si>
    <t>Alzheimer's disease (AD) is a common neurodegenerative disease which is characterized by aggregation of amyloid beta (Abeta) and hyperphosphorylated tau. We previously reported that pseudoginsenoside-F11 (PF11), an ocotillol-type saponin, improved cognitive function and reduced Abeta aggregation in APP/PS1 mice, a familial AD model. Here, we chose senescence-accelerated mouse prone 8 (SAMP8) mice, a widely used model of aging, to investigate the effect of PF11 on sporadic AD. PF11 was orally administered to male 6-month-old SAMP8 mice for 3 months. Consistent with previous studies, SAMP8 mice showed several AD-type pathologies including cognitive impairment, Abeta deposition and tau hyperphosphorylation. We found increased protein levels of cytoplasmic amyloid precursor protein (APP) and beta-site APP cleavage enzyme 1 (BACE1) in the hippocampus and cortex of SAMP8 mice. The protein level of demethylated protein phosphatase 2A (PP2A) was elevated in SAMP8 animals and the protein level of leucine carboxyl methyltransferase 1 (LCMT-1) was reduced. PF11 attenuated learning and memory impairments in the novel object recognition test and Morris water maze. PF11 promoted the transport of APP from cytoplasm to plasma membrane and decreased the abnormally high expression of BACE1 in hippocampus and cortex of SAMP8 mice. The elevated protein level of demethylated PP2A and the reduced expression of LCMT-1 in hippocampus and cortex of SAMP8 were also attenuated by PF11. Together, our findings indicate that PF11 has beneficial effects on AD-like pathological changes in SAMP8 mice and may act by inhibiting amyloidogenic processing of APP and attenuating tau hyperphosphorylation.</t>
  </si>
  <si>
    <t>Amyloid accumulation in the brain is the major pathological hallmark of Alzheimer disease (AD). Amyloid beta (Abeta) is cleared by the endosomal-autophagy-lysosomal system, which is impaired in AD pathogenesis by an unknown mechanism. Pseudoginsenoside-F11 (PF11), an ocotillol-type ginsenoside, has been demonstrated to decrease the level of Abeta in APP/PS1 mouse brain and to protect neurons by inhibiting the activation of microglia in vitro. The present study showed that PF11 was capable of increasing the uptake and degradation of oligomeric Abeta in cultured microglia. Oligomeric Abeta (oAbeta) interrupted the autophagy-lysosomal degradative system by regulating the nuclear translocation of transcription factor EB (TFEB), a master factor in lysosomal biogenesis. Conversion of Rab5 to Rab7, which is important for the mechanism of cargo progression from early to late endosomes, was also interrupted by high-concentration oAbeta. Notably, in the PF11-treated microglial cells, a dramatic increase of the lysosome-associated proteins and enzyme expression were observed, along with the intracellular pH steady state, indicating the improvement of lysosomal function. In addition, PF11 induced TFEB nuclear translocation in microglia treated with high-concentration oAbeta. Furthermore, PF11 was able to restore Rab conversion, suggesting an effective role of PF11 in the maturation of endosomes. These data provide evidence that PF11 can reverse the dysfunction of the endosomal-lysosomal system induced by high-concentration oAbeta in microglia, and this might be the main mechanism by which PF11 facilitates oAbeta clearance. Accordingly, we propose that PF11 should be considered as a potential agent for treating AD.</t>
  </si>
  <si>
    <t>Enhanced red and orange fluorescence emissions of Sm(3+) Rare earth (RE) ions were observed in sodiumzinc tellurite glasses embedded with silver and gold nanoparticles (NPs). The fine distribution of NPs in the glass matrix with an average diameter~11.09nm and ~3.86nm for Ag and Au NPs respectively were confirmed by using transmission electron microscope (TEM). The embedding of Ag and Au NPs into the glass structure caused an increasing in the transition emission intensity of Sm(3+) ions, which is ascribed to the progress of the presence of the localized surface Plasmon resonance (LSPR) indicating from the characteristic absorption peaks. The luminescence and absorption spectra have been discussed using a standard hypothesis Judd-Ofelt theory for a certain absorption transitions (6)P3/2, (4)I11/2, (6)F11/2, (6)F9/2, (6)F7/2, (6)F5/2, (6)F3/2, (6)H15/2, (6)F1/2 and emission transitions (6)H5/2, H7/2, (6)H9/2 and H11/2 under 409nm excitation of the Sm(3+) ions. The decay life time curve exhibited a non-exponential behavior of the studied glass samples and the results were compared with the similar reported glasses. An efficient red and orange fluorescence emission illustrate that the Sm(3+)-doped sodiumzinc tellurite embedded with Ag and Au NPs are potential materials for the laser illumination.</t>
  </si>
  <si>
    <t>Reducing the work of breathing during exercise improves locomotor muscle blood flow and reduces diaphragm and locomotor muscle fatigue and is thought to be the result of a sympathetically mediated reflex. AIM: The aim of this study was to assess muscle sympathetic nerve activity (MSNA) when the work of breathing is experimentally lowered during dynamic exercise. METHODS: Healthy subjects (n = 12; age = 29 +/- 9 years) performed semi-recumbent cycling trials at 40%, 60%, and 80% of peak workload. Exercise trials consisted of spontaneous breathing, reduced work of breathing (proportional assist ventilator), followed by further spontaneous breathing (post-ventilator). MSNA was recorded from the median nerve. RESULTS: There was no difference in work of breathing between PAV and post-PAV at 40% peak work. At 60% peak work, the ventilator significantly (P &lt; 0.05) reduced work of breathing (103 +/- 39 vs 144 +/- 47 J min(-1) ), sympathetic nerve activity (35 +/- 5 vs 42 +/- 8 burst min(-1) ), and &lt;mml:math xmlns:mml="http://www.w3.org/1998/Math/MathML"&gt; &lt;mml:mrow&gt;&lt;mml:mover&gt;&lt;mml:mi&gt;V&lt;/mml:mi&gt; &lt;mml:mo&gt; &lt;/mml:mo&gt;&lt;/mml:mover&gt; &lt;mml:msub&gt;&lt;mml:mi&gt;O&lt;/mml:mi&gt; &lt;mml:mn&gt;2&lt;/mml:mn&gt;&lt;/mml:msub&gt; &lt;/mml:mrow&gt; &lt;/mml:math&gt; (2.4 +/- 0.5 vs 2.6 +/- 0.5 L min(-1) ) without influencing ventilation (86 +/- 9 vs 82 +/- 10 L min(-1) ; P &gt; 0.05), for PAV and post-PAV respectively. During 80% peak work (n = 8), the ventilator significantly (P &lt; 0.05) reduced work of breathing (235 +/- 110 vs. 361 +/- 150 J min(-1) ), MSNA (48 +/- 7 vs 54 +/- 11 burst min(-1) ), and &lt;mml:math xmlns:mml="http://www.w3.org/1998/Math/MathML"&gt; &lt;mml:mrow&gt;&lt;mml:mover&gt;&lt;mml:mi&gt;V&lt;/mml:mi&gt; &lt;mml:mo&gt; &lt;/mml:mo&gt;&lt;/mml:mover&gt; &lt;mml:msub&gt;&lt;mml:mi&gt;O&lt;/mml:mi&gt; &lt;mml:mn&gt;2&lt;/mml:mn&gt;&lt;/mml:msub&gt; &lt;/mml:mrow&gt; &lt;/mml:math&gt; (2.9 +/- 0.6 vs 3.2 +/- 0.7 L min(-1) ) but not ventilation (121 +/- 20 vs 123 +/- 20 L min(-1) ; P &gt; 0.05), for PAV and post-PAV respectively. There was a significant relationship between MSNA and &lt;mml:math xmlns:mml="http://www.w3.org/1998/Math/MathML"&gt; &lt;mml:mrow&gt;&lt;mml:mover&gt;&lt;mml:mi&gt;V&lt;/mml:mi&gt; &lt;mml:mo&gt; &lt;/mml:mo&gt;&lt;/mml:mover&gt; &lt;mml:msub&gt;&lt;mml:mi&gt;O&lt;/mml:mi&gt; &lt;mml:mn&gt;2&lt;/mml:mn&gt;&lt;/mml:msub&gt; &lt;/mml:mrow&gt; &lt;/mml:math&gt; (P &lt; 0.0001) with a significant interaction due to the ventilator (P &lt; 0.05). CONCLUSION: Lowering the normally occurring work of breathing during exercise results in commensurate reductions in MSNA. Our findings provide evidence of a sympathetically mediated vasoconstrictor effect emanating from respiratory muscles during exercise.</t>
  </si>
  <si>
    <t>OBJECTIVE: Adherence to adjuvant endocrine therapy (AET) in breast cancer survivors is suboptimal. Using the theory of planned behavior (TPB), this study aimed to identify the strongest predictors from the TPB of AET intentions and past behavior and assessed whether ambivalence and anticipatory emotions increased the predictive capacity of TPB. METHODS: Two hundred eighty women diagnosed with hormone positive (HR+) breast cancer who filled at least one prescription of AET responded to a survey measuring TPB constructs, attitudinal ambivalence, and anticipatory emotions. The outcomes were intentions to adhere to AET and past medication adherence (previous 2 weeks). RESULTS: The TPB explained 66% of intentions to adhere to AET (P &lt; 0.001). Ambivalence did not improve the TPB model's predictive value. When emotions were included with TPB, the model explained 70% of adherence intentions F11,226 = 52.84, P &lt; 0.001 (R(2) c = .70). This increase of 4% in predictability was statistically significant (DeltaR(2) = 0.04), F6, 226 = 7.90, P &lt; 0.001. Women who self-reported nonadherence in the past 2 weeks differed significantly in the TPB variables, ambivalence, and anticipatory emotions from adherent women. Nonadherent participants reported lower-future intentions to adhere F1, 236 = 5.63, P = 0.018. CONCLUSIONS: Results suggest key concepts, such as anticipatory positive emotions that should be addressed in future interventions to enhance AET adherence and survivorship.</t>
  </si>
  <si>
    <t>BACKGROUND: In a large and comprehensively assessed sample of patients with bipolar disorder type I (BDI), we investigated the prevalence of psychotic features and their relationship with life course, demographic, clinical, and cognitive characteristics. We hypothesized that groups of psychotic symptoms (Schneiderian, mood incongruent, thought disorder, delusions, and hallucinations) have distinct relations to risk factors. METHODS: In a cross-sectional study of 1342 BDI patients, comprehensive demographical and clinical characteristics were assessed using the Structured Clinical Interview for DSM-IV (SCID-I) interview. In addition, levels of childhood maltreatment and intelligence quotient (IQ) were assessed. The relationships between these characteristics and psychotic symptoms were analyzed using multiple general linear models. RESULTS: A lifetime history of psychotic symptoms was present in 73.8% of BDI patients and included delusions in 68.9% of patients and hallucinations in 42.6%. Patients with psychotic symptoms showed a significant younger age of disease onset (beta = -0.09, t = -3.38, p = 0.001) and a higher number of hospitalizations for manic episodes (F11 338 = 56.53, p &lt; 0.001). Total IQ was comparable between groups. Patients with hallucinations had significant higher levels of childhood maltreatment (beta = 0.09, t = 3.04, p = 0.002). CONCLUSIONS: In this large cohort of BDI patients, the vast majority of patients had experienced psychotic symptoms. Psychotic symptoms in BDI were associated with an earlier disease onset and more frequent hospitalizations particularly for manic episodes. The study emphasizes the strength of the relation between childhood maltreatment and hallucinations but did not identify distinct subgroups based on psychotic features and instead reported of a large heterogeneity of psychotic symptoms in BD.</t>
  </si>
  <si>
    <t>Essentials Genetic variation may provide valuable insight into the role of the contact system in thrombosis. Explored associations of genetic variants with activity, antigen, and disease in RATIO study. Two novel loci were identified: KLKB1 rs4253243 for prekallikrein; KNG1 rs5029980 for HMWK levels. Contact system variants and haplotypes were not associated with myocardial infarction or stroke. SUMMARY: Background The complex, interdependent contact activation system has been implicated in thrombotic disease, although few genetic determinants of levels of proteins from this system are known. Objectives Our primary aim was to study the influence of common F11, F12, KLKB1, and KNG1 variants on factor (F) XI activity and FXI, FXII, prekallikrein (PK) and high-molecular-weight kininogen (HMWK) antigen levels, as well as the risk of myocardial infarction and ischemic stroke. Patients/methods We analyzed samples from all 630 healthy participants, 182 ischemic stroke patients and 216 myocardial infarction patients in the RATIO case-control study of women aged &lt; 50 years. Forty-three tagging single nucleotide variants (SNVs) were genotyped to represent common genetic variation in the contact system genes. Antigen and activity levels were measured with sandwich-ELISA-based and one-stage clotting assays. We performed single variant, age-adjusted, linear regression analyses per trait and disease phenotype, assuming additive inheritance and determined conditionally independent associations. Haplotypes based on the lead SNV and all conditionally independent SNVs were tested for association with traits and disease. Results We identified two novel associations of KLKB1 SNV rs4253243 with PK antigen (betaconditional = -12.38; 95% CI, -20.07 to -4.69) and KNG1 SNV rs5029980 with HMWK antigen (betaconditional = 5.86; 95% CI, 2.40-9.32) and replicated previously reported associations in a single study. Further analyses probed whether the observed associations were indicative of linkage, pleiotropic effects or mediation. No individual SNVs or haplotypes were associated with the disease outcomes. Conclusion This study adds to current knowledge of how genetic variation influences contact system protein levels and clarifies interdependencies.</t>
  </si>
  <si>
    <t>Patients with metastatic medullary thyroid cancer (MTC) have limited systemic treatment options. The use of radiolabeled gastrin analogs targeting the cholecystokinin-2 receptor (CCK2R) is an attractive approach. However, their therapeutic efficacy is presumably decreased by their enzymatic degradation in vivo. We aimed to investigate whether the chemically stabilized analog (177)Lu-DOTA-PP-F11N ((177)Lu-DOTA-(dGlu)6-Ala-Tyr-Gly-Trp-Nle-Asp-Phe-NH2) performs better than reference analogs with varying in vivo stability, namely (177)Lu-DOTA-MG11 ((177)Lu-DOTA-dGlu-Ala-Tyr-Gly-Trp-Met-Asp-Phe-NH2) and (177)Lu-DOTA-PP-F11 ((177)Lu-DOTA-(dGlu)6-Ala-Tyr-Gly-Trp-Met-Asp-Phe-NH2), and whether the use of protease inhibitors further improves CCKR2 targeting. First human data on (177)Lu-DOTA-PP-F11N are also reported. Methods: In vitro stability of all analogs was assessed against a panel of extra- and intracellular endoproteases, whereas their in vitro evaluation was performed using the human MTC MZ-CRC-1 and the transfected A431-CCK2R(+) cell lines. Biodistribution without and with the protease inhibitors phosphoramidon and thiorphan was assessed 4 h after injection in MZ-CRC-1 and A431-CCK2R(+) dual xenografts. Autoradiography of (177)Lu-DOTA-PP-F11N (without and with phosphoramidon) and NanoSPECT/CT were performed. SPECT/CT images of (177)Lu-DOTA-PP-F11N in a metastatic MTC patient were also acquired. Results: (nat)Lu-DOTA-PP-F11N is less of a substrate for neprilysins than the other analogs, whereas intracellular cysteine proteases, such as cathepsin-L, might be involved in the degradation of gastrin analogs. The uptake of all radiotracers was higher in MZ-CRC-1 tumors than in A431-CCK2R(+), apparently because of the higher number of binding sites on MZ-CRC-1 cells. (177)Lu-DOTA-PP-F11N had the same biodistribution as (177)Lu-DOTA-PP-F11; however, uptake in the MZ-CRC-1 tumors was almost double (20.7 +/- 1.71 vs. 11.2 +/- 2.94 %IA [percentage injected activity]/g, P = 0.0002). Coadministration of phosphoramidon or thiorphan increases (177)Lu-DOTA-MG11 uptake significantly in the CCK2R(+) tumors and stomach. Less profound was the effect on (177)Lu-DOTA-PP-F11, whereas no influence or even reduction was observed for (177)Lu-DOTA-PP-F11N (20.7 +/- 1.71 vs. 15.6 +/- 3.80 [with phosphoramidon] %IA/g, P &lt; 0.05 in MZ-CRC-1 tumors). The first clinical data show high (177)Lu-DOTA-PP-F11N accumulation in tumors, stomach, kidneys, and colon. Conclusion: The performance of (177)Lu-DOTA-PP-F11N without protease inhibitors is as good as the performance of (177)Lu-DOTA-MG11 in the presence of inhibitors. The human application of single compounds without unessential additives is preferable. Preliminary clinical data spotlight the stomach as a potential dose-limiting organ besides the kidneys.</t>
  </si>
  <si>
    <t>BACKGROUND: The sex difference in 100-m sprint performance between the world's best athletes is approximately 10%. We hypothesized that skeletal muscle mass (SM) relative to body mass may be a major factor contributing to this difference. The aim of this study was to examine the sex difference in absolute and relative SM and sprint performance in male and female sprinters. METHODS: We analyzed the SM of male (N.=37) and female (N.=26) 100-m sprinters; the sample was divided into two subgroups within each sex according to personal best 100-m time: 10.00-10.90 s (M10; N.=22) and 11.00-11.70 s (M11; N.=15) for males and 11.00-11.90 s (F11, N.=14) and 12.00-13.50 s (F12, N.=12) for females. SM was estimated from ultrasound-measured muscle thickness (MT) using prediction equations. RESULTS: There was an approximate 10% difference in 100-m sprint time between sexes, whereas absolute and relative values of SM for female sprinters were 70-71% and 79-84% of the male sprinters, respectively. No differences were observed within each male/female subgroup for fat-free mass, absolute and relative SM, excepting that leg SM index of M10 was higher than M11. The 100-m time was not different (0.27 s, P=0.051) between M11 and F11 subgroups, but absolute and relative values of SM and MT were higher and percent body fat was lower in the M11 than in the F11 subgroup. CONCLUSIONS: Our results suggest that differences in muscle mass may not play a large role in determining successful performance in elite male and female sprinters.</t>
  </si>
  <si>
    <t>Previous research has found lower serum levels of dehydroepiandrosterone (DHEA) or its sulfated form, DHEA-S, in women diagnosed with Hypoactive Sexual Desire Disorder (HSDD). Given that DHEA and DHEA-S have multiple direct actions on the brain as well as anti-glucocorticoid properties, it is possible that lower levels of DHEA directly impact women's sexual functioning. To date, the significance of the lower DHEA levels remains unclear. To our knowledge, there has been no empirical study of stress hormones as markers of HPA dysregulation in women with HSDD. To attend to this gap, the present study utilized several measures of HPA axis function - morning and evening cortisol and DHEA, the cortisol awakening response (CAR), diurnal cortisol slope, and cortisol:DHEA ratio - and examined their relationship with sexual functioning in N = 275 women with (n = 137) and without (n = 138) HSDD. Results demonstrated multiple hormonal markers of HPA dysregulation in women diagnosed with HSDD compared to control participants, specifically, lower AM cortisol and AM DHEA levels, a flatter diurnal cortisol slope, and a lower CAR. Overall, results of the present study indicate that persistently low sexual desire in women is associated with HPA axis dysregulation, with both cortisol and DHEA alterations potentially detrimental to sexual desire.</t>
  </si>
  <si>
    <t>The tetravalent oxygen or sulphur centres, especially in H4 O(2+) and H4 S(2+) dications, were analysed experimentally and theoretically in various studies. Herein, we discuss stabilities of such centres in related H(CH3 )3 O(2+) and H(CH3 )3 S(2+) dications mediated by carborane superacid. The omegaB97X-D/6-311++G(d,p) calculations were performed for a gas phase and for different solvents characterized by a wide range of dielectric constants for complexes of these dications with the conjugated base of H(CHB11 F11 ) carborane superacid, CHB11 F11 (-) , which indicate that these complexes are linked by hydrogen bonds. The Quantum Theory of 'Atoms in Molecules' (QTAIM) approach is applied to characterize these interactions. DFT results show that tetravalent oxygen and sulphur structures are additionally stabilized by polar solvents.</t>
  </si>
  <si>
    <t>Flavones are known as an inhibitor of tankyrase, a potential drug target of cancer. We here expedited the use of different computational approaches and presented a fast, easy, cost-effective and high throughput screening method to identify flavones analogs as potential tankyrase inhibitors. For this, we developed a field point based (3D-QSAR) quantitative structure-activity relationship model. The developed model showed acceptable predictive and descriptive capability as represented by standard statistical parameters r(2) (0.89) and q(2) (0.67). This model may help to explain SAR data and illustrated the key descriptors which were firmly related with the anticancer activity. Using the QSAR model a dataset of 8000 flavonoids were evaluated to classify the bioactivity, which resulted in the identification of 1480 compounds with the IC50 value of less than 5 microM. Further, these compounds were scrutinized through molecular docking and ADMET risk assessment. Total of 25 compounds identified which further analyzed for drug-likeness, oral bioavailability, synthetic accessibility, lead-likeness, and alerts for PAINS &amp; Brenk. Besides, metabolites of screened compounds were also analyzed for pharmacokinetics compliance. Finally, compounds F2, F3, F8, F11, F13, F20, F21 and F25 with predicted activity (IC50) of 1.59, 1, 0.62, 0.79, 3.98, 0.79, 0.63 and 0.64, respectively were find as top hit leads. This study is offering the first example of a computationally-driven tool for prioritization and discovery of novel flavone scaffold for tankyrase receptor affinity with high therapeutic windows.</t>
  </si>
  <si>
    <t>The study of perfluoroalkyl metal complexes is key to understand and improve metal-promoted perfluoroalkylation reactions. Herein, we report the synthesis of the first gold complexes with primary or secondary perfluoroalkyl ligands by photoinitiated reactions between Au(I) organometallic complexes and iodoperfluoroalkanes. Complexes of the types LAuRF (L=PPh3 or N,N-bis(2,6-diisopropylphenyl)imidazol-2-ylidene; RF =n-C4 F9 , n-C6 F13 , i-C3 F7 , c-C6 F11 ) and [Au(RF )(Ar)I(PPh3 )] (Ar=2,4,6-trimethylphenyl) have been isolated and characterized. Alkynes RF C identical withCR were formed by reaction of Ph3 PAuC identical withCR (R=Ph, nHex) with IRF (RF =n-C4 F9 , i-C3 F7 ). According to the evidences obtained, this transformation undergoes through a photoinitiated radical mechanism. Au(III) complexes [Au(n-C4 F9 )(X)(Y)L] (X=Y=Cl, Br, I, Me; X=Me, Y=I) have been prepared or in situ generated, and their thermal or photochemical decomposition reactions have been studied.</t>
  </si>
  <si>
    <t>Background: As the opioid epidemic continues, understanding the geospatial, temporal, and demand patterns is important for policymakers to assign resources and interdict individual, organization, and country-level bad actors. Methods: GIS geospatial-temporal analysis and extreme-gradient boosted random forests evaluate ICD-10 F11 opioid-related admissions and admission rates using geospatial analysis, demand analysis, and explanatory models, respectively. The period of analysis was January 2016 through September 2018. Results: The analysis shows existing high opioid admissions in Chicago and New Jersey with emerging areas in Atlanta, Salt Lake City, Phoenix, and Las Vegas. High rates of admission (claims per 10,000 population) exist in the Appalachian area and on the Northeastern seaboard. Explanatory models suggest that hospital overall workload and financial variables might be used for allocating opioid-related treatment funds effectively. Gradient-boosted random forest models accounted for 87.8% of the variability of claims on blinded 20% test data. Conclusions: Based on the GIS analysis, opioid admissions appear to have spread geographically, while higher frequency rates are still found in some regions. Interdiction efforts require demand-analysis such as that provided in this study to allocate scarce resources for supply-side and demand-side interdiction: Prevention, treatment, and enforcement.</t>
  </si>
  <si>
    <t>The occurrence of pharmaceuticals in the environment is a topic of concern. Carbamazepine (CBZ) is a widespread antiepileptic drug and due to its physical-chemical characteristics minimal removal is achieved in conventional water treatments, and thus has been suggested as a molecular marker of wastewater contamination in surface water and groundwater. The present study reports the biotransformation of CBZ by the bacterial strain Labrys portucalensis F11. When supplied as a sole carbon source, a 95.4% biotransformation of 42.69muM CBZ was achieved in 30days. In co-metabolism with acetate, complete biotransformation was attained at a faster rate. Following a target approach, the detection and identification of 14 intermediary metabolites was achieved through UPLC-QTOF/MS/MS. Biotransformation of CBZ by the bacterial strain is mostly based on oxidation, loss of -CHNO group and ketone formation reactions; a biotransformation pathway with two routes is proposed. The toxicity of untreated and treated CBZ solutions was assessed using Vibrio Fischeri and Lepidium sativum acute toxicity tests and Toxi-Chromo Test. The presence of CBZ and/or its degradations products in solution resulted in moderate toxic effect on Vibrio Fischeri, whereas the other organisms were not affected. To the best of our knowledge this is the first report that proposes the metabolic degradation pathway of CBZ by a single bacterial strain.</t>
  </si>
  <si>
    <t>Pseudoginsenoside-F11 (PF11), an ocotillol-type saponin, has been reported to have anti-inflammatory properties, but the effects of PF11 on acute lung inflammation were unknown. The present study aimed to investigate the protective effects and potential mechanisms of PF11 on lipopolysaccharide (LPS)-induced acute lung injury (ALI) in male BALB/c mice. After being treated with PF11 (3, 10, and 30 mg/kg, intravenous) once a day for 3 consecutive days, the mice were challenged by intratracheal instillation of LPS, and then their lung tissues and bronchoalveolar lavage fluid (BALF) were collected for further analysis. The results showed that PF11 attenuated LPS-induced ALI, with alleviated histopathological damage, decreased lung wet/dry weight ratio, and reduced protein concentration and inflammatory cells number in BALF. Moreover, PF11 reversed the LPS-induced increases of mRNA expression and protein levels of interleukin-6, tumor necrosis factor-alpha, and interleukin-1beta. Meanwhile, PF11 decreased LPS-induced myeloperoxidase activity and neutrophil infiltration in lung tissue by reducing the expression of macrophage inflammatory protein-2 and intercellular adhesion molecule-1, as well as enhanced neutrophil clearance by accelerating neutrophils apoptosis and their phagocytosis by alveolar macrophages. In conclusion, these results indicated that PF11 significantly attenuated LPS-induced ALI through suppressing neutrophil infiltration and accelerating neutrophil clearance, suggesting its potential in the treatment of ALI.</t>
  </si>
  <si>
    <t>OBJECTIVE: Guidelines for appropriate management of chronic opioid therapy are underutilized by primary care physicians (PCPs). The authors hypothesized that developing a multicomponent, team-based opioid management system with electronic health record (EHR) support would allow our clinicians to improve adherence to chronic opioid prescribing and monitoring guidelines. DESIGN: This was a retrospective pre-post study. SETTING: The authors performed this intervention at our large, urban, academic primary care practice. PATIENTS, PARTICIPANTS: All patients with the diagnosis of "chronic pain, opioid requiring (ICD-10 F11.20)" on their primary care EHR problem lists were included in this study. INTERVENTION: The authors implemented a five-pronged strategy to improve our system of opioid prescribing, including (1) a patient registry with regular dissemination of reports to PCPs; (2) standardization of policies regarding opioid prescribing and monitoring; (3) development of a risk-assessment algorithm and riskstratified monitoring guidelines; (4) a team-based approach to care with physician assistant care managers; and (5) an EHR innovation to facilitate communication and guideline adherence. MAIN OUTCOME MEASURES: The authors measured percent adherence to opioid prescribing guidelines, including annual patient-provider agreements, biannual urine drug screens (UDSs), and prescription monitoring program (PMP) verification. RESULTS: Between September 2015 and September 2016, the percentage of patients on chronic opioid therapy with a signed controlled substances agreement within the preceding year increased from 46 to 76 percent (p &lt; 0.0001), while the percentage of patients with a UDS done within the past 6 months rose from 23 to 79 percent (p &lt; 0.0001). The percentage of patients whose state PMPs profile had been checked by a primary care team member in the past year rose from 45 to 97 percent (p &lt; 0.0001). CONCLUSION: A comprehensive strategy to standardize chronic opioid prescribing in our primary care practice coincided with an increase in adherence to opioid management guidelines.</t>
  </si>
  <si>
    <t>Molten mixtures of XeF6 and Cr(VI) OF4 react by means of F2 elimination to form [XeF5 ][Xe2 F11 ][Cr(V) OF5 ]2 Cr(VI) OF4 , [XeF5 ]2 [Cr(IV) F6 ]2 Cr(VI) OF4 , [Xe2 F11 ]2 [Cr(IV) F6 ], and [XeF5 ]2 [Cr(V) 2 O2 F8 ], whereas their reactions in anhydrous hydrogen fluoride (aHF) and CFCl3 /aHF yield [XeF5 ]2 [Cr(V) 2 O2 F8 ]2 HF and [XeF5 ]2 [Cr(V) 2 O2 F8 ]2 XeOF4 . Other than [Xe2 F11 ][M(VI) OF5 ] and [XeF5 ][M(VI) 2 O2 F9 ] (M=Mo or W), these salts are the only Group 6 oxyfluoro-anions known to stabilize noble-gas cations. Their reaction pathways involve redox transformations that give [XeF5 ](+) and/or [Xe2 F11 ](+) salts of the known [Cr(V) OF5 ](2-) and [Cr(IV) F6 ](2-) anions, and the novel [Cr(V) 2 O2 F8 ](2-) anion. A low-temperature Raman spectroscopic study of an equimolar mixture of solid XeF6 and CrOF4 revealed that [Xe2 F11 ][Cr(VI) OF5 ] is formed as a reaction intermediate. The salts were structurally characterized by LT single-crystal X-ray diffraction and LT Raman spectroscopy, and provide the first structural characterizations of the [Cr(V) OF5 ](2-) and [Cr(V) 2 O2 F8 ](2-) anions, where [Cr(V) 2 O2 F8 ](2-) represents a new structural motif among the known oxyfluoro-anions of Group 6. The X-ray structures show that [XeF5 ](+) and [Xe2 F11 ](+) form ion pairs with their respective anions by means of Xe- - -F-Cr bridges. Quantum-chemical calculations were carried out to obtain the energy-minimized, gas-phase geometries and the vibrational frequencies of the anions and their ion pairs and to aid in the assignments of their Raman spectra.</t>
  </si>
  <si>
    <t>BACKGROUND: HER3/ErbB3 receptor deletion or blockade leads to tumor cell apoptosis, whereas its overexpression confers anti-cancer drug resistance through upregulation of protective mechanisms against apoptosis. We produced the anti-HER3 antibody 9F7-F11 that promotes HER3 ubiquitination and degradation via JNK1/2-dependent activation of the E3 ubiquitin ligase ITCH, and that induces apoptosis of cancer cells. Cellular FLICE-like inhibitory protein (c-FLIP) is a key regulator of apoptotic pathways. Here, we wanted to determine the mechanisms underlying the pro-apoptotic effect of 9F7-F11. METHODS: Anti-HER3 antibody-induced apoptosis was assessed by western blot, and by flow cytometry measurement of Annexin V/7-AAD-labelled tumor cells (BxPC3, MDA-MB-468 and DU145 cell lines). c-FLIP/ITCH interaction and subsequent degradation/ubiquitination were investigated by co-immunoprecipitation of ITCH-silenced vs scramble control cells. The relationship between ITCH-mediated c-FLIP degradation and antibody-induced apoptosis was examined by western blot and flow cytometry of tumor cells, after ITCH RNA interference or by pre-treatment with ITCH chemical inhibitor chlorimipramine (CI). RESULTS: Following incubation with 9F7-F11, cancer cell apoptosis occurs through activation of caspase-8, - 9 and - 3 and the subsequent cleavage of poly (ADP-ribose) polymerase (PARP). Moreover we showed that ubiquitination and proteasomal degradation of the anti-apoptotic protein c-FLIP was mediated by USP8-regulated ITCH recruitment. This effect was abrogated by ITCH- and USP8-specific RNA interference (siRNA), or by the ITCH chemical inhibitor CI. Specifically, ITCH silencing or CI blocked 9F7-F11-induced caspase-8-mediated apoptosis of tumor cells, and restored c-FLIP expression. ITCH-silencing or CI concomitantly abrogated HER3-specific antibody-induced apoptosis of Annexin V/7-AAD-labelled BxPC3 cells. 9F7-F11 favored the extrinsic apoptosis pathway by inducing TRAIL-R2/DR5 upregulation and TRAIL expression that promoted the formation of death-inducing signaling complex (DISC), leading to caspase-8-mediated apoptosis. Incubation with 9F7-F11 also induced BID cleavage, BAX upregulation and BIM expression, which initiated the caspase-9/3-mediated mitochondrial death pathway. The anti-HER3 antibody pro-apoptotic effect occurred concomitantly with downregulation of the pro-survival proteins c-IAP2 and XIAP. CONCLUSIONS: The allosteric non-neuregulin competing modulator 9F7-F11, sensitizes tumor cells to DR5/caspase-8-mediated apoptosis through ITCH-dependent downregulation of c-FLIP.</t>
  </si>
  <si>
    <t>This study reports a rapid and robust method for the differentiation of Asian and American ginseng samples based on differential ion mobility spectrometry-tandem mass spectrometry (DMS-MS/MS). Groups of bioactive ginsenoside/pseudo-ginsenoside isomers, including Rf/Rg1/F11, Rb2/Rb3/Rc, and Rd/Re, in the ginseng extracts were sequentially separated using DMS with stepwise changes in the gas modifier concentration prior to MS analysis. The identities of the spatially separated ginsenoside/pseudo-ginsenoside isomers were confirmed by their characteristic compensation voltages at specific modifier loading and MS/MS product ions. As expected, Asian ginseng samples contained some Rf and an insignificant amount of F11, whereas American ginseng samples had a high level of F11 but no Rf. The origin of the whole and sliced ginseng could further be confirmed using the quantitative ratios of three sets of ginsenoside markers, namely, Rg1/Re, Rb1/Rg1, and Rb2/Rc. Based on our results, new benchmark ratios of Rg1/Re &lt; 0.15, Rb1/Rg1 &gt; 2.15, and Rb2/Rc &lt; 0.26 were proposed for American ginseng (as opposed to Asian ginseng).</t>
  </si>
  <si>
    <t>Transition-metal hexafluorides do not exhibit fluoride-ion donor properties in the absence of donor ligands. We report the first synthesis of donor-stabilized [MF5 ](+) derived from a transition-metal hexafluoride via fluoride-ion abstraction using WF6 (L) (L=2,2'-bipy, 1,10-phen) and SbF5 (OSO) in SO2 . The [WF5 (L)][Sb2 F11 ] salts and [WF5 (1,10-phen)][SbF6 ]SO2 have been characterized by X-ray crystallography, Raman spectroscopy, and multinuclear NMR spectroscopy. The reaction of WF6 (2,2'-bipy) with an equimolar amount of SbF5 (OSO) reveals an equilibrium between [WF5 (2,2'-bipy)](+) and the [WF4 (2,2'-bipy)2 ](2+) dication, as determined by (19) F NMR spectroscopy. The geometries of the cations in the solid state are reproduced by gas-phase geometry optimizations (DFT-B3LYP), and NBO analyses reveal that the positive charges of the cations are stabilized primarily by compensatory sigma-electron donation from the N-donor ligands.</t>
  </si>
  <si>
    <t>: To identify potential mutations of F11 gene in a family with hereditary coagulation factor XI (FXI) deficiency and explore the molecular pathogenesis. The FXI activity and FXI antigen were tested with clotting assay and ELISA, respectively. The FXI gene was amplified by PCR with direct sequencing. Three bioinformatics softwares were used to study the conservatism and harm of the mutation. The proband had a prolonged activated partial thromboplastin time (84.2 s), whose FXI activity and FXI antigen were 3.0 and 8.6%. Gene sequencing revealed that the propositus carried a heterozygous nonsense mutation c.738G&gt;A in exon 7 resulting in a p.Trp228stop and deletions mutation c.1325delT in exon 12 resulting in a p.Leu424Cys. Two bioinformatics softwares all were indicated the mutation had affected the function of the protein. The c.738G&gt;A heterozygous nonsense variation and the c.1325delT heterozygous deletion variation are associated with decreased FXI levels in this family, which is the first reported in the world.</t>
  </si>
  <si>
    <t>Flavan-3-ols (FLs), specifically catechin and its oligomer B-type procyanidins, are suggested to potently bind to bovine serum albumin (BSA). We examined the interaction between BSA and FLs by fluorescence quenching and found the following order of binding activities to BSA: cinnamtannin A2 (A2; tetramer) &gt; procyanidin C1 (C1; trimer) approximately procyanidin B2 (B2, dimer) &gt; (-)epicatechin (EC, monomer). Docking simulations between BSA and each compound at the binding site showed that the calculated binding energies were consistent with the results of our experimental assay. FLs exerted cytotoxicity at 1000 mug/mL in F11 cell culture with fetal bovine serum containing BSA. In culture containing serum-free medium, FLs exhibited significant cell proliferation at 10(-4) mug/mL and cytotoxicity was observed at concentrations greater than 10 mug/mL. Results of this study suggest that interactions between polyphenols and BSA should be taken into account when evaluating procyanidin in an in vitro cell culture system.</t>
  </si>
  <si>
    <t>: Congenital factor XI (FXI) deficiency is a mild trauma-related bleeding disorder with estimated worldwide prevalence of one per 1 million. The disorder is less frequent in Iran and a few studies have been performed on Iranian patients. In the current study, we assessed molecular, laboratory and clinical features of two Iranian patients with congenital FXI deficiency and their families. Clinical features and demographic data of the patients were assessed by the physician and a staff member trained specifically to deal with patients with bleeding disorders. FXI activity and antigen assays were performed for seven members of the two families and genotyping was performed by direct sequencing of all F11 gene exons and intron-exon boundaries as well as the untranslated regions. Five members of the two families were affected by FXI deficiency. Both patients experienced prolonged epistaxis, whereas other family members were asymptomatic. Two gene defects were observed in the patients and their families. Two disease-causing mutations were c.943G&gt;A (p.Glu315Lys) missense and the four-nucleotide deletion (g.27849-27852del) in exon 15. The gene deletion was observed in homozygote state in the patient with severe FXI deficiency (FXI activity &lt;1%) and heterozygote state in the parent, whereas the c.943G&gt;A mutation was detected in heterozygote state and was accompanied by epistaxis in the patient. FXI deficiency is a mild bleeding disorder that is caused by heterogeneous molecular defects.</t>
  </si>
  <si>
    <t>BACKGROUND: Opioid Use Disorder (OUD) is a substance use disorder with a chronic course associated with comorbid mental and somatic disorders, a high burden of psychosocial problems and opioid maintenance treatment (OMT) as a standard treatment. In the US, OUD imposes a significant economic burden on society, with annual societal costs estimated at over 55 billion dollars. Surprisingly, in Europe and especially in Germany, there is currently no detailed information on the healthcare costs of patients with OUD. The goal of the present research is to gather cost information about OUD patients in OMT with a focus on maintenance medication and relapses. METHODS: We analysed health claims data of four million persons covered by statutory health insurance in Germany, applying a cost-of-illness approach and aimed at examining the direct costs of OMT patients in Germany. Patients with an ICD-10 code F11.2 and at least one claim of an OMT medication were stratified into the treatment groups buprenorphine, methadone or levomethadone, based on the first prescription in each of the follow-up years. Costs were stratified for years with and without relapses. Group comparisons were performed with ANOVA. RESULTS: We analysed 3165 patient years, the total annual sickness funds costs were on average 7470 euro per year and patient. Comparing costs of levomethadone (8400 euro, SD: 11,080 euro), methadone (7090 euro, SD: 10,900 euro) and buprenorphine (6670 euro, SD: 7430 euro) revealed significant lower costs of buprenorphine compared to levomethadone (p &lt; 0.0001). In years with relapses, costs were higher than in years without relapses (8178 euro vs 7409 euro; SD: 11,622, resp. 10,378 euro). In years with relapses, hospital costs were the major cost driver. CONCLUSIONS: The present study shows the costs of OUD patients in OMT for the first time with a German dataset. Healthcare costs for patients with an OUD in OMT are associated with more than two times the cost of an average German patients. Preventing relapses might have significant impact on costs. Patients in different OMT were dissimilar which may have affected the cost differences.</t>
  </si>
  <si>
    <t>INTRODUCTION: Thromboembolism is a serious toxicity of acute lymphoblastic leukemia treatment, and contributes to substantial morbidity and mortality. Several single nucleotide polymorphisms have been associated with thromboembolism in the general population; however, their impact in patients with acute lymphoblastic leukemia, particularly in children, remains uncertain. MATERIALS AND METHODS: We collected constitutional DNA and prospectively registered thromboembolic events in 1252 patients, 1-45years, with acute lymphoblastic leukemia included in the Nordic Society of Pediatric Hematology and Oncology ALL2008 protocol in the Nordic and Baltic countries (7/2008-7/2016). Based on previously published data and a priori power calculations, we selected four single nucleotide polymorphisms: F5 rs6025, F11 rs2036914, FGG rs2066865, and ABO rs8176719. RESULTS: The 2.5year cumulative incidence of thromboembolism was 7.1% (95% confidence interval (CI) 5.6-8.5). F11 rs2036914 was associated with thromboembolism (hazard ratio (HR) 1.52, 95%CI 1.11-2.07) and there was a borderline significant association for FGG rs2066865 (HR 1.37, 95%CI 0.99-1.91), but no association for ABO rs8176719 or F5 rs6025 in multiple cox regression. A genetic risk score based on F11 rs2036914 and FGG rs2066865 was associated with thromboembolism (HR 1.45 per risk allele, 95%CI 1.15-1.81), the association was strongest in adolescents 10.0-17.9years (HR 1.64). CONCLUSION: If validated, a F11 rs2036914/FGG rs2066865 risk prediction model should be tested as a stratification tool for prevention of thromboembolism in patients with acute lymphoblastic leukemia.</t>
  </si>
  <si>
    <t>BACKGROUND: Ocotillol, RT5 and F11, the main active components of ocotillol type ginsenosides, have attracted a lot of attention due to their beneficial effects on neurodegenerative disease models of Alzheimer's disease. Pharmacokinetic (PK) is a bridge linking the herbal medicines and their pharmacological responses. However, few data are available regarding PK behaviors of ocotillol type ginsenosides. METHODS: The liquid chromatography-tandem mass spectrometry methods were developed and validated to calculate the concentrations of 3 ginsenosides in different biological matrices. Rat and beagle dog plasma samples were deproteinized with methanol and separated on Shim-pack GIST C18 column. All of the analytes were detected in positive ion mode using multiple reaction monitoring. RESULTS: The methods showed good linearity (r &gt; 0.996) in the established concentration range. All validated data, such as specificity, intra- and inter-day precision, accuracy, extraction recovery, matrix effect, and stability were within required limits. The values of Cmax and AUC(0-t) indicated ocotillol type ginsenosides had low systemic exposure and poor absorption into blood. T1/2 and MRT(0-t) demonstrated the elimination process of ocotillol type ginsenosides might be slow. Double peaks were observed in the mean plasma concentration versus time profiles of ocotillol, RT5, and F11 after oral intake. CONCLUSIONS: This was the first PK investigation of the ocotillol type ginsenosides in rats and beagle dogs. The results we found here were helpful to our understanding of the absorption mechanism of ocotillol type ginsenosides and provided the scientific basis for further pre-clinical research.</t>
  </si>
  <si>
    <t>The temperature dependence of the structures of four pertechnetates (ATcO4 A = Ag, Tl, Rb, Cs) from 90 K to their melting points is described. Synchrotron X-ray diffraction measurements show that RbTcO4 undergoes a I41/a to I41/amd transition near 530 K that is associated with a change in the orientation of the TcO4(-) tetrahedra about the scheelite b axis. AgTcO4 also exhibits a tetragonal scheelite type structure, and this is retained between 90 and 750 K, above which it melted. CsTcO4 has an orthorhombic pseudo-scheelite structure at room temperature and this undergoes a first-order orthorhombic to tetragonal transformation (Pnma to I41/a) near 430 K. TlTcO4 is isostructural with CsTcO4 at 90 K, but the orthorhombic to tetragonal transformation proceeds via an intermediate orthorhombic phase. The different behavior found here and described previously for the analogous Re oxide TlReO4 highlights the differences in the chemistry of these two systems.</t>
  </si>
  <si>
    <t>Kv7.2-Kv7.5 channels mediate the M-current (IKM), a K(+)-selective current regulating neuronal excitability and representing an attractive target for pharmacological therapy against hyperexcitability diseases such as pain. Kv7 channels interact functionally with transient receptor potential vanilloid 1 (TRPV1) channels activated by endogenous and/or exogenous pain-inducing substances, such as bradykinin (BK) or capsaicin (CAP), respectively; however, whether Kv7 channels of specific molecular composition provide a dominant contribution in BK- or CAP-evoked responses is yet unknown. To this aim, Kv7 transcripts expression and function were assessed in F11 immortalized sensorial neurons, a cellular model widely used to assess nociceptive molecular mechanisms. In these cells, the effects of the pan-Kv7 activator retigabine were investigated, as well as the effects of ICA-27243 and (S)-1, two Kv7 activators acting preferentially on Kv7.2/Kv7.3 and Kv7.4/Kv7.5 channels, respectively, on BK- and CAP-induced changes in intracellular Ca(2+) concentrations ([Ca(2+)]i). The results obtained revealed the expression of transcripts of all Kv7 genes, leading to an IKM-like current. Moreover, all tested Kv7 openers inhibited BK- and CAP-induced responses by a similar extent (~60%); at least for BK-induced Ca(2+) responses, the potency of retigabine (IC50~1 microM) was higher than that of ICA-27243 (IC50~5 microM) and (S)-1 (IC50~7 microM). Altogether, these results suggest that IKM activation effectively counteracts the cellular processes triggered by TRPV1-mediated pain-inducing stimuli, and highlight a possible critical contribution of Kv7.4 subunits.</t>
  </si>
  <si>
    <t>Populations of wide ranging ectotherms often exhibit variation in traits that are influenced by local environmental conditions. Although the gopher tortoise, Gopherus polyphemus, is well studied in pine flatwoods habitats across their range, little attention has been given to coastal populations existing in the southern extreme portion of the range. We examined the reproductive physiology of a coastal dune population in southwest Florida to determine if reproductive cycles vary across populations. Here we present the first year-round sex hormone profiles for a wild population of gopher tortoises. Male testosterone concentrations varied across the year (F11,54=2.52, P=0.015) with elevated values from September to December and minimal levels from April to July, with the exception of a secondary peak during the month of June. Female testosterone and estradiol concentrations varied across the sampling period (T: F11,66=8.54, P&lt;0.001, E: F11,66=4.57, P&lt;0.001) with highest values from August to February, and lowest levels from May to July. Female progesterone concentrations varied over the year (F11,64=3.29, P=0.002) and increased in late fall with a peak in March. These data suggest this population has an extended breeding season from fall through spring with mating likely occurring from September through March, and nesting in winter through spring. This pattern is similar to reproductive patterns described for tropical and sub-tropical chelonians but differs from that of gopher tortoise populations in northern portions of the range where hibernation may last for five months and a single clutch of eggs are deposited in late spring.</t>
  </si>
  <si>
    <t>BACKGROUND: Family history of myocardial infarction (FHMI) is known to increase the risk of venous thromboembolism (VTE). OBJECTIVES: To investigate the effect of prothrombotic genotypes on the association between FHMI and VTE in a case-cohort recruited from a general population. METHODS: Cases with a first VTE (n = 1493) and a subcohort (n = 13 072) were sampled from the Tromso study (1994-2012) and the Nord-Trondelag health (HUNT) study (1995-2008). The DNA samples were genotyped for rs8176719 (ABO), rs6025 (F5), rs1799963 (F2), rs2066865 (FGG), and rs2036914 (F11). Participants with missing information on risk alleles (n = 175), FHMI (n = 2769), and BMI (n = 52) were excluded. Cox regression models were used to estimate hazard ratios (HRs) with 95% confidence intervals (CI) for VTE. To explore the role of prothrombotic genotypes for the association between FHMI and VTE, we (a) included the genotypes in the multivariable-adjusted models and (b) assessed the joint effects between FHMI and genotypes on VTE risk. RESULTS: The FHMI was associated with a 1.3-fold increased risk of VTE (HR 1.32, 95% CI 1.16-1.50) and 1.5-fold increased risk of unprovoked VTE (HR 1.47, 95% CI 1.22-1.78). The risk of VTE by FHMI did not alter after adjustment for the five genotypes. The combination of FHMI and the different prothrombotic genotypes did not result in an excess VTE risk (i.e. no biological interaction). CONCLUSIONS: Our findings suggest that the risk of VTE by FHMI is not explained by rs8176719 (ABO), rs6025 (F5), rs1799963 (F2), rs2066865 (FGG), and rs2036914 (F11). The combination of FHMI with prothrombotic genotypes had an additive effect on VTE risk.</t>
  </si>
  <si>
    <t>A series of symmetrical and unsymmetrical alkyl tren based tris-thiourea anion transporters were synthesised and their anion binding and transport properties studied. Overall, increasing the steric bulk of the substituents resulted in improved chloride binding and transport abilities. Including a macrocycle in the scaffold enhanced the selectivity of chloride transport in the presence of fatty acids, by reducing the undesired H(+) flux facilitated by fatty acid flip-flop. This study demonstrates the benefit of including enforced steric hindrance and encapsulation in the design of more selective anion receptors.</t>
  </si>
  <si>
    <t>The clinical venous thromboembolism (VTE) pattern often shows wide heterogeneity within relatives of a VTE-affected family, although they carry the same thrombophilia defect. It is then mandatory to develop additional tools for assessing VTE risk in families with thrombophilia. This study aims to assess whether common environmental and genetic risk factors for VTE contribute to explain this heterogeneity. A total of 2,214 relatives from 651 families with known inherited thrombophilia were recruited at the referral center for thrombophilia in Marseilles, France, from 1986 to 2013. A thrombophilia screening was systematically performed in all included relatives. According to the severity of the thrombophilia defect, individuals were split into three groups: no familial defect, mild thrombophilia, and severe thrombophilia. In addition, common genetic factors (ABO blood group and 11 polymorphisms selected on the basis of their association with VTE in the general population) were genotyped. Furthermore, body mass index and smoking were collected. VTE incidence was 1.74, 3.64, and 6.40 per 1,000 person-years in individuals with no familial defect, mild thrombophilia, and severe thrombophilia, respectively. Five common risk factors were associated with VTE in this population: obesity, smoking, ABO blood group, and F11 _rs2036914 and FGG _rs2066865 polymorphisms. These common factors were then included into a three-level risk score. The score was highly efficient for assessing VTE risk in mild thrombophilia patients by identifying two groups with different VTE risk; individuals with low score had the same risk as individuals with no familial defect whereas individuals with high score had the same risk as individuals with severe thrombophilia. An overall score including the five items plus the thrombophilia status was built and displayed an area under the receiver operating characteristic curve of 0.702 for discriminating VTE and non-VTE relatives. In conclusion, integrating common environmental and genetic risk factors improved VTE risk assessment in relatives from families with thrombophilia.</t>
  </si>
  <si>
    <t>A library of analogues of the cyanobacterium-derived depsipeptide natural product gallinamide A were designed and prepared using a highly efficient and convergent synthetic route. Analogues were shown to exhibit potent inhibitory activity against the Plasmodium falciparum cysteine proteases falcipain 2 and falcipain 3 and against cultured chloroquine-sensitive (3D7) and chloroquine-resistant (W2) strains of P. falciparum. Three lead compounds were selected for evaluation of in vivo efficacy against Plasmodium berghei infection in mice on the basis of their improved blood, plasma, and microsomal stability profiles compared with the parent natural product. One of the lead analogues cured P. berghei-infected mice in the Peters 4 day-suppressive test when administered 25 mg kg(-1) intraperitoneally daily for 4 days. The compound was also capable of clearing parasites in established infections at 50 mg kg(-1) intraperitoneally daily for 4 days and exhibited moderate activity when administered as four oral doses of 100 mg kg(-1).</t>
  </si>
  <si>
    <t>Based on the formation of an autotetraploid fish line (4nAUT, 4n = 200; F2-F11) derived from the distant hybridization of female Carassius auratus red var. (RCC, 2n = 100) x male Megalobrama amblycephala (BSB, 2n = 48), we produced autotriploid hybrids (3nAUT) by crossing females of RCC with males of 4nAUT and allotriploid hybrids (3nALT) by crossing females of Cyprinus carpio (CC, 2n = 100) with males of 4nAUT. The aim of this study was to comparatively investigate the reproductive characteristics of 3nALT and 3nAUT. We investigated morphological traits, chromosomal numbers, DNA content and gonadal development in 3nAUT and 3nALT. The results indicated both 3nAUT and 3nALT possessed 150 chromosomes and were triploid hybrids. The females and males of 3nALT and males of 3nAUT had abnormal gonadal development and could not generate mature eggs or sperm, but the females of 3nAUT had normal gonadal development and generated mature eggs at 2 years old. The females of 3nAUT generated different sizes of eggs, which fertilized with haploid sperm from RCC and formed viable diploid, triploid, and tetraploid offspring. The formation of these two kinds of triploid hybrids provides an ideal model for studying the reproductive traits of triploid hybrids, which is of great value in animal genetics and reproductive biology.</t>
  </si>
  <si>
    <t>OBJECTIVE: To identify potential mutations of F11 gene in a pedigree affected with hereditary coagulation factor XI (FXI) deficiency and explore its molecular pathogenesis. METHODS: Prothrombin time (PT), activated partial thromboplastin time (APTT), fibrinogen (FIB), coagulation factor VIII activity (FVIIIC), coagulation factor IX activity (FIXC), coagulation factor XI activity (FXIC), coagulation factor XII activity (FXIIC) and lupus anticoagulation (LA) of the proband and eight family members were determined. FXI antigen (FXIAg) was determined by enzyme-linked immunosorbent assay (ELISA). For the proband, potential mutations in the exons, flanking introns and 5'-, 3'-untranslated regions of the F11 gene were screened by direct DNA sequencing. The results were confirmed by reverse sequencing. Suspected mutations were detected in other family members. ClustalX-2.1-win and four online bioinformatic tools (PolyPhen-2, PROVEAN, SIFT, and Mutation Taster) were used to study the conservation and possible impact of the mutations. The structure of the mutational sites was processed with Swiss-PdbViewer. RESULTS: The propositus had prolonged APTT (69.6 s), whose FXIC and FXIAg were reduced to 6.0% and 10.7%, respectively. Her mother, elder sister, one younger sister, little brother, daughter and son showed slightly prolonged APTT and moderate FXIC and FXIAg levels. Gene sequencing revealed that the propositus carried a heterozygous nonsense mutation c.738G&gt;A (p.Trp228stop) in exon 7 and a heterozygous mutation c.1556G&gt;C (p.Trp501Ser) in exon 13. Her mother, elder sister and daughter were heterozygous for the p.Trp228stop mutation, while one younger sister and little brother and son were heterozygous for p.Trp501Ser. Her husband and the youngest sister were of the wild type. Phylogenetic analysis suggested that Trp501 was highly conserved among all homologous species. The p.Trp501Ser was predicted to be "probably damaging","deleterious", "affect protein function" and "disease causing" corresponding to PolyPhen-2, PROVEAN, SIFT and Mutation Taster. Model analysis demonstrated that the non-polar Trp501 has two benzene rings, forming a hydrogen bond with Gln512 in the wild type. Once substituted by Ser501, the side chain may form another hydrogen bond with the benzene of His396. This may affect the normal space conformation and stability of FXI protein. CONCLUSION: The compound heterozygous mutations of the F11 gene probably accounted for the low FXI concentration in this pedigree.</t>
  </si>
  <si>
    <t>BACKGROUND: Besides modifiable risk factors, genetic susceptibility may also explain the high cardiovascular disease burden of the Roma population. OBJECTIVES: Aim of this study was to define the genetic susceptibility of Hungarian Roma to venous thrombosis (VT) and comparing it to that of the general population. METHODS: Fifty-two SNPs associated with VT (in F2, F5, F9, F11, F15, FGA, FGB, FGG, CYP4V2, KLKB1 and vWF) were selected and analyzed in the group of Roma (N=962) and general (N=1492) subjects collected by cross-sectional studies. Allele frequencies and genetic risk scores (GRS, unweighted and weighted) were computed for the study groups and compared to estimate the joint effects of SNPs. RESULTS: The majority of the susceptible alleles were more prevalent in the Roma population, and both GRS and wGRS were found to be significantly higher in Roma than in the general population (GRS: 41.83+/-5.78 vs. 41.04+/-6.04; wGRS: 7.78+/-1.28 vs. 7.46+/-1.33, p=.001). Only 2.39% of subjects in the Roma population were in the bottom fifth of the wGRS (wGRS&lt;/=0.19) compared with 3.62% of those in the general population (p=.080); 2.88% of the general subjects were in the top fifth of the wGRS (wGRS&gt;/=10.02), while 4.26% of the Roma population were (p=.066). CONCLUSION: In conclusion, the Roma population seems to have increased genetic susceptibility to VT. This might have important implications in the future in identifying possible new opportunities for targeted prevention and treatment for those subgroups in the populations who are at greater risk for VT development.</t>
  </si>
  <si>
    <t>BACKGROUND: The homologous plasma proteins prekallikrein and factor XI (FXI) circulate as complexes with high molecular weight kininogen. Although evidence supports an interaction between the prekallikrein-kininogen complexes and vascular endothelium, there is conflicting information regarding FXI binding to endothelium. OBJECTIVE: To study the interaction between FXI and blood vessels in mice. METHODS: C57Bl/6 wild-type or F11-/- mice in which variants of FXI were expressed by hydrodynamic tail vein injection, received intravenous infusions of saline, heparin, polyphosphates, protamine, or enzymes that digest glycosaminoglycans (GAGs). Blood was collected after infusion and plasma was analyzed by western blot for FXI. RESULTS AND CONCLUSIONS: Plasma FXI increased 5- to 10-fold in wild-type mice after infusion of heparin, polyphosphates, protamine, or GAG-digesting enzymes, but not saline. Similar treatments resulted in a much smaller change in plasma FXI levels in rats, and infusions of large boluses of heparin did not change FXI levels appreciably in baboons or humans. The releasable FXI fraction was reconstituted in F11-/- mice by expressing murine FXI, but not human FXI. We identified a cluster of basic residues on the apple 4 domain of mouse FXI that is not present in other species. Replacing the basic residues with alanine prevented the interaction of mouse FXI with blood vessels, whereas introducing the basic residues into human FXI allowed it to bind to blood vessels. Most FXI in mice is noncovalently associated with GAGs on blood vessel endothelium and does not circulate in plasma.</t>
  </si>
  <si>
    <t>Calcium overload has been reported to trigger neuronal death following stroke. Pseudoginsenoside-F11 (PF11), an ocotillol-type ginsenoside with various neuroprotective activities, has displayed therapeutic efficacy against permanent ischemic stroke. The present study examined the protective potential of PF11 in rats subjected to 2-h transient middle cerebral artery occlusion (tMCAO) and in cultured primary cortical neuron (PCN) exposed to oxygen-glucose deprivation/reoxygenation (OGD/R). Single intravenous administration of PF11 (12mg/kg) significantly reduced infarct volume, brain edema, neurological deficit and cortex neuron loss at 24h after reperfusion. Immunoblotting and immunofluorescence demonstrated that PF11 inhibited the over activation of mu-Calpain and the reduction of calcium calmodulin kinase II-alpha, reduced the degradation of sarcoplasmic/endoplasmic reticulum ATPase-2 and alleviated endoplasmic reticulum stress (ERS) in tMCAO rats. What's more, rats treated with PF11 (12mg/kg) intravenously immediately after reperfusion, and then intraperitoneally every 24h for 14days exhibited lessened cortex neuron loss, reduced mortality and improved performances of rotarod, grip strength and gait patterns at 1, 4, 7, and 14days after tMCAO. Furthermore, in vitro investigations showed PF11 increased cell viability, reduced neurites decline, restored ATP level and decreased calcium content in cultured PCN under OGD/R. Moreover, PF11 alleviated ERS, reversed the diminished levels of NMDA-2B subunit, postsynaptic density protein 95 and neuronal nitric oxide synthase both in vivo and in vitro. Our study indicates that PF11 produced neuroprotection and improved long-term outcomes while repressing calcium overload in model of transient focal ischemia, suggesting that PF11 might be a considerable candidate for stroke treatment.</t>
  </si>
  <si>
    <t>Accumulating evidence has proved that long noncoding RNAs (lncRNAs) are involved in cancer progression. The abnormal expression of lncRNAs might mediate cancer in various ways. Liver hepatocellular carcinoma (LIHC) is the third leading cause of tumor-related deaths. Due to the difficulty in its early recognition, the therapeutic outcomes of LIHC are far from satisfactory. The lncRNA Coagulation Factor XI Antisense RNA 1 (F11-AS1) is underexpressed in LIHC and suppresses LIHC progression in return. F11-AS1 can bind with and negatively regulate miR-3146, while miR-3146 can bind with and negatively regulate PTEN. Moreover, F11-AS1 positively regulates the messenger RNA and protein level of PTEN. Also, miR-3146, F11-AS1, and PTEN could all be immunoprecipitated by antibody against Ago2, indicating the existence of RNA-induced silencing complex. Therefore, F11-AS1 mediates PTEN expression by acting as competing endogenous RNA of miR-3146. Further rescue assays demonstrated that F11-AS1 suppressed LIHC progression via such pattern. To sum up, F11-AS1 suppresses LIHC progression by competitively binding with miR-3146 to regulate PTEN expression. The F11-AS1/miR-3146/PTEN axis is brand new. Taken together, the results indicate that F11-AS1 might serve as a therapeutic target of LIHC.</t>
  </si>
  <si>
    <t>Early vigour traits of wheat composite cross populations (CCPs) based on high yielding (Y) or high quality (Q) or Y*Q varietal intercross evolving under organic or conventional conditions in parallel populations were studied hydroponically. To eliminate storage and year effects, frozen F6, F10, F11 and F15 seeds were multiplied in one field, resulting in the respective Fx.1 generations. This eliminated generation and growing system effects on seed size for the F6.1 F10.1 and F15.1. Due to a severe winter kill affecting the F11, the generation effect persisted, leading to larger seeds and markedly different seedling traits in the F11.1 compared to the F10.1 and F15.1. Seedling traits were similar among parallel populations. Shoot length and weight increased in both systems until the F11.1 across farming systems and remained constant thereafter. Over time, seminal root length and root weight of organic CCPs increased and total- and specific- root length decreased significantly compared to the conventional CCPs. Rooting patterns under organic conditions suggests better ability to reach deeper soil nutrients. In both systems, Q and YQ CCPs were more vigorous than Y CCPs, confirming genetic differences among populations. Overall, heterogeneous populations appear very plastic and selection pressure was stronger in organic systems.</t>
  </si>
  <si>
    <t>Natural compounds with diverse structural skeletons have different ionization efficiencies and different mass spectrometry (MS) responses. Some key factors influencing the electrostatic field induced spray ionization (EFISI)-MS for a variety of natural compounds have been optimized and improved. Fifteen reference substances representing ten well-known skeletons of natural products including alkaloids, flavonoids, phenolic acids, lignans, coumarins, anthraquinones, monoterpenoids, sesquiterpenoids, diterpenoids and triterpenoids, were selected and investigated for their EFISI-MS(n) responses on TLC plates using a dot-blot test. The optimized ionization conditions for these compounds in the positive ion mode were achieved, together with their limits of detection. In addition, to avoid the limitation of some compounds being difficultly ionized in the positive ion mode, the negative ion mode of the TLC-EFISI-MS method was developed and optimized for the first time. By coupling with a TLC bioautographic assay, nine lipase inhibitory components in American ginseng (Panax quinquefolium roots) have been successfully identified/ tentatively identified in situ by their EFISI-MS(n) data and further confirmed by comparisons of their Rf values and MS(n) data with those of reference substances. These lipase inhibitory compounds were 24(S)-pseudo-ginsenoside F11, ginsenosides Rg1, Re, XVII, Rc, Rb2/Rb3, Rb1, Ro and malonyl-ginsenoside Rb1. This is the first report that the TLC-EFISI-MS(n) method is adapted to a broad-spectrum analysis of structural skeletons present in herbal medicines.</t>
  </si>
  <si>
    <t>Oncolytic adenoviruses (Ads) have potential applications in cancer therapy due to their ability to replicate and induce tumor cell death. However, their clinical application has been limited by the lack of efficient cell-based delivery systems that can provide protection from immune attack and prevent virus clearance by neutralizing antibodies. We previously demonstrated that menstrual blood-derived mesenchymal stem cells (MenSCs) can specifically target tumor cells and serve as a novel drug delivery platform. We engineered CRAd5/F11 chimeric oncolytic Ads that can infect MenSCs and preserve their tumor targeting ability in vitro. MenSCs loaded with these Ads were transplanted in a mouse tumor model. We found that a large number of the CRAd5/F11 viruses were accumulated in tumor site and mediated marked inhibitory effects against colorectal cancer (CRC). Thus, we concluded that MenSC-cloaked oncolytic Ads hold great potential as a novel virus-delivery platform for the therapy of various cancers, including CRC.</t>
  </si>
  <si>
    <t>The present study aimed to screen potential biomarkers for uterine leiomyomas disease, particularly target genes associated with the mediator of RNA polymerase II transcription subunit 12 (MED12) mutation. The microarray data of GSE30673, including 10 MED12 wild-type myometrium, 8 MED12 mutation leiomyoma and 2 MED12 wild-type leiomyoma samples, were downloaded from the Gene Expression Omnibus database. Compared with myometrium samples, differently-expressed genes (DEGs) in the MED12 mutation and wild-type leiomyoma samples were identified using the Limma package. The two sets of DEGs obtained were intersected to screen common DEGs. The DEGs in the MED12 mutation and wild-type leiomyoma samples, and common DEGs were defined as group A, B and C. Gene Ontology (GO) and pathway enrichment analyses were performed using the Database for Annotation, Visualization and Integrated Discovery online tool. Based on the Kyoto Encyclopedia of Genes and Genomes database, pathway relation networks were constructed. DEGs in GO terms and pathways were intersected to screen important DEGs. Subsequently, a gene coexpression network was constructed and visualized using Cytoscape software. Reverse transcriptionquantitative polymerase chain reaction was used to detect the expression levels of important DEGs. A total of 1,258 DEGs in group A were screened, and enriched for extracellular matrix (ECM) organization and ECMreceptor interaction. In addition, a total of 1,571 DEGs in group B were enriched for cell adhesion. Furthermore, 391 DEGs were involved in extracellular matrix organization. Pathway relation networks of group A, B and C were constructed with nodes of 48, 39, and 28, respectively. Finally, 135 important DEGs were obtained, including AcylCoA synthetase mediumchain family member 3, protein S (alpha) (PROS1) and F11 receptor. A gene coexpression network with 68 nodes was constructed. The expression of caspase 1 (CASP1) and aldehyde dehydrogenase 1 family member A1 (ALDH1A1) was significant higher in SKUT1 compared with that in PHM131 cells, while the expression of PROS1 was significant lower in SKUT1 cells. These results that CASP1, ALDH1A1 and PROS1 may be potential biomarkers for uterine leiomyomas. Furthermore, hematopoietic prostaglandin D synthase and carbonyl reductase 3 (CBR3) may be particular genes associated with the MED12 mutation in this disease.</t>
  </si>
  <si>
    <t>Diclofenac (DCF) is a widely used non-steroidal anti-inflammatory pharmaceutical which is detected in the environment at concentrations which can pose a threat to living organisms. In this study, biodegradation of DCF was assessed using the bacterial strain Labrys portucalensis F11. Biotransformation of 70% of DCF (1.7-34muM), supplied as the sole carbon source, was achieved in 30 days. Complete degradation was reached via co-metabolism with acetate, over a period of 6 days for 1.7microM and 25 days for 34muM of DCF. The detection and identification of biodegradation intermediates was performed by UPLC-QTOF/MS/MS. The chemical structure of 12 metabolites is proposed. DCF degradation by strain F11 proceeds mainly by hydroxylation reactions; the formation of benzoquinone imine species seems to be a central step in the degradation pathway. Moreover, this is the first report that identified conjugated metabolites, resulting from sulfation reactions of DCF by bacteria. Stoichiometric liberation of chlorine and no detection of metabolites at the end of the experiments are strong indications of complete degradation of DCF by strain F11. To the best of our knowledge this is the first report that points to complete degradation of DCF by a single bacterial strain isolated from the environment.</t>
  </si>
  <si>
    <t>: The objective is to study a gene mutation (Tyr503Cys) found in a Chinese consanguineous marriage family with inherited factor XI (FXI) deficiency (cross-reacting material positive, type II). The FXI activity and FXI antigen were tested with clotting assay and ELISA, respectively. The FXI gene was amplified by PCR with direct sequencing. ClustalX-2.1-win and three online bioinformatics softwares were used to study the conservatism and harm of the mutation. The proband had reduced FXI: activity at 13%; three members had decreased to about 35%, all of whom had nomal FXI: antigen. DNA sequencing analysis showed the proband carried a homozygous c.1562A&gt;G point mutation of F11, resulting in Tyr503Cys. Tyr503 was highly conserved among the homologous species. The three bioinformatics softwares indicated that the mutation had affected the function of the protein. The Tyr503Cys mutation was responsible for the decrease of FXI: activity, which is cross-reacting material positive deficiency and the first reported in the world.</t>
  </si>
  <si>
    <t>Anti-cancer therapy, particularly chemotherapy, damages ovarian follicles and promotes ovarian failure. The only pharmacological means for protecting the ovaries from chemotherapy-induced injury is gonadotrophin-releasing hormone agonist, but its efficiency remains controversial; ovarian transposition is used to shield the ovary from radiation when indicated. Until the late 1990s, the only option for fertility preservation and restoration in women with cancer was embryo cryopreservation. The development of other assisted reproductive technologies such as mature oocyte cryopreservation and in vitro maturation of oocytes has contributed to fertility preservation. Treatment regimens to obtain mature oocytes/embryos have been modified to overcome various limitations of conventional ovarian stimulation protocols. In the last decades, several centres have begun cryopreserving ovarian samples containing primordial follicles from young patients before anti-cancer therapy. The first live birth following implantation of cryopreserved-thawed ovarian tissue was reported in 2004; since then, the number has risen to more than 130. Nowadays, ovarian tissue cryopreservation can be combined with in vitro maturation and vitrification of oocytes. The use of cryopreserved oocytes eliminates the risk posed by ovarian implantation of reseeding the cancer. Novel methods for enhancing follicular survival after implantation are presently being studied. In addition, researchers are currently investigating agents for ovarian protection. It is expected that the risk of reimplantation of malignant cells with ovarian grafts will be overcome with the putative development of an artificial ovary and an efficient follicle class- and species-dependent in vitro system for culturing primordial follicles.</t>
  </si>
  <si>
    <t>Many itch mediators activate GPCR and trigger itch via activation of GPCR-mediated signaling pathways. GPCRs are desensitized by GPCR kinases (GRKs). The aim of this study is to explore the role of GRKs in itch response and the link between GRKs and glutamine, an amino acid previously shown to be an itch reliever. Itch responses were evoked by histamine, chloroquine, and dinitrochlorobenzene-induced contact dermatitis (CD). Phosphorylation and protein expression were detected by immunofluorescent staining and Western blotting. GRK2 knockdown using small interfering RNA enhanced itch responses evoked by histamine, chloroquine, and dinitrochlorobenzene-induced CD, whereas GRK2 overexpression using GRK2-expressing adenovirus reduced the itch responses. Glutamine reduced all itch evoked by histamine, chloroquine, and dinitrochlorobenzene-induced CD. Glutamine-mediated inhibition of itch was abolished by GRK2 knockdown. Glutamine application resulted in a rapid and strong expression of GRK2 in not only dinitrochlorobenzene-induced CD (within 10 minutes) but also cultured rat dorsal root ganglion cells, F11 (within 1 minute). ERK inhibitor abrogates glutamine-mediated GRK2 expression and inhibition of itch in dinitrochlorobenzene-induced CD. Our data indicate that GRK2 is a key negative regulator of itch and that glutamine attenuates itch via a rapid induction of GRK2 in an ERK-dependent way.</t>
  </si>
  <si>
    <t>It is well known that the CaValpha2delta auxiliary subunit regulates the density of high voltage-activated Ca(2+) channels in the plasma membrane and that alterations in their functional expression might have implications in the pathophysiology of diverse human diseases such as neuropathic pain. However, little is known concerning the transcriptional regulation of this protein. We previously characterized the promoter of CaValpha2delta, and here we report its regulation by the transcription factor Egr-1. Using the neuroblastoma N1E-115 cells, we found that Egr-1 interacts specifically with its binding site in the promoter, affecting the transcriptional regulation of CaValpha2delta. Overexpression and knockdown analysis of Egr-1 showed significant changes in the transcriptional activity of the CaValpha2delta promoter. Egr-1 also regulated the expression of CaValpha2delta at the level of protein. Also, functional studies showed that Egr-1 knockdown significantly decreases Ca(2+) currents in dorsal root ganglion (DRG) neurons, while overexpression of the transcription factor increased Ca(2+) currents in the F11 cell line, a hybrid of DRG and N18TG2 neuroblastoma cells. Studying the effects of Egr-1 on the transcriptional expression of CaValpha2delta could help to understand the regulatory mechanisms of this protein in both health and disease.</t>
  </si>
  <si>
    <t>Fluoroquinolones are a class of antibiotics widely prescribed in both human and veterinary medicine of high environmental concern and characterized as environmental micropollutants due to their ecotoxicity and persistence and antibacterial resistance potential. Ofloxacin and levofloxacin are chiral fluoroquinolones commercialized as racemate and in enantiomerically pure form, respectively. Since the pharmacological properties and toxicity of the enantiomers may be very different, understanding the stereochemistry of these compounds should be a priority in environmental monitoring. This work presents the biodegradation of racemic ofloxacin and its (S)-enantiomer levofloxacin by the bacterial strains Labrys portucalensis F11 and Rhodococcus sp. FP1 at a laboratory-scale microcosm following the removal and the behavior of the enantiomers. Strain F11 could degrade both antibiotics almost completely when acetate was supplied regularly to the cultures. Enrichment of the (R)-enantiomer was observed in FP1 and F11 cultures supplied with ofloxacin. Racemization was observed in the biodegradation of the pure (S)-ofloxacin (levofloxacin) by strain F11, which was confirmed by liquid chromatography - exact mass spectrometry. Biodegradation of ofloxacin at 450microgL(-1) by both bacterial strains expressed good linear fits (R(2) &gt;0.98) according to the Rayleigh equation. The enantiomeric enrichment factors were comprised between -22.5% to -9.1%, and -18.7% to -9.0% in the biodegradation of ofloxacin by strains F11 and FP1, respectively, with no significant differences for the two bacteria under the same conditions. This is the first time that enantioselective biodegradation of ofloxacin and levofloxacin by single bacteria is reported.</t>
  </si>
  <si>
    <t>We recently reported the discovery of a new parasite-derived protein that functionally mimics the immunosuppressive cytokine transforming growth factor (TGF)-beta. The Heligmosomoides polygyrus TGF-beta Mimic (Hp-TGM) shares no homology to any TGF-beta family member, however it binds the mammalian TGF-beta receptor and induces expression of Foxp3, the canonical transcription factor of both mouse and human regulatory T cells. Hp-TGM consists of five atypical Complement Control Protein (CCP, Pfam 00084) domains, each lacking certain conserved residues and 12-15 amino acids longer than the 60-70 amino acids consensus domain, but with a recognizable 3-cysteine, tryptophan, cysteine motif. We now report on the identification of a family of nine related Hp-TGM homologues represented in the secreted proteome and transcriptome of H. polygyrus. Recombinant proteins from five of the nine new TGM members were tested for TGF-beta activity, but only two were functionally active in an MFB-F11 reporter assay, and by the induction of T cell Foxp3 expression. Sequence comparisons reveal that proteins with functional activity are similar or identical to Hp-TGM across the first three CCP domains, but more variable in domains 4 and 5. Inactive proteins diverged in all domains, or lacked some domains entirely. Testing truncated versions of Hp-TGM confirmed that domains 1-3 are essential for full activity in vitro, while domains 4 and 5 are not required. Further studies will elucidate whether these latter domains fulfill other functions in promoting host immune regulation during infection and if the more divergent family members play other roles in immunomodulation.</t>
  </si>
  <si>
    <t>The tumor specificity of JAA-F11, a novel monoclonal antibody specific for the Thomsen-Friedenreich cancer antigen (TF-Ag-alpha linked), has been comprehensively studied by in vitro immunohistochemical (IHC) staining of human tumor and normal tissue microarrays and in vivo biodistribution and imaging by micro-positron emission tomography imaging in breast and lung tumor models in mice. The IHC analysis detailed herein is the comprehensive biological analysis of the tumor specificity of JAA-F11 antibody performed as JAA-F11 is progressing towards preclinical safety testing and clinical trials. Wide tumor reactivity of JAA-F11, relative to the matched mouse IgG3 (control), was observed in 85% of 1269 cases of breast, lung, prostate, colon, bladder, and ovarian cancer. Staining on tissues from breast cancer cases was similar regardless of hormonal or Her2 status, and this is particularly important in finding a target on the currently untargetable triple-negative breast cancer subtype. Humanization of JAA-F11 was recently carried out as explained in a companion paper "Humanization of JAA-F11, a Highly Specific Anti-Thomsen-Friedenreich Pancarcinoma Antibody and In Vitro Efficacy Analysis" (Neoplasia 19: 716-733, 2017), and it was confirmed that humanization did not affect chemical specificity. IHC studies with humanized JAA-F11 showed similar binding to human breast tumor tissues. In vivo imaging and biodistribution studies in a mouse syngeneic breast cancer model and in a mouse-human xenograft lung cancer model with humanized (124)I- JAA-F11 construct confirmed in vitro tumor reactivity and specificity. In conclusion, the tumor reactivity of JAA-F11 supports the continued development of JAA-F11 as a targeted cancer therapeutic for multiple cancers, including those with unmet need.</t>
  </si>
  <si>
    <t>An experimental study on protonation of simple weakly basic molecules (L) by the strongest solid superacid, H(CHB11 F11 ), showed that basicity of SO2 is high enough (during attachment to the acidic H atoms at partial pressure of 1 atm) to break the bridged H-bonds of the polymeric acid and to form a mixture of solid mono- LH(+) An(-) , and disolvates, L-H(+) -L. With a decrease in the basicity of L=CO (via C), N2 O, and CO (via O), only proton monosolvates are formed, which approach L-H(+) -An(-) species with convergence of the strengths of bridged H-bonds. The molecules with the weakest basicity, such as CO2 and weaker, when attached to the proton, cannot break the bridged H-bond of the polymeric superacid, and the interaction stops at stage of physical adsorption. It is shown here that under the conditions of acid monomerization, it is possible to protonate such weak bases as CO2 , N2 , and Xe.</t>
  </si>
  <si>
    <t>BACKGROUND: Factor XI (FXI) deficiency is an autosomal bleeding disease associated with genetic defects in the F11 gene which cause decreased FXI levels or impaired FXI function. An increasing number of mutations has been reported in the FXI mutation database, most of which affect the serine protease domain of the protein. FXI is a heterogeneous disorder associated with a variable bleeding tendency and a variety of causative F11 gene mutations. The molecular basis of FXI deficiency in 14 patients from ten unrelated families in Turkey was analysed to establish genotype-phenotype correlations and inheritance of the mutations in the patients' families. MATERIAL AND METHODS: Fourteen index cases with a diagnosis of FXI deficiency and family members of these patients were enrolled into the study. The patients' F11 genes were amplified by polymerase chain reaction and subjected to direct DNA sequencing analysis. The findings were analysed statistically using bivariate correlations, Pearson's correlation coefficient and the nonparametric Mann-Whitney test. RESULTS: Direct DNA sequencing analysis of the F11 genes revealed that all of the 14 patients had a F11 gene mutation. Eight different mutations were identified in the apple 1, apple 2 or serine protease domains, except one which was a splice site mutation. Six of the mutations were recurrent. Two of the mutations were novel missense mutations, p.Val522Gly and p.Cys581Arg, within the catalytic domain. The p.Trp519Stop mutation was observed in two families whereas all the other mutations were specific to a single family. DISCUSSION: Identification of mutations confirmed the genetic heterogeneity of FXI deficiency. Most of the patients with mutations did not have any bleeding complications, whereas some had severe bleeding symptoms. Genetic screening for F11 gene mutations is important to decrease the mortality and morbidity rate associated with FXI deficiency, which can be life-threatening if bleeding occurs in tissues with high fibrinolytic activity.</t>
  </si>
  <si>
    <t>Animal models of neurological deficits are essential to assess new therapeutic options and reduce treatment complications. Over the last decades, several rodent models of Parkinson's disease have been developed, and have now become the first-line experimental tool for therapeutic screening purposes. Which model is the most predictive for identifying the efficacy of symptomatic or disease-modifying interventions is still a matter of debate. None of the models so far available is able to recapitulate all the features of the human disease, but several well-characterized models with complementary features currently provide a valuable repertoire of tools to address specific scientific hypotheses. This article reviews the rodent models of Parkinson's disease currently available, with a particular focus on symptomatic models used to mimic parkinsonian motor deficits and treatment-related complications. Advantages and disadvantages of each model are presented and discussed to assist the decision of investigators who wonder which model may be the most suitable for their particular research project.</t>
  </si>
  <si>
    <t>Exposure to repetitive low-frequency electromagnetic field (LF-EMF) shows promise as a non-invasive approach to treat various sensory and neurological disorders. Despite considerable progress in the development of modern stimulation devices, there is a limited understanding of the mechanisms underlying their biological effects and potential targets at the cellular level. A significant impact of electromagnetic field on voltage-gated calcium channels and downstream signalling pathways has been convincingly demonstrated in many distinct cell types. However, evidence for clear effects on primary sensory neurons that particularly may be responsible for the analgesic actions of LF-EMF is still lacking. Here, we used F11 cells derived from dorsal root ganglia neurons as an in vitro model of peripheral sensory neurons and three different protocols of high-induction magnetic stimulation to determine the effects on chemical responsiveness and spontaneous activity. We show that short-term (&lt;180 sec.) exposure of F11 cells to LF-EMF reduces calcium transients in response to bradykinin, a potent pain-producing inflammatory agent formed at sites of injury. Moreover, we characterize an immediate and reversible potentiating effect of LF-EMF on neuronal spontaneous activity. Our results provide new evidence that electromagnetic field may directly modulate the activity of sensory neurons and highlight the potential of sensory neuron-derived cell line as a tool for studying the underlying mechanisms at the cellular and molecular level.</t>
  </si>
  <si>
    <t>In this study, we identified a new Bacillus strain isolated from an Algerian salty lake that produces metabolites that are active against Gram-positive and Gram-negative bacteria, as well as fungal pathogens. The draft genome sequence of the strain is presented herein. Genome sequence analysis identified the strain to be B. amyloliquefaciens subspecies plantarum F11, and showed that the strain carries the gene clusters for the production of a number of bioactive and surface-active compounds. These include the lipopeptides surfactin and fengycin, antibacterial polyketides macrolactin and bacillaene, and a putative novel lanthipeptide, among others. Through an activity-guided purification method using hydrophobic interaction chromatographic techniques, we confirmed the ability of the strain to produce fengycin lipopeptides. The identities of the isolated fengycin homologs were ascertained through tandem mass spectrometry.</t>
  </si>
  <si>
    <t>Functional drug carrier systems have potential for increasing solubility and potency of drugs while reducing side effects. Complex polymeric materials, particularly anisotropic structures, are especially attractive due to their long circulation times. Here, we have conjugated cyclic peptides to the biocompatible polymer poly(2-hydroxypropyl methacrylamide) (pHPMA). The resulting conjugates were functionalized with organoiridium anticancer complexes. Small angle neutron scattering and static light scattering confirmed their self-assembly and elongated cylindrical shape. Drug-loaded nanotubes exhibited more potent antiproliferative activity toward human cancer cells than either free drug or the drug-loaded polymers, while the nanotubes themselves were nontoxic. Cellular accumulation studies revealed that the increased potency of the conjugate appears to be related to a more efficient mode of action rather than a higher cellular accumulation of iridium.</t>
  </si>
  <si>
    <t>BACKGROUND: Understanding the neurobiological mechanisms that predict posttraumatic stress disorder (PTSD) in recent trauma survivors is important for early interventions. Impaired inhibition of fear or behavioral responses is thought to be central to PTSD symptomatology, but its role in predicting PTSD is unknown. Here we examine whether brain function during response inhibition early after a civilian trauma can predict future PTSD symptoms. METHODS: Participants (original sample, n = 27; replication sample, n = 31) were recruited in the emergency department within 24 hours of trauma exposure. PTSD symptoms were assessed in the emergency department and 1, 3, and 6 months posttrauma. A Go/NoGo procedure in a 3T magnetic resonance imaging scanner was used to measure neural correlates of response inhibition 1 to 2 months posttrauma. Elastic net regression was used to define the most optimal model to predict PTSD symptoms at 3 and 6 months among demographic, clinical, and imaging measures. RESULTS: Less hippocampal activation was a significant predictor in the model predicting PTSD symptoms at 3 months (F11,22 = 4.33, p = .01) and 6 months (F9,19 = 4.96, p = .01). Other significant predictors in the model were race and pain level in the emergency department (3 months), and race and baseline depression symptoms (6 months). Using these predictors in a linear regression in the replication sample again resulted in significant models (3 months [F3,23 = 3.03, p = .05], 6 months [F3,20 = 5.74, p = .007]) with hippocampal activation predicting PTSD symptoms at 3 and 6 months. CONCLUSIONS: Decreased inhibition-related hippocampal activation soon after trauma predicted future PTSD symptom severity. This finding may contribute to early identification of at-risk individuals and reveals potential targets for intervention or symptom prevention in the aftermath of trauma.</t>
  </si>
  <si>
    <t>A new diphenyl ether (1) as well as 20 other compounds were identified from the fermentative extracts of marine-derived fungi Phoma sp. CZD-F11 (Compounds 1-8) and Aspergillus sp. CZD-F18(Compounds 9-21). Their structures were elucidated on the basis of extensive spectroscopic analysis. The broth extracts of the fungi exhibited very good anticancer activity against H1975 cells with 5.62 and 25.8% viability at concentration of 10 mug/mL for Phoma sp. CZD-F11 and Aspergillus sp. CZD-F18, respectively. The inhibitory activity of all compounds against PC-3 cell lines, BRD4 and aromatase were evaluated. The results showed compound 7 exhibited moderate anticancer activity with 66.1% inhibition against PC-3 cell lines at the concentration of 10 mug/mL. Compound 7 and 8 exhibited favourable BRD4 inhibitory activity with 78.5 and 76.4% inhibition at the concentration of 10 mug/mL.</t>
  </si>
  <si>
    <t>M. tuberculosis F15/LAM4/KZN has been associated with high transmission rates of drug resistant tuberculosis in the KwaZulu-Natal province of South Africa. The current study elucidated the cytokine/chemokine responses induced by representatives of the F15/LAM4/KZN and other dominant strain families in pulmonary epithelial cells. Multiplex cytokine analyses were performed at 24, 48 and 72h post infection of the A549 pulmonary epithelial cell line with the F15/LAM4/KZN, F28, F11, Beijing, Unique and H37Rv strains at an MOI of approximately 10:1. Twenty-three anti- and pro-inflammatory cytokines/chemokines were detected at all-time intervals. Significantly high concentrations of IL-6, IFN-gamma, TNF-alpha and G-CSF at 48h, and IL-8, IFN-gamma, TNF-alpha, G-CSF and GM-CSF at 72h, were induced by the F28 and F15/LAM4/KZN strains, respectively. Lower levels of cytokines/chemokines were induced by either the Beijing or Unique strains at all three time intervals. All strains induced up-regulation of pathogen recognition receptors (PRRs) (TLR3 and TLR5) while only the F15/LAM4/KZN, F11 and F28 strains induced significant differential expression of TLR2 compared to the Beijing, Unique and H37Rv strains. The low induction of cytokines in epithelial cells by the Beijing strain correlates with its previously reported hypervirulent properties. High concentrations of cytokines and chemokines required for early protection against M. tuberculosis infections induced by the F15/LAM4/KZN and F28 strains suggests a lower virulence of these genotypes compared to the Beijing strain. These findings demonstrate the high diversity in host cytokine/chemokine response to early infection of pulmonary epithelial cells by different strains of M. tuberculosis.</t>
  </si>
  <si>
    <t>Size and shape have progressively appeared as some of the key factors influencing the properties of nanosized drug delivery systems. In particular, elongated materials are thought to interact differently with cells and therefore may allow alterations of in vivo fate without changes in chemical composition. A challenge, however, remains the creation of stable self-assembled materials with anisotropic shape for delivery applications that still feature the ability to disassemble, avoiding organ accumulation and facilitating clearance from the system. In this context, we report on cyclic peptide-polymer conjugates that self-assemble into supramolecular nanotubes, as confirmed by SANS and SLS. Their behaviour ex and in vivo was studied: the nanostructures are non-toxic up to a concentration of 0.5gL(-1) and cell uptake studies revealed that the pathway of entry was energy-dependent. Pharmacokinetic studies following intravenous injection of the peptide-polymer conjugates and a control polymer to rats showed that the larger size of the nanotubes formed by the conjugates reduced renal clearance and elongated systemic circulation. Importantly, the ability to slowly disassemble into small units allowed effective clearance of the conjugates and reduced organ accumulation, making these materials interesting candidates in the search for effective drug carriers.</t>
  </si>
  <si>
    <t>BACKGROUND: The structure and function of platelet factor XI (FXI) protein and the presence of F11 mRNA in platelets are controversial. Although platelets are anucleated cells they contain spliceosome components and pre-mRNAs. Three platelet proteins have been demonstrated to be spliced upon platelet activation. OBJECTIVE: To determine whether FXI is also spliced upon activation and to discern the localization of FXI in platelets. METHODS: Localization of FXI in platelets was assessed by confocal immunofluorescence staining. ELISA, chromogenic assay and western blot analyses were used to measure antigen levels, activity levels and size of FXI in platelets, respectively. Splicing patterns of F11 mRNA were assessed in three states of platelet activation: activated platelets, resting platelets and alphaIIbbeta3-integrin activated platelets. RESULTS: Platelet FXI was exhibited in platelet granules. Activated platelets exhibited higher levels of mature F11 mRNA and protein and lower levels of F11 pre-mRNA compared to resting or alphaIIbbeta3-integrin activated platelets. CONCLUSIONS: We confirmed the presence of FXI in platelets and showed that it is localized in granules but is not restricted to the same alpha-granule subtype as von-Willebrand factor and p-selectin. Our study also shows that F11 is present in platelets as pre-mRNA and is spliced upon platelet activation.</t>
  </si>
  <si>
    <t>Fluorinated tripodal compounds were recently reported to be efficient transmembrane transporters for a series of inorganic anions. In particular, this class of receptors has been shown to be suitable for the effective complexation of chloride, nitrate, bicarbonate and sulfate anions via hydrogen bonding. The potentiometric properties of urea and thiourea-based fluorinated tripodal receptors are explored here for the first time, in light of the need for reliable sensors for chloride monitoring in undiluted biological fluids. The ion selective electrode (ISE) membranes with tren-based tris-urea bis(CF3) tripodal compound (ionophore I) were found to exhibit the best selectivity for chloride over major lipophilic anions such as salicylate ( [Formula: see text] ) and thiocyanate ( [Formula: see text] ). Ionophore I-based ISEs were successfully applied for chloride determination in undiluted human serum as well as artificial serum sample, the slope of the linear calibration at the relevant background of interfering ions being close to Nernstian (49.8+/-1.7mV). The results of potentiometric measurements were confirmed by argentometric titration. Moreover, the ionophore I-based ISE membrane was shown to exhibit a very good long-term stability of potentiometric performance over the period of 10 weeks. Nuclear magnetic resonance (NMR) titrations, potentiometric sandwich membrane experiments and density functional theory (DFT) computational studies were performed to determine the binding constants and suggest 1:1 complexation stoichiometry for the ionophore I with chloride as well as salicylate.</t>
  </si>
  <si>
    <t>Popular color reproductions of art paintings such as postcards are intended to remind viewers of the original works. It is, however, unclear how well the quality of the reproductions is preserved under various illuminations. Color constancy of the reproductions in relation to colors in the original paintings was estimated computationally with hyperspectral images of 15th-century Flemish paintings, 20th-century modern abstract paintings, and their corresponding postcards with a series of illuminants: the CIE daylight D65 with correlated color temperature (CCT) 6500 K, daylight D40, fluorescent lamps F2 and F11, and a LED lamp designed for museums with CCT approximately 3500-4000 K. Despite large colorimetric differences between the types of art paintings and between the illuminants simulated, local areas showed good color constancy: skin areas in the Flemish paintings ranged from 0.76 to 0.81, whereas nonskin areas ranged from 0.19 to 0.68. This result suggests that viewers may be able to achieve color constancy with the reproduction postcards by disregarding inconsistent colors representations from the original paintings caused by changes in illumination conditions.</t>
  </si>
  <si>
    <t>Two quantitative methods (-ESI full scan and -ESI PRM MS) were developed to analyze ginsenosides in ginseng stem-leaf by using UPLC-Q-Exactive Orbitrap/MS. By means of -ESI PRM MS method, the contents of eighteen ginsenosides in Asian ginseng stem-leaf (ASGSL) and American ginseng stem-leaf (AMGSL) were analyzed. The principal component analysis (PCA) model was built to discriminate Asian ginseng stem-leaf (ASGSL) from American ginseng stem-leaf (AMGSL) based on -ESI PRM MS data, and six ginsenosides (F11, Rf, R2, F1, Rb1, and Rb3) were obtained as the markers. To further explore the differences between cultivated ginseng stem-leaf and forest ginseng stem-leaf, the partial least squares-discriminant analysis (PLS-DA) model was built based on -ESI full scan data. And twenty-six markers were selected to discriminate cultivated ginseng stem-leaf (CGSL) from forest ginseng stem-leaf (FGSL). This study provides reliable and effective methods to quantify and discriminate among different types of ginseng stem-leaf in the commercial market.</t>
  </si>
  <si>
    <t>Factor XI deficiency (FXID) is a rare bleeding disorder caused by mutations in the F11 gene. Spontaneous bleeding in patients with factor XI deficiency is rare, but major bleeding may occur after surgery or trauma. The basic method for hemostatic treatment is replacement of the missing factor using FXI concentrate or fresh frozen plasma (FFP). We report the case of a 72-year-old male with severe FXID who underwent a laminoplasty under sufficient, but minimal, FFP transfusion. Through detailed monitoring of activated partial thromboplastin time (APTT) and FXI activity at the perioperative period, we succeeded in hemostatic management of major surgery without significant blood loss and fluid overload. From the course of this case, we found that measuring FXI activity is superior to measuring APTT. Furthermore, we identified a novel homozygous mutation in F11 [NM_000128.3:c.1041C &gt; A:p.(Tyr347*)] by whole exome sequencing.</t>
  </si>
  <si>
    <t>BACKGROUND AND OBJECTIVE: Studies have explored hospital records to identify serious complications related to use of psychoactive drugs, but this approach is time consuming with a high rate of false positives. We propose a method to improve the detection of these somatic complications from an inpatient database. METHODS: Hospitalisations in Toulouse University Hospital (France) between 1 July and 31 December 2013 with at least one International Classification of Diseases, Tenth Edition (ICD-10) code related to possible abuse/addiction (F11-F19: "mental and behavioural disorder due to psychoactive substance use", T40-T43: "poisoning", or X61-X62: "self-poisoning") and at least another ICD-10 code unrelated to abuse/addiction were extracted. Hospital discharge summaries (HDS) were reviewed using two strategies: in Strategy 1, all HDS were reviewed, whereas in Strategy 2, associated ICD-10 codes unrelated to abuse/addiction were firstly assessed to preselect some HDS. Positive predictive values (PPVs) were calculated to evaluate their performance. RESULTS: With Strategy 1, we found 58 psychoactive drug-related somatic complications among the 578 hospitalisations extracted (PPV = 10.0%), including three cases spontaneously reported to the French Addictovigilance Network. Strategy 2 retained 94.8% of the hospitalisations identified with Strategy 1, while the number of reviewed HDS was reduced by half (PPV = 20.1%). Cannabis (56.9%), cocaine (27.6%) and prescription opioids (22.4%) were mainly involved. Complications mainly corresponded to nervous (25.9%) and respiratory and circulatory (22.4%) system disorders. CONCLUSIONS: Combining extraction of ICD-10 codes and a focused review of a preselection of relevant hospitalisations appears to be efficient and time-saving. This method should be applied in other hospital settings before considering the exploration of inpatient data on a wider scale.</t>
  </si>
  <si>
    <t>BACKGROUND: Over the past decades, positron emission tomography (PET) imaging has become an increasingly useful research modality in the field of multiple sclerosis (MS) research, as PET can visualise molecular processes, such as neuroinflammation, in vivo. The second generation PET radioligand [(18)F]DPA714 binds with high affinity to the 18-kDa translocator-protein (TSPO), which is mainly expressed on activated microglia. The aim of this proof of concept study was to evaluate this in vivo marker of neuroinflammation in primary and secondary progressive MS. METHODS: All subjects were genotyped for the rs6971 polymorphism within the TSPO gene, and low-affinity binders were excluded from participation in this study. Eight patients with progressive MS and seven age and genetic binding status matched healthy controls underwent a 60 min dynamic PET scan using [(18)F]DPA714, including both continuous on-line and manual arterial blood sampling to obtain metabolite-corrected arterial plasma input functions. RESULTS: The optimal model for quantification of [(18)F]DPA714 kinetics was a reversible two-tissue compartment model with additional blood volume parameter. For genetic high-affinity binders, a clear increase in binding potential was observed in patients with MS compared with age-matched controls. For both high and medium affinity binders, a further increase in binding potential was observed in T2 white matter lesions compared with non-lesional white matter. Volume of distribution, however, did not differentiate patients from healthy controls, as the large non-displaceable compartment of [(18)F]DPA714 masks its relatively small specific signal. CONCLUSION: The TSPO radioligand [(18)F]DPA714 can reliably identify increased focal and diffuse neuroinflammation in progressive MS when using plasma input-derived binding potential, but observed differences were predominantly visible in high-affinity binders.</t>
  </si>
  <si>
    <t>The properties and structures of viruses are directly related to the three-dimensional structure of their capsid proteins, which arises from a combination of hydrophobic and supramolecular interactions, such as hydrogen bonds. The design of synthetic materials demonstrating similar synergistic interactions still remains a challenge. Herein, we report the synthesis of a polymer/cyclic peptide conjugate that combines the capability to form supramolecular nanotubes via hydrogen bonds with the properties of an amphiphilic block copolymer. The analysis of aqueous solutions by scattering and imaging techniques revealed a barrel-shaped alignment of single peptide nanotubes into a large tubisome (length: 260 nm (from SANS)) with a hydrophobic core (diameter: 16 nm) and a hydrophilic shell. These systems, which have a structure that is similar to those of viruses, were tested in vitro to elucidate their activity on cells. Remarkably, the rigid tubisomes are able to perforate the lysosomal membrane in cells and release a small molecule into the cytosol.</t>
  </si>
  <si>
    <t>BACKGROUND/AIM: The aim of our study was to investigate the pharmacokinetics (PK), tissue distribution and toxicity of F11 antibody to semaphorin 3A in mouse models and explore its anti-angiogenic and tumor-inhibitory effect. MATERIALS AND METHODS: Patient-derived xenograft (PDX) models were established via subcutaneous implantation of glioblastoma multiforme (GBM) cells and treated with F11. RESULTS: F11 significantly attenuated tumor growth and angiogenesis in the GBM PDX model. Within the range of administered doses, the PK of F11 in serum demonstrated a linear fashion, consistent with general PK profiles of soluble antigen-targeting antibodies. Additionally, the clearance level was detected at between 4.63 and 7.12 ml/d/kg, while the biological half-life was measured at 6.9 and 9.4 days. Tissue distribution of F11 in kidney, liver and heart was consistent with previously reported antibody patterns. However, the presence of F11 in the brain was an interesting finding. CONCLUSION: Collectively, our results revealed angiogenic and tumor-inhibitory effect of F11 antibody and its potential therapeutic use within a clinical framework based on PK, biodistribution and toxicity evaluation in mouse models.</t>
  </si>
  <si>
    <t>Molecular testing of congenital coagulation and platelet disorders offers confirmation of clinical diagnoses, supports genetic counselling, and enables predictive and prenatal diagnosis. In some cases, genotype-phenotype correlations are important for predicting the clinical course of the disease and adaptation of individualized therapy. Until recently, genotyping has been mainly performed by Sanger sequencing. While next generation sequencing (NGS) enables the parallel analysis of multiple genes, the cost-value ratio of custom-made panels can be unfavorable for analyses of specific small genes. The aim of this study was to transfer genotyping of small genes involved in congenital coagulation and platelet disorders from Sanger sequencing to an NGS-based method. A LR-PCR approach for target enrichment of the entire genomic regions of the genes F7, F10, F11, F12, GATA1, MYH9, TUBB1 and WAS was combined with high-throughput sequencing on a MiSeq platform. NGS detected all variants that had previously been identified by Sanger sequencing. Our results demonstrate that this approach is an accurate and flexible tool for molecular genetic diagnostics of single small genes.</t>
  </si>
  <si>
    <t>Bone is a common site of metastasis for breast cancer and the mechanisms of metastasis are not fully elucidated. The purpose of our study was to characterize temporal and molecular dynamics of adhesive interactions between human breast cancer cells (HBCC) and human bone marrow endothelium (HBME) with piconewton resolution using atomic force microscopy (AFM). In adhesion experiments, a single breast cancer cell, MDA-MB-231 (MB231) or MDA-MB-435 (MB435) was attached to the AFM cantilever and brought into contact with a confluent HBME monolayer for different time periods (0.5 to 300 sec). The forces required to rupture individual molecular interactions and completely separate interacting cells were analyzed as measures of cell-cell adhesion. Adhesive interactions between HBME and either MB231 or MB435 cells increased progressively as cell-cell contact time was prolonged from 0.5 to 300 sec due to the time-dependent increase in the number and frequency of individual adhesive events, as well as to the involvement of stronger ligand-receptor interactions over time. Studies of the individual molecule involvement revealed that Thomsen-Friedenreich antigen (TF-Ag), galectin-3, integrin-beta1, and integrin-alpha3 are all contributing to HBCC/HBME adhesion to various degrees in a temporally defined fashion. In conclusion, cell-cell contact time enhances adhesion of HBCC to HBME and the adhesion is mediated, in part, by TF-Ag, galectin-3, integrin-alpha3, and integrin-beta1.</t>
  </si>
  <si>
    <t>Essentials MicroRNAs (miRNAs) regulate the molecular networks controlling biological functions such as hemostasis. We utilized novel methods to analyze miRNA-mediated regulation of the hemostatic system. 52 specific miRNA interactions with 11 key hemostatic associated genes were identified. Functionality and drugability of miRNA-19b-3p against antithrombin were demonstrated in vivo. SUMMARY: Background microRNAs (miRNAs) confer robustness to complex molecular networks regulating biological functions. However, despite the involvement of miRNAs in almost all biological processes, and the importance of the hemostatic system for a multitude of actions in and beyond blood coagulation, the role of miRNAs in hemostasis is poorly defined. Objectives Here we comprehensively illuminate miRNA-mediated regulation of the hemostatic system in an unbiased manner. Methods In contrast to widely applied association studies, we used an integrative screening approach that combines functional aspects of miRNA silencing with biophysical miRNA interaction based on RNA pull-downs (miTRAP) coupled to next-generation sequencing. Results Examination of a panel of 27 hemostasis-associated gene 3'UTRs revealed the majority to possess substantial Dicer-dependent silencing capability, suggesting functional miRNA targeting. miTRAP revealed 150 specific miRNA interactions with 14 3'UTRs, of which 52, involving 40 miRNAs, were functionally confirmed. This includes cooperative miRNA regulation of key hemostatic genes comprising procoagulant (F7, F8, F11, FGA, FGG and KLKB1) and anticoagulant (SERPINA10, PROZ, SERPIND1 and SERPINC1) as well as fibrinolytic (PLG) components. Bioinformatic analysis of miRNA functionality reveals established and potential novel links between the hemostatic system and other pathologies, such as cancer, bone metabolism and renal function. Conclusions Our findings provide, along with an in-vivo proof of concept, deep insights into the network of miRNAs regulating the hemostatic system and present a foundation for biomarker discovery and novel targeted therapeutics for correction of de-regulated hemostasis and associated processes in the future. A repository of the miRNA targetome covering 14 hemostatic components is provided.</t>
  </si>
  <si>
    <t>Essentials Deep vein thrombosis (DVT) has a large unknown genetic component. We sequenced coding areas of 734 hemostasis-related genes in 899 DVT patients and 599 controls. Variants in F5, FGA-FGG, CYP4V2-KLKB1-F11, and ABO were associated with DVT risk. Associations in KLKB1 and F5 suggest a more complex genetic architecture than previously thought. SUMMARY: Background Although several genetic risk factors for deep vein thrombosis (DVT) are known, almost all related to hemostasis, a large genetic component remains unexplained. Objectives To identify novel genetic determinants by using targeted DNA sequencing. Patients/Methods We included 899 DVT patients and 599 controls from three case-control studies (DVT-Milan, Multiple Environmental and Genetic Assessment of risk factors for venous thrombosis [MEGA], and the Thrombophilia, Hypercoagulability and Environmental Risks in Venous Thromboembolism [THE-VTE] study) for sequencing of the coding regions of 734 genes involved in hemostasis or related pathways. We performed single-variant association tests for common variants (minor allele frequency [MAF] &gt;/= 1%) and gene-based tests for rare variants (MAF &lt;/= 1%), accounting for multiple testing by use of the false discovery rate (FDR). Results Sixty-two of 3617 common variants were associated with DVT risk (FDR &lt; 0.10). Most of these mapped to F5,ABO,FGA-FGG, and CYP4V2-KLKB1-F11. The lead variant at F5 was rs6672595 (odds ratio [OR] 1.58, 95% confidence interval [CI] 1.29-1.92), in moderate linkage with the known variant rs4524. Reciprocal conditional analyses suggested that intronic variation might drive this association. We also observed a secondary association at the F11 region: missense KLKB1 variant rs3733402 remained associated conditional on known variants rs2039614 and rs2289252 (OR 1.36, 95% CI 1.10-1.69). Two novel variant associations were observed, in CBS and MASP1, but these were not replicated in the meta-analysis data from the International Network against Thrombosis (INVENT) consortium. There was no support for a burden of rare variants contributing to DVT risk (FDR &gt; 0.2). Conclusions We confirmed associations between DVT and common variants in F5,ABO,FGA-FGG, and CYP4V2-KLKB1-F11, and observed secondary signals in F5 and CYP4V2-KLKB1-F11 that warrant replication and fine-mapping in larger studies.</t>
  </si>
  <si>
    <t>Vaginal fluconazole (FLZ) prolonged release tablets containing chitosan in physical blends with other bioadhesive polymers were designed. Chitosan was mixed with hydroxypropyl methylcellulose (HPMC), guar gum or sodium carboxymethyl cellulose (NaCMC) at different ratios and directly compressed into tablets. In-vitro release profiles of FLZ were monitored at pH 4.8. Compressing chitosan with HPMC at different ratios slowed FLZ release, however, time for 80% drug release (T80) did not exceed 4.3h for the slowest formulation (F11). Adding of chitosan to guar gum at 1:2 ratio (F3) showed delayed release with T80 17.4h while, in presence of PVP at 1:2:1 ratio (F5), T80 was 8.8h. A blend of chitosan and NaCMC at 1:2 ratio (F15) showed prolonged drug release with T80 11.16h. Formulations F5 and F15 showed fair physical characteristics for the powder and tablets and were subjected to further studies. Fast swelling was observed for F15 that reached 1160.53+/-13.02% in 4h with 2h bioadhesion time to mouse peritoneum membrane compared with 458.83+/-7.09% swelling with bioadhesion time exceeding 24h for F5. Extensive swelling of F15 could indicate possible dehydration effect on vaginal mucosa. Meanwhile, antifungal activity against C. albicans was significantly high for F5.</t>
  </si>
  <si>
    <t>OBJECTIVE: To investigate the phenotype and genotype defect characteristics of a Chinese patient with hereditary factor XI deficiency. METHODS: The activated partial thromboplastin time (APTT), prothrombin time (PT), FXI activity (FXI:C) of the proband and his relatives were measured by a clotting method using automatic coagulation analyzer. FXI antigen (FXI:Ag) was assayed by enzyme-linked immunosorbent assay (ELISA). Fifteen exons of the F11 gene were amplified by PCR and sequenced. Pymol software was used to analyze the novel mutations. RESULTS: The APTT of the proband was significantly prolonged (70.3 s, reference 34.5 s) with decreased FXI activity (6%, reference 50%-150%) and FXI antigen (1.9%, reference 50%-150%). The FXI activity and FXI antigen of his son was 31% and 39%, respectively. Two heterozygous F11 mutations were identified in the proband, which included a G to T substitution at nucleotide 1296 in exon 11 resulting in substitution of glycine by valine at codon 400 (p.Gly400Val) and a A to T substitution at nucleotide 1691 in exon 14 resulting in substitution of arginine (AGA) by a termination codon (TGA) at codon 532 (p.Arg532Ter). Analysis using Pymol indicated that the number of hydrogen bonds has changed, which led to a transformation of the structure of the FXI protein. The son of the proband was found to be heterozygous for the c.1296G to T (p.Gly400Val) mutation. NM_13142 c.1691A to T (p.Arg532Ter) is a novel mutation based on HGMD professional 2016.4. Based on 2015 Guidelines of ACMG, it is PVS1 (very strong pathogenicity). CONCLUSION: The compound heterozygous mutations of F11 NM_13142 c.1296G to T (p.Gly400Val) and F11 NM_13142 c.1691A to T(p.Arg532Ter) probably underlies the FXI deficiency in the proband.</t>
  </si>
  <si>
    <t>Transmembrane anion transport has been the focus of a number of supramolecular chemistry research groups for a number of years. Much of this research is driven by the biological relevance of anion transport and the search to find new treatments for diseases such as cystic fibrosis, which is caused by genetic problems leading to faulty cystic fibrosis transmembrane conductance regulator (CFTR) channels, which in turn lead to reduced chloride and bicarbonate transport through epithelial cell membranes. Considerable effort has been devoted to the development of new transporters, and our group along with others have been searching for combinations of organic scaffolds and anion binding groups that produce highly effective transporters that work at low concentration. These compounds may be used in the future as "channel replacement therapies", restoring the flux of anions through epithelial cell membranes and ameliorating the symptoms of cystic fibrosis. Less effort has been put into gaining a fundamental understanding of anion transport processes. Over the last 3 years, our group has developed a number of new transport assays that allow anion transport mechanisms to be determined. This Account covers the latest developments in this area, providing a concise review of the new techniques we can use to study anion transport processes individually without resorting to measurement of exchange processes and the new insights that these assays provide. The Account provides an overview of the effects of anion transporters on cells and an explanation of why many systems perturb pH gradients within cells in addition to transporting chloride. We discuss assays to determine whether anionophores facilitate chloride or HCl transport and how this latter assay can be modified to determine chloride versus proton selectivity in small-molecule anion receptors. We show how molecular design can be used to produce receptors that are capable of transporting chloride without perturbing pH gradients. We cover the role that anion transporters in the presence of fatty acids play in dissipating pH gradients across lipid bilayer membranes and the effect that this process has on chloride-selective transport. We also discuss how coupling of anion transport to cation transport by natural cationophores can be used to determine whether anion transport is electrogenic or electroneutral. In addition, we compare these new assays to the previously used chloride/nitrate exchange assay and show how this exchange assay can underestimate the chloride transport ability of certain receptors that are rate-limited by nitrate transport.</t>
  </si>
  <si>
    <t>Genetic investigations have demonstrated that a specific form of axonal branching - the bifurcation of afferents from dorsal root ganglia (DRG), cranial sensory ganglia (CSG) and mesencephalic trigeminal neurons (MTN) - is regulated by a cGMP-dependent signaling pathway. This cascade is composed of the ligand C-type natriuretic peptide (CNP), the receptor guanylyl cyclase Npr2, and the cGMP-dependent protein kinase Ialpha (cGKIalpha). In the absence of any one of these components, axons no longer bifurcate, instead they turn in either an ascending or a descending direction. To gain further mechanistic insights into the process of axon bifurcation we applied different cell culture approaches to decipher downstream activities of cGKI in somatosensory growth cones. We demonstrate that CNP induces an enlargement of DRG growth cones via cGKI which is considered as the priming step of axon bifurcation in the spinal cord. This growth cone remodeling was both blocked by pharmacological inhibitors of S-palmitoylation and potentiated by blocking de-palmitoylation. cGKI colocalizes with the palmitoylome and vesicular structures including the endoplasmic reticulum, early endosomes, lysosomes primarily in the central domain of the growth cone as well as with the Golgi apparatus at the level of the soma. Interestingly, an acyl-biotin-exchange chemistry-based screen indicated that 8pCPT-cGMP-induced signaling induces S-palmitoylation of a restricted pool of proteins in the DRG-derived cell line F11. Overall, our data indicate that CNP-induced cGMP signaling via cGKI affects growth cone morphology of somatosensory afferents. Moreover, it also suggests that S-palmitoylation might play a role in this process.</t>
  </si>
  <si>
    <t>The aim of this study was to develop a self-emulsifying drug delivery system (SEDDS) containing the fluoroquinolone antibiotic ciprofloxacin (CIP) exhibiting highly mucus permeating properties and antimicrobial activity in in vitro models. Various SEDDS formulations were developed and evaluated regarding droplet size, polydispersity index, zeta potential and formulation stability. Furthermore, SEDDS permeating properties were investigated in porcine intestinal mucus, as well as in cystic fibrosis (CF) sputum freshly collected from CF patients using Transwell(R) setup and single particle tracking (SPT), respectively. In order to evaluate antibacterial activity in an in vitro model against Staphylococcus aureus and other pathogens, minimum inhibitory concentrations (MIC) and time-kill curves were determined. In addition, in vitro release of ciprofloxacin and cytotoxicity studies were conducted. The preselected formulations F1 and F11 exhibited a mean droplet size of 79nm and 25nm, respectively, and a negative zeta potential. SEDDS containing CIP exhibit improved ability to permeate porcine intestinal mucus and CF sputum. After 4h, F1-CIP formulation resulted in a 1.6 - fold and F11-CIP a 2.0 - fold higher amount of permeated ciprofloxacin through the sputum layer with respect to free CIP. Moreover, the antimicrobial activity of F11-CIP against S. aureus was higher than that of free CIP. According to these results, SEDDS formulations should be taken into consideration as promising delivery systems for the treatment of pulmonary infections accompanied by mucus dysfunction.</t>
  </si>
  <si>
    <t>F11.2.32 is a monoclonal antibody raised against HIV-1 protease and it inhibits protease activity. While the structure of the epitope peptide in complex with the antibody is known, how protease interacts with the antibody is not known. In this study, we model the conformational features of the free and bound epitope peptide and protease-antibody interactions. We find through our simulations, that the free epitope peptide P36-46 samples conformations akin to the bound conformation of the peptide in complex with the Ab, with a beta-turn conformation sampled by the (38)LPGR(41) sequence highlighting the role of inherent conformational preferences of the peptide. Further, to determine the interactions present between the protease and antibody, we docked the protease in its conformation observed in the crystal structure, onto the antibody and simulated the dynamics of the complex in explicit water. We have identified the key residues involved in hydrogen-bond interactions and salt-bridges in Ag-Ab complex and examined the role of CDR flexibility in binding different conformations of the same epitope sequence in peptide and protein antigens. Thus, our results provide the basis for understanding the cross-reactivity observed between the antibody with protease and the epitope peptide from it.</t>
  </si>
  <si>
    <t>Background and Objective: Increases in outpatients seeking medical check-ups are expanding the number of health examination data records, which can be utilized for medical strategic planning and other purposes. However, because hospital visits by outpatients seeking medical check-ups are unpredictable, those patients often cannot receive optimal service due to limited facilities of hospitals. To resolve this problem, this study attempted to predict re-visit patterns of outpatients. Method: Two-phase sequential pattern mining (SPM) and an association mining method were chosen to predict patient returns using sequential data. The data were grouped according to the outpatients' personal information and evaluated by a discriminant analysis to check the significance of the grouping. Furthermore, SPM was employed to generate frequency patterns from each group and extract a general association pattern of return. Results: Results of sequence patterns and association mining in this study provided valuable insights in terms of outpatients' re-visit behaviors for regular medical check-ups. Cosine and Jaccard are two symmetric measures which were used in this study to indicate the degree of association between two variables. For instance, Jaccard values of variable abnormal blood pressure associated with an abnormal body-mass index (BMI) and/or abnormal blood sugar were respectively 47.5% and 100%, for the two-visit and three-visit behavior patterns. These results indicated that the corresponding pair of variables was more reliable when covering the three-visit behavior pattern than the two-visit behavior. Thus, appropriate preventive measures or suggestions for other medical treatments can be prepared for outpatients that have this pattern on their third visit. The higher degree of association implies that the corresponding behavior pattern might influence outpatients' intentions to regularly seek medical check-ups concerning the risk of stroke. Furthermore, a radiology diagnosis (i.e., magnetic resonance imaging or neck vascular ultrasound) plays an important role in the association with a re-visit behavior pattern with respective 50% and 70% Cosine and Jaccard values in general behavior {f11}wedge{f01}. These findings can serve as valuable information to increase the quality of medical services and marketing, by suggesting appropriate treatment for the subsequent visit after learning the behavior patterns. Conclusions: The proposed method can provide valuable information related to outpatients' re-visit behavior patterns based on hidden knowledge generated from sequential patterns and association mining results. For marketing purposes, medical practitioners can take behavior patterns studied in this paper into account to raise patients' awareness of several possible medical conditions that might arise on subsequent visits and encourage them to take preventive measures or suggest other medical treatments.</t>
  </si>
  <si>
    <t>In order to study the role of long non-coding RNAs (lncRNAs) in predicting platinum-based chemoresistance in patients with high-grade serous ovarian carcinoma (HGS-OvCa), a=7-lncRNA signature was developed by analyzing 561 microarrays and 136 specimens from RNA-sequencing (RNA-seq) obtained from online databases [odds ratio (OR), 2.859; P&lt;0.0001]. The upregulated lncRNAs (RP11-126K1.6, ZBED3-AS1, RP11-439E19.10 and RP11348N5.7) and downregulated lncRNAs [RNF144A-AS1, growth arrest specific 5 (GAS5) and F11-AS1] exhibited high sensitivity and specificity in predicting chemoresistance in the Gene Expression Omnibus and the Cancer Genome Atlas (area under curve &gt;0.8). The lncRNA signature was independent of clinical characteristics and 4 HGS-OvCa molecular subtypes. This signature was negatively associated with disease-free survival (n=47; log-rank, P&lt;0.01). Furthermore, the expression of the 7 lncRNAs was consistent with microarray (GSE63885, GSE51373, GSE15372 and GSE9891) and RNA-seq data. In in vitro experiments, ZBED3-AS1, F11-AS1 and GAS5 were differentially expressed in cell lines that are known to be resistant and non-resistant to platinum-based drugs, which was consistent with the results in the present study. This lncRNA signature may be used as a prognostic marker for predicting resistance to platinum-based chemotherapeutics in HGS-OvCa. These findings may contribute to individualized therapies in patients with HGS-OvCa in the future.</t>
  </si>
  <si>
    <t>Background: The herpes simplex virus is a human pathogen which can cause skin or mucous membrane infections. Melissa, sumac, licorice, rosemary, and geranium have antimicrobial, antiviral, anti-inflammatory, and local analgesic effect. Shortening recovery period of recurrent herpes labialis and control of viral protein formation are the other effects of these herbs. The aim of this study is design, formulation, and evaluation of the gel containing extracts of these five herbs. Materials and Methods: In this experimental study after photochemical and macroscopic evaluation of these medicinal herbs, the semisolid concentrated extracts were incorporated in gel bases. Mucoadhesive gels were prepared using carbopol 940, sodium carboxymethylcellulose (Na CMC) and hydroxypropyl methylcellulose K4M as bioadhesive polymers. Physicochemical tests, viscosity, mucoadhesive strength measurement, and in vitro drug release study were carried out on formulations F10 (carbopol 940, 0.5% and Na CMC, 3%) and F11 (carbopol 940, 1% and Na CMC, 3%). Results: Polyphenol content of extracts mixture was measured 210.8 +/- 13.68 mg GAE/g. pH of formulations was 6.0 +/- 0.2. 14 gel formulations were prepared. Physical appearance, homogeneity, and consistency of F10 and F11 were good. Mucoadhesion and viscosity of F11 was more than F10. Study of release profiles in F10 and F11 formulations showed drug release from F11 was slower. Conclusion: The best formulation for treatment and shortening recovery period of recurrent labial herpes infections should exhibit high value of mucoadhesion, show controlled release of drug. F11 with the highest viscosity and mucoadhesion and the lowest release rate was considered as the best formulation.</t>
  </si>
  <si>
    <t>PROBLEM STATEMENT: Chemotherapy-induced peripheral neuropathy (CIPN) is a widespread and potentially disabling side effect of various anticancer drugs. In spite of the intensive research focused on obtaining therapies capable to treat or prevent CIPN, the medical demand remains very high. Microtubule-stabilizing agents, among which taxanes, are effective chemotherapeutic agents for the therapy of several oncologic diseases. The inflammatory process activated by chemotherapeutic agents has been interpreted as a potential trigger of the nociceptive process in CIPN. The chemotherapy-driven release of proinflammatory and chemokines has been recognized as one of the principal mechanisms controlling the establishment of CIPN. Several reports have indicated that probiotics are capable to regulate the balance of anti-inflammatory and pro-inflammatory cytokines. Accordingly, it has been suggested that some probiotic formulations, may have an effective role in the management of inflammatory pain symptoms. Experimental approaches used: we tested the hypothesis that paclitaxel-induced neuropathic pain can be counteracted by the probiotic DSF by using an in vitro model of sensitive neuron, the F11 cells. On this model, the biomolecular pathways involved in chemotherapy induced peripheral neuropathy depending on inflammatory cytokines were investigated by Real-time PCR, Western blotting and confocal microscopy. General conclusions: the results obtained, i.e. the increase of acetylated tubulin, the increase of the active forms of proteins involved in the establishment of neuropathic pain, point towards the use of this probiotic formulation as a possible adjuvant agent for counteracting CINP symptoms.</t>
  </si>
  <si>
    <t>Deglycosylation is the most important gastrointestinal metabolism in which ginsenosides are split off from glycosyl moieties by the enzymes secreted from intestinal microflora, and two possible metabolic pathways of protopanaxdiol-type ginsenosides (PPD-type ginsenosides) and protopanaxtriol-type ginsenosides (PPT-type ginsenosides) have been concluded. The former is deglycosylated at C-3 and/or C-20, and transformed to protopanaxdiol (PPD). By comparison, the latter is deglycosylated at C-6 and/or C-20, and eventually transformed to protopanaxtriol (PPT) instead. The pharmacokinetic behavior of PPD-type ginsenosides and PPT-type ginsenosides is different, mainly in a faster absorption and elimination rate of PPT-type ginsenosides, but almost all of ginsenosides have a low oral bioavailability, which is relevant to the properties, the stability in the gastrointestinal tract, membrane permeability and the intestinal and hepatic first-pass effect of ginsenosides. Fortunately, its bioavailability can be improved by means of pharmaceutical strategies, including nanoparticles, liposomes, emulsions, micelles, etc. These drug delivery systems can significantly increase the bioavailability of ginsenosides, as well as controlling or targeting drug release. Ginsenosides are widely used in the treatment of various diseases, the most famous one is the Shen Yi capsule, which is the world's first clinical application of tumor neovascularization inhibitors. Hence, this article aims to draw people's attention on ocotillol-type ginsenosides, which have prominent anti-Alzheimer's disease activity, but have been overlooked previously, such as its representative compound-Pseudoginsenoside F11(PF11), and then provide a reference for the druggability and further developments of ocotillol-type ginsenosides by utilizing the homogeneous structure between dammarane-type ginsenosides and ocotillol-type ginsenosides.</t>
  </si>
  <si>
    <t>: The current study aims to evaluate, for the first time in the Portuguese population, the association with venous thromboembolism (VTE) of five well known and replicated VTE-associated single nucleotide polymorphisms (SNPs) in genes ABO, F11 and FGG. A population sample of 96 cases of VTE, without strong or moderate inherited or noninherited predisposing factors, and 148 healthy controls were analyzed for variants in genes ABO (rs2519093; rs8176719), F11 (rs2036914; rs2289252) and FGG (rs2066865). SNPs were genotyped by real-time PCR with TaqMan probes or by PCR-restriction fragment length polymorphism. Logistic regression, adjusted for age and sex, revealed nominal significant association between the ABO rs8176719 C-allele and VTE in the additive model [odds ratio (OR) 1.62; P = 0.015] and significant association in the dominant model (OR 2.68; P = 0.001). A nominal significant association with VTE was found for the FGG rs2066865 minor T-allele in the dominant model (OR 1.82; P = 0.034). A genetic risk score created by using subjects who carry one or any combination of two to four risk alleles showed a cumulative effect on VTE: OR 2.31 (P = 0.025) and OR 3.23 (P = 0.0016), respectively, compared with individuals who have none of the risk alleles. Our data suggest that SNPs ABO rs8176719 and FGG rs2066865 may contribute individually to the VTE susceptibility in the Portuguese population. A genetic risk score combining the VTE-associated FGG and ABO alleles improved the risk prediction of VTE.</t>
  </si>
  <si>
    <t>Essentials Mice lacking factor IX (FIX) or factor XI (FXI) were tested in a saphenous vein bleeding model. FIX-deficient mice displayed a hemostatic defect and FXI-deficient mice were similar to wild type mice. Infusion of FXI or over-expression of FXI in FIX-deficient mice improved hemostasis. FXI may affect the phenotype of FIX-deficiency (hemophilia B). SUMMARY: Background In humans, deficiency of coagulation factor XI may be associated with a bleeding disorder, but, until recently, FXI-deficient mice did not appear to have a hemostatic abnormality. A recent study, however, indicated that FXI-deficient mice show a moderate hemostatic defect in a saphenous vein bleeding (SVB) model. Objectives To study the effect of FXI on bleeding in mice with normal levels of the FXI substrate FIX and in mice lacking FIX (a murine model of hemophilia B). Methods Wild-type mice and mice lacking either FIX (F9(-) ) or FXI (F11(-/-) ) were tested in the SVB model. The plasma levels of FXI in F11(-/-) mice were manipulated by infusion of FXI or its active form FXIa, or by overexpressing FXI by the use of hydrodynamic tail vein injection. Results F9(-) mice showed a significant defect in the SVB model, whereas F11(-/-) mice and wild-type mice were indistinguishable. Intravenous infusion of FXI or FXIa into, or overexpression of FXI in, F9(-) mice improved hemostasis in the SVB model. Overexpression of a FXI variant lacking a FIX-binding site also improved hemostasis in F9(-) mice. Conclusions Although we were unable to demonstrate a hemostatic defect in F11(-/-) mice in the SVB model, our results support the premise that supraphysiological levels of FXI improve hemostasis in F9(-) mice through FIX-independent pathways.</t>
  </si>
  <si>
    <t>The potential energy curves (PECs) of the fourteen low-lying Lambda-S electronic states, spectroscopic constants, transition properties for the (24)Mg(19)F molecule are calculated at the multi-reference configuration interaction level of theory. The spin-orbit coupling effects are also taken into account in the electronic structure calculations. Spectroscopic constants agree well with previously obtained theoretical and experimental values. Based on the potential energy curves and transition dipole moments, the highly diagonally distributed Franck-Condon factors (f00=0.975, f11=0.926) for the A(2)Pi (v'=0, 1)--&gt;X(2)Sigma(+) (v''=0, 1) transition are determined. Moreover, it is important to note that the dissociation energy (2.68eV) of the B(2)Sigma(+) state is achieved for the first time. Then, employing a quantum effective Hamiltonian approach, we investigate the hyperfine structure branching ratios between the A(2)Pi1/2 state and the X(2)Sigma1/2(+) state. And the numerically analyze is obtained for a simple one-dimension (1D) case on (24)Mg(19)F molecular MOT. We hope that these data can provide a helpful reference for the assignment and analysis of guiding further experimental spectroscopic measurements and laser cooling in experimental on the (24)Mg(19)F molecule.</t>
  </si>
  <si>
    <t>Extraintestinal pathogenic Escherichia coli (ExPEC) strains are typically benign within the mammalian gut but can disperse to extraintestinal sites to cause diseases like urinary tract infections and sepsis. As occupation of the intestinal tract is often a prerequisite for ExPEC-mediated pathogenesis, we set out to understand how ExPEC colonizes this niche. A screen using transposon sequencing (Tn-seq) was performed to search for genes within ExPEC isolate F11 that are important for growth in intestinal mucus, which is thought to be a major source of nutrients for E. coli in the gut. Multiple genes that contribute to ExPEC fitness in mucus broth were identified, with genes that are directly or indirectly associated with fatty acid beta-oxidation pathways being especially important. One of the identified mucus-specific fitness genes encodes the rhomboid protease GlpG. In vitro, we found that the disruption of glpG had polar effects on the downstream gene glpR, which encodes a transcriptional repressor of factors that catalyze glycerol degradation. Mutation of either glpG or glpR impaired ExPEC growth in mucus and on plates containing the long-chain fatty acid oleate as the sole carbon source. In contrast, in a mouse gut colonization model in which the natural microbiota is unperturbed, the disruption of glpG but not glpR significantly reduced ExPEC survival. This work reveals a novel biological role for a rhomboid protease and highlights new avenues for defining mechanisms by which ExPEC strains colonize the mammalian gastrointestinal tract.</t>
  </si>
  <si>
    <t>The feasibility of laser cooling of the AlBr molecule is investigated using ab initio quantum chemistry. Potential energy curves, permanent dipole moments, and transition dipole moments for the ground state X(1)Sigma(+) and the first two excited states (a(3)Pi and A(1)Pi) are calculated using the multi-reference configuration interaction plus Davidson corrections (MRCI+Q) method with the ACVQZ basis set; the spin-orbit coupling effects are also taken into account in electronic structure calculations at the MRCI level. Based on the acquired potential energy curves and transition dipole moments, highly diagonally distributed Franck-Condon factors (f00 = 0.9540, f11 = 0.8172) and vibrational branching ratios (R00 = 0.9708, R11 = 0.8420) for the transition are determined. Radiative lifetime calculations of the A(1)Pi1 (nu' = 0-4) state are found to be short (9.16-11.48 ns) enough for rapid laser cooling. The proposed main cycling laser drives the transition at the wavelength lambda00 = 279.19 nm. The vibrational branching loss ratios of the A(1)Pi1 (nu') state to the intervening states a(3)Pi0(+) and a(3)Pi1 are small (&lt;5.2 x 10(-6)) enough to be negligible. The present theoretical results indicate that the AlBr molecule is a promising candidate for laser cooling.</t>
  </si>
  <si>
    <t>BACKGROUND: UK Biobank is the world's largest repository for phenotypic and genotypic information for individuals of European ancestry. Here, we leverage UK Biobank to understand the inherited basis for venous thromboembolism (VTE), a leading cause of cardiovascular mortality. METHODS AND RESULTS: We identified 3290 VTE cases and 116 868 controls through billing code-based phenotyping. We performed a genome-wide association study for VTE with approximately 9 000 000 imputed single-nucleotide polymorphisms. We performed a phenome-wide association study for a genetic risk score of 10 VTE-associated variants. To assess whether obesity is a causal factor for VTE, we performed Mendelian randomization analysis using a genetic risk score instrument composed of 68 body mass index-associated variants. The genome-wide association study for VTE replicated previous findings at the F5, F2, ABO, F11, and FGG loci. We identified 1 new locus-ZFPM2 rs4602861-at genome-wide significance (odds ratio, 1.11; 95% confidence interval, 1.07-1.15; P=4.9x10(-10)) and a new independent variant at the F2 locus (rs3136516; odds ratio, 1.10; 95% confidence interval, 1.06-1.13; P=7.60x10(-9)). In a phenome-wide association study, a 10 single-nucleotide polymorphism VTE genetic risk score was associated with coronary artery disease (odds ratio, 1.08; 95% confidence interval, 1.05-1.10 per unit increase in VTE odds; P=1.08x10(-9)). In a Mendelian randomization analysis, genetically elevated body mass index (a 1 SD increase) was associated with 57% higher risk of VTE (odds ratio, 1.57; 95% confidence interval, 1.08-1.97; P=0.003). CONCLUSIONS: For common diseases such as VTE, biobanks provide potential to perform genetic discovery, explore the phenotypic consequences for disease-associated variants, and test causal inference.</t>
  </si>
  <si>
    <t>Tuberculosis (TB) is a disease caused by Mycobacterium tuberculosis. Cessation of treatment before the recommended conclusion may lead to the emergence of multidrug-resistant strains. The aim of this study was to develop nanostructured lipid carriers (NLCs) for use in the treatment of M. tuberculosis. The NLCs comprised the following lipid phase: 2.07% polyoxyethylene 40 stearate, 2.05% caprylic/capric triglyceride, and 0.88% polyoxyl 40 hydrogenated castor oil; the following aqueous phase: 3.50% poloxamer 407 (F1-F6), and 0.50% cetyltrimethylammonium bromide (F7-F12); and incorporated the copper(II) complexes [CuCl2(INH)2].H2O (1), [Cu(NCS)2(INH)2].5H2O (2), and [Cu(NCO)2(INH)2].4H2O (3) to form compounds F11.1, F11.2, and F11.3, respectively. The mean diameter of F11, F11.1, F11.2, and F11.3 ranged from 111.27+/-21.86 to 134.25+/-22.72 nm, 90.27+/-12.97 to 116.46+/-9.17 nm, 112.4+/-10.22 to 149.3+/-15.82 nm, and 78.65+/-6.00 to 122.00+/-8.70 nm, respectively. The polydispersity index values for the NLCs ranged from 0.13+/-0.01 to 0.30+/-0.09. The NLCs showed significant changes in zeta potential, except for F11.2, with F11, F11.1, F11.2, and F11.3 ranging from 18.87+/-4.04 to 23.25+/-1.13 mV, 17.03+/-1.77 to 21.42+/-1.87 mV, 20.51+/-1.88 to 22.60+/-3.44 mV, and 17.80+/-1.96 to 25.25+/-7.78 mV, respectively. Atomic force microscopy confirmed the formation of nanoscale spherical particle dispersions by the NLCs. Differential scanning calorimetry determined the melting points of the constituents of the NLCs. The in vitro activity of copper(II) complex-loaded NLCs against M. tuberculosis H37Rv showed an improvement in the anti-TB activity of 55.4, 27.1, and 41.1 times the activity for complexes 1, 2, and 3, respectively. An in vivo acute toxicity study of complex-loaded NLCs demonstrated their reduced toxicity. The results suggest that NLCs may be a powerful tool to optimize the activity of copper(II) complexes against M. tuberculosis.</t>
  </si>
  <si>
    <t>BACKGROUND: Recently, several studies showed that the polymorphisms in the coagulation-related genes might be associated with venous thromboembolism (VTE); however, the results were still controversial. We performed a meta-analysis with trial sequential analysis to investigate the associations between the endothelial cell-activated protein C receptor (EPCR) rs9574, F11 rs2289252, F11 rs2036914, FGG rs2066865, FGG rs1049636, CYP4V2 rs13146272, SERPINC1 rs2227589, and GP6 rs1613662 polymorphisms with the risk of VTE. METHODS: We searched both the common English-language databases and the Chinese literature databases. Two authors selected studies according to inclusion and exclusion criteria. Crude odds ratios with 95% confidence intervals (CI) were calculated to estimate the strength of this association. Between-study heterogeneity was assessed with the chi-square-based Q test and the I statistic. RESULTS: Overall, a total of 20 studies were included. The meta-analysis revealed that the F11 rs2289252, F11 rs2036914, FGG rs2066865, and CYP4V2 rs13146272 polymorphisms were closely related to the development of VTE in the white race under the best genetic models after multiple testing adjustments. The EPCR rs9574, FGG rs1049636, SERPINC1 rs2227589, and GP6 rs1613662 polymorphisms might be potential candidates in the pathogenesis of VTE, but trial sequential analyses and sensitivity analyses indicated that the evidences were limited. Larger scale studies were demanded to avoid false-positive outcomes. CONCLUSIONS: Finally, our study demonstrated the important role of rs2289252, rs2036914, rs2066865, and rs13146272 polymorphisms in the development of VTE in the white race. Rs9574, rs1049636, rs2227589 and rs1613662 polymorphisms might be risk factors of VTE. However, more studies involving diverse races are needed to probe the ethnic difference and the underlying mechanisms of significant associations.</t>
  </si>
  <si>
    <t>STUDY DESIGN: Institutional review board-approved research using human annulus cells cocultured with F11 nerve cells. OBJECTIVE: To perform functional, kinetic assays of neurite dynamics and media neurotrophin measurements to test whether proinflammatory cytokines influence annulus cells' signaling cues for neurite growth/repulsion. SUMMARY OF BACKGROUND DATA: Nerves grow in response to signaling molecules called neurotrophins, which disc cells produce (e.g., brain-derived neurotrophic factor [BDNF], glial cell line-derived neurotrophic factor [GDNF], and neurotrophin 3 [NT3]) and which influence neuron survival, differentiation, and migration. How proinflammatory cytokines influence disc signaling cues for neurite growth/repulsion is poorly understood. METHODS: Studies used our previous model of 4-day human annulus cell-F11 nerve cell coculture to assess effects of added proinflammatory cytokines interleukin 1 beta (IL-1beta; 10 pmol/L) or tumor necrosis factor alpha (TNF-alpha) (10 pmol/L). Annulus cells were cultured from 6 Thompson grade I, 9 grade II, 8 grade III, 11 grade IV, and 7 grade V discs. Neurite lengths were measured following control conditions or with added IL-1beta or TNF-alpha, and conditioned media assayed with RayBiotech Growth Factor Arrays. Standard statistical methods used analysis of variance and Spearman correlation coefficient testing associations of neurite length with neurotrophin levels. RESULTS: IL-1-beta or TNF-alpha significantly increased neurite lengths (P &lt; 0.001) and BDNF, NT3, and GDNF media levels (P &lt;/= 0.01) versus controls. Significant positive correlations were present between media neurotrophin levels for BDNF, NT3, and GDNF and neurite lengths under control conditions, following addition of IL-1beta, and following addition of TNF-alpha. Novel data showed production of the neurotrophin amphiregulin. CONCLUSION: In vitro data supported the hypothesis that nerve-disc cell interactions may be influenced by the heightened proinflammatory milieu present in degenerating discs, leading to increased nerve migration. Data may have direct clinical relevance/implications for nerve ingrowth and pain in the outer annulus (where disc cell numbers are high), and in regions where nerves penetrate into the disc via annular tears. LEVEL OF EVIDENCE: N/A.</t>
  </si>
  <si>
    <t>New approaches to the transmembrane transport of anions are discussed in this review. Advances in the design of small molecule anion carriers are reviewed in addition to advances in the design of synthetic anion channels. The application of anion transporters to the potential future treatment of disease is discussed in the context of recent findings on the selectivity of anion transporters.</t>
  </si>
  <si>
    <t>Acid-adapted strains of Escherichia coli K-12 W3110 were obtained by serial culture in medium buffered at pH 4.6 (M. M. Harden, A. He, K. Creamer, M. W. Clark, I. Hamdallah, K. A. Martinez, R. L. Kresslein, S. P. Bush, and J. L. Slonczewski, Appl Environ Microbiol 81:1932-1941, 2015, https://doi.org/10.1128/AEM.03494-14). Revised genomic analysis of these strains revealed insertion sequence (IS)-driven insertions and deletions that knocked out regulators CadC (acid induction of lysine decarboxylase), GadX (acid induction of glutamate decarboxylase), and FNR (anaerobic regulator). Each acid-evolved strain showed loss of one or more amino acid decarboxylase systems, which normally help neutralize external acid (pH 5 to 6) and increase survival in extreme acid (pH 2). Strains from populations B11, H9, and F11 had an IS5 insertion or IS-mediated deletion in cadC, while population B11 had a point mutation affecting the arginine activator adiY The cadC and adiY mutants failed to neutralize acid in the presence of exogenous lysine or arginine. In strain B11-1, reversion of an rpoC (RNA polymerase) mutation partly restored arginine-dependent neutralization. All eight strains showed deletion or downregulation of the Gad acid fitness island. Strains with the Gad deletion lost the ability to produce GABA (gamma-aminobutyric acid) and failed to survive extreme acid. Transcriptome sequencing (RNA-seq) of strain B11-1 showed upregulated genes for catabolism of diverse substrates but downregulated acid stress genes (the biofilm regulator ariR, yhiM, and Gad). Other strains showed downregulation of H2 consumption mediated by hydrogenases (hya and hyb) which release acid. Strains F9-2 and F9-3 had a deletion of fnr and showed downregulation of FNR-dependent genes (dmsABC, frdABCD, hybABO, nikABCDE, and nrfAC). Overall, strains that had evolved in buffered acid showed loss or downregulation of systems that neutralize unbuffered acid and showed altered regulation of catabolism.IMPORTANCE Experimental evolution of an enteric bacterium under a narrow buffered range of acid pH leads to loss of genes that enhance fitness above or below the buffered pH range, including loss of enzymes that may raise external pH in the absence of buffer. Prominent modes of evolutionary change involve IS-mediated insertions and deletions that knock out key regulators. Over generations of acid stress, catabolism undergoes reregulation in ways that differ for each evolving strain.</t>
  </si>
  <si>
    <t>The Nurses' Health Study (NHS), Nurses' Health Study II (NHSII), Health Professionals Follow Up Study (HPFS) and the Physicians Health Study (PHS) have collected detailed longitudinal data on multiple exposures and traits for approximately 310,000 study participants over the last 35 years. Over 160,000 study participants across the cohorts have donated a DNA sample and to date, 20,691 subjects have been genotyped as part of genome-wide association studies (GWAS) of twelve primary outcomes. However, these studies utilized six different GWAS arrays making it difficult to conduct analyses of secondary phenotypes or share controls across studies. To allow for secondary analyses of these data, we have created three new datasets merged by platform family and performed imputation using a common reference panel, the 1,000 Genomes Phase I release. Here, we describe the methodology behind the data merging and imputation and present imputation quality statistics and association results from two GWAS of secondary phenotypes (body mass index (BMI) and venous thromboembolism (VTE)). We observed the strongest BMI association for the FTO SNP rs55872725 (beta = 0.45, p = 3.48x10-22), and using a significance level of p = 0.05, we replicated 19 out of 32 known BMI SNPs. For VTE, we observed the strongest association for the rs2040445 SNP (OR = 2.17, 95% CI: 1.79-2.63, p = 2.70x10-15), located downstream of F5 and also observed significant associations for the known ABO and F11 regions. This pooled resource can be used to maximize power in GWAS of phenotypes collected across the cohorts and for studying gene-environment interactions as well as rare phenotypes and genotypes.</t>
  </si>
  <si>
    <t>Y-chromosome Haplogroup O2a1c-002611 is one of the dominant lineages of East Asians and Southeast Asians. However, its internal phylogeny remains insufficiently investigated. In this study, we genotyped 89 new highly informative single nucleotide polymorphisms (SNPs) in 305 individuals with Haplogroup O2a1c-002611 identified from 2139 Han Chinese males. Two major branches were identified, O2a1c1-F18 and O2a1c2-L133.2 and the first was further divided into two main subclades, O2a1c1a-F11 and O2a1c1b-F449, accounting for 11.13% and 2.20% of Han Chinese, respectively. In Haplogroup O2a1c1a-F11, we also determined seven sublineages with quite different frequency distributions in Han Chinese ranging from 0.187% to 3.553%, implying they might have different demographic history. The reconstructed haplogroup tree for all the major clades within Haplogroup O2a1c-002611 permits better resolution of male lineages in population studies of East Asia and Southeast Asia. The dataset generated in the present study are also valuable for forensic identification and paternity tests in China.</t>
  </si>
  <si>
    <t>Pancreatic ductal adenocarcinoma (PDAC) is one of the most aggressive and lethal malignancies with the worst prognosis. Recent studies have demonstrated that long noncoding RNAs (lncRNAs) play critical roles in tumorigenesis and cancer progression. However, the expression pattern and roles of lncRNAs in the development of PDAC remain unknown. Herein, we globally analyzed the lncRNA expression profile in human PDAC and non-tumor tissues using four independent public microarray datasets from Gene Expression Omnibus (GEO). The analysis of GEO datasets by repurposing microarray probes confirmed that hundreds of lncRNAs are differentially expressed in PDAC tissues compared with normal tissues. We selected four lncRNAs including LINC00152, CASC9, LINC00226 and F11-AS1 for validation in PDAC cell lines and normal cells. Loss of function assays were performed to investigate the roles of LINC00152 and CASC9 in PDAC cell proliferation and invasion. Taken together, our findings demonstrate lncRNA expression alterations in PDAC and may provide new potential molecular markers for PDAC patient diagnosis and treatment.</t>
  </si>
  <si>
    <t>BACKGROUND: Curcumin, a natural hydrophobic polyphenol, has been reported to have diverse pharmacological activities. Previous studies have evaluated its efficacy using both oral and transdermal dosage forms. However, two major obstacles-poor aqueous solubility and low stability-severely limited its pharmaceutical use. OBJECTIVE: The main objective of this study was to prepare curcumin eye drops that provided sustained release to allow for once daily application in retinitis pigmentosa. METHOD: To achieve our goal, curcumin was complexed with beta -cyclodextrin and hydroxypropyl-beta- cyclodextrin in two molar ratios (1:1 and 1:2) using co-solvent, co-solvent with sonication and freezedrying filtration methods. A total of 12 complexes were prepared, then characterized using differential scanning calorimetry, powder X-ray diffraction, Fourier transform infrared spectroscopy, scanning electron microscopy, solubility assessment and in vitro release studies. RESULTS: An improvement in curcumin aqueous solubility relative to pure curcumin was achieved for all 12 complexes. However, the freeze-drying filtration method was superior to all other methods because it produced highly water-soluble drug-CD complexes. Based on our stability analyses, pH 6.8 phosphate buffer containing 1% Tween 80 was selected as the release medium for in vitro release studies because curcumin exhibited high stability in this medium. Our F11 formulation provided sustained release of the drug for more than 96 h with a maximum amount released of drug (21.77+/-0.26 mug/ml). Our in vitro release data also showed that release of drug from curcumin-CDs inclusion complexes followed a Higuchi non-Fickian diffusion mechanism. CONCLUSION: Based on these results, F11 was formulated as eye drops, which provide a promising once daily novel topical delivery of this naturally derived phytochemical.</t>
  </si>
  <si>
    <t>The formation of bilayer-based lyotropic liquid crystals and vesicle dispersions by phospholipids in a range of protic ionic liquids has been investigated by polarizing optical microscopy using isothermal penetration scans, differential scanning calorimetry, and small angle X-ray and neutron scattering. The stability and structure of both lamellar phases and vesicle dispersions is found to depend primarily on the underlying amphiphilic nanostructure of the ionic liquid itself. This finding has significant implications for the use of ionic liquids in soft and biological materials and for biopreservation, and demonstrates how vesicle structure and properties can be controlled through selection of cation and anion. For a given ionic liquid, systematic trends in bilayer thickness, chain-melting temperature and enthalpy increase with phospholipid acyl chain length, paralleling behaviour in aqueous systems.</t>
  </si>
  <si>
    <t>The base-catalysed reactions of OH-bearing biobased derivatives (BBDs) including glycerol formal, solketal, glycerol carbonate, furfuryl alcohol and tetrahydrofurfuryl alcohol with non-toxic dialkyl carbonates (dimethyl and diethyl carbonate) were explored under continuous-flow (CF) conditions in the presence of three Na-exchanged Y- and X-faujasites (FAUs) and four Mg-Al hydrotalcites (HTs). Compared to previous etherification protocols mediated by dialkyl carbonates, the reported procedure offers substantial improvements not only in terms of (chemo)selectivity but also for the recyclability of the catalysts, workup, ease of product purification and, importantly, process intensification. Characterisation studies proved that both HT30 and KW2000 hydrotalcites acted as catalyst precursors: during the thermal activation pre-treatments, the typical lamellar structure of the hydrotalcite was broken down gradually into a MgO-like phase (periclase) or rather a magnesia-alumina solid solution, which was the genuine catalytic phase.</t>
  </si>
  <si>
    <t>In our previous research, QTL analysis in an F2 cross between the inbred New Hampshire (NHI) and White Leghorn (WL77) lines revealed a growth QTL in the distal part of chromosome 4. To physically reduce the chromosomal interval and the number of potential candidate genes, we performed fine mapping using individuals of generations F10 , F11 and F12 in an advanced intercross line that had been established from the initial F2 mapping population. Using nine single nucleotide polymorphism (SNP) markers within the QTL region for an association analysis with several growth traits from hatch to 20 weeks and body composition traits at 20 weeks, we could reduce the confidence interval from 26.9 to 3.4 Mb. Within the fine mapped region, markers rs14490774, rs314961352 and rs318175270 were in full linkage disequilibrium (D' = 1.0) and showed the strongest effect on growth and muscle mass (LOD &gt;/= 4.00). This reduced region contains 30 genes, compared to 292 genes in the original region. Chicken 60 K and 600 K SNP chips combined with DNA sequencing of the parental lines were used to call mutations in the reduced region. In the narrowed-down region, 489 sequence variants were detected between NHI and WL77. The most deleterious variants are a missense variant in ADGRA3 (SIFT = 0.02) and a frameshift deletion in the functional unknown gene ENSGALG00000014401 in NHI chicken. In addition, five synonymous variants were discovered in genes PPARGC1A, ADGRA3, PACRGL, SLIT2 and FAM184B. In our study, the confidence interval and the number of potential genes could be reduced 8- and 10- fold respectively. Further research will focus on functional effects of mutant genes.</t>
  </si>
  <si>
    <t>Composite particles containing the Zr-based metal-organic framework (MOF) UiO-66 were prepared using microwave-assisted solvothermal synthesis. Scanning electron microscopy, infrared spectroscopy, powder X-ray diffraction and nitrogen physisorption studies confirmed the deposition of 100-300 nm microporous particles with the UiO-66 topology on the surface of mesoporous 5 mum and non-porous 2.1 mum silica particles. The core-shell particles exhibited a unique flow-dependent separation selectivity (FDSS) effect which allows changes in both the retention and separation selectivity of small molecules by simple variation of the mobile phase flow rate under isocratic conditions. The impact of the loading of UiO-66 as well as the porosity of the underlying silica core (mesoporous and non-porous) on the FDSS effect was evaluated. The prepared adsorbents were also tested for the normal-phase (NP) and reversed-phase (RP) separation of xylene isomers, substituted benzenes and polyaromatic hydrocarbons (PAHs). Efficiencies of up to 32 400 plates per m (styrene, k 1.59) and 37 200 plates per m (anisole, k 2.90) were achieved under NP and RP modes, respectively. The results demonstrate the potential of novel MOF-based stationary phases for the separation of closely related compounds (e.g. positional isomers).</t>
  </si>
  <si>
    <t>Coagulation factor XI (FXI) has become increasingly interesting for its role in pathogenesis of thrombosis. While elevated plasma levels of FXI have been associated with venous thromboembolism and ischemic stroke, its deficiency is associated with mild bleeding. We aimed to determine novel genetic and post-transcriptional plasma FXI regulators.We performed a genome-wide association study (GWAS) for plasma FXI levels, using novel data imputed to the 1000 Genomes reference panel. Individual GWAS analyses, including a total of 16,169 European individuals from the ARIC, GHS, MARTHA and PROCARDIS studies, were meta-analysed and further replicated in 2,045 individuals from the F5L family, GAIT2 and MEGA studies. Additional association with activated partial thromboplastin time (aPTT) was tested for the top SNPs. In addition, a study on the effect of miRNA on FXI regulation was performed using in silico prediction tools and in vitro luciferase assays.Three loci showed robust, replicating association with circulating FXI levels: KNG1 (rs710446, P-value = 2.07 x 10-302), F11 (rs4253417, P-value = 2.86 x 10-193), and a novel association in GCKR (rs780094, P-value = 3.56 x10-09), here for the first time implicated in FXI regulation. The two first SNPs (rs710446 and rs4253417) also associated with aPTT. Conditional and haplotype analyses demonstrated a complex association signal, with additional novel SNPs modulating plasma FXI levels in both the F11 and KNG1 loci. Finally, eight miRNAs were predicted to bind F11 mRNA. Over-expression of either miR-145 or miR-181 significantly reduced the luciferase activity in cells transfected with a plasmid containing FXI-3'UTR.These results should open the door to new therapeutic targets for thrombosis prevention.</t>
  </si>
  <si>
    <t>Filarial parasites are complex mixtures of antigenic proteins and characterization of these antigenic molecules is essential to identify the diagnostically important filaria-specific antigens. In the present study, we have fractionated the somatic extracts from adults of Setaria cervi (bovine filarial parasite) on preparative SDS-polyacrylamide gel electrophoresis and tested the immunoreactivity of the separated gel fractions with polyclonal antibodies against filarial excretory-secretory antigens as well as filarial patients sera. The SDS-PAGE analysis of gel eluted fractions revealed 1 protein band in F-1 fraction, 2 protein bands in F-2 fraction and 2-3 protein bands in all other fractions (F3- F11). Seven gel eluted fractions (F1, F2, F3, F4, F5, F6 and F11) showed high ELISA reactivity with the polyclonal antibody (against excretory-secretory antigen) and four of these fractions (F-1, F-2, F3 and F6) exhibited high ELISA reactivity with antibodies present in filarial patient sera. The reactivities of the gel fractions (F1 and F2), recognized by filarial patients sera, were also tested with the monoclonal antibody (detecting the filarial circulating antigen). The F1 and F2 gel eluted fractions were found to have the target antigen of monoclonal antibody as evident by high reactivity with the monoclonal antibody in ELISA and immunoblotting. The S. cervi gel eluted F1 fraction (containing single antigen) could detect antibodies in filarial patients sera and not in non-filarial sera thereby suggesting its usefulness for specific serodiagnosis of human filariasis.</t>
  </si>
  <si>
    <t>Ionic liquids are pure salts that are liquid under ambient conditions. As liquids composed solely of ions, the scientific consensus has been that ionic liquids have exceedingly high ionic strengths and thus very short Debye screening lengths. However, several recent experiments from laboratories around the world have reported data for the approach of two surfaces separated by ionic liquids which revealed remarkable long range forces that appear to be electrostatic in origin. Evidence has accumulated demonstrating long range surface forces for several different combinations of ionic liquids and electrically charged surfaces, as well as for concentrated mixtures of inorganic salts in solvent. The original interpretation of these forces, that ionic liquids could be envisioned as "dilute electrolytes," was controversial, and the origin of long range forces in ionic liquids remains the subject of discussion. Here we seek to collate and examine the evidence for long range surface forces in ionic liquids, identify key outstanding questions, and explore possible mechanisms underlying the origin of these long range forces. Long range surface forces in ionic liquids and other highly concentrated electrolytes hold diverse implications from designing ionic liquids for energy storage applications to rationalizing electrostatic correlations in biological self-assembly.</t>
  </si>
  <si>
    <t>The authors report the preparation of a novel range of functional polyacrylamide stabilized polystyrene nanoparticles, obtained by surfactant-free reversible addition-fragmentation chain transfer (RAFT) emulsion polymerization, their fluorescent tagging, cellular uptake, and biodistribution. The authors show the versatility of the RAFT emulsion process for the design of functional nanoparticles of well-defined size that can be used as drug delivery vectors. Functionalization with a fluorescent tag offers a useful visualization tool for tracing, localization, and clearance studies of these carriers in biological models. The studies are carried out by labeling the sterically stabilized latex particles chemically with rhodamine B. The fluorescent particles are incubated in a healthy human renal proximal tubular cell line model, and intravenously injected into a mouse model. Cellular localization and biodistribution of these particles on the biological models are explored.</t>
  </si>
  <si>
    <t>BACKGROUND: Numerous injuries have been attributed to playing on artificial turf. More recently, newer generations of artificial turf have been developed to duplicate the playing characteristics of natural grass. Although artificial turf has been deemed safer than natural grass in some studies, few long-term studies have been conducted comparing match-related collegiate soccer injuries between the 2 playing surfaces. HYPOTHESIS: Collegiate male soccer athletes do not experience any difference in the incidence, mechanisms, or severity of match-related injuries between FieldTurf and natural grass. STUDY DESIGN: Cohort study; Level of evidence, 2. METHODS: Male soccer athletes from 11 universities were evaluated over 6 seasons. Demographic features and predictors included player position, cleat design, player weight, turf age, and environmental factors. Outcomes of interest included injury incidence, injury category, time loss, injury mechanism and situation, type of injury, injury grade and anatomic location, injury severity, head and lower extremity trauma, and elective medical procedures. All match-related injuries were evaluated by the attending head athletic trainer and team physicians on site and subsequently in the physician's office when further follow-up and treatment were deemed necessary. In sum, 765 collegiate games were evaluated for match-related soccer injuries sustained on FieldTurf or natural grass during 6 seasons. RESULTS: Overall, 380 team games (49.7%) were played on FieldTurf versus 385 team games (50.3%) played on natural grass. A total of 722 injuries were documented, with 268 (37.1%) occurring on FieldTurf and 454 (62.9%) on natural grass. Multivariate analysis per 10 team games indicated a significant playing surface effect: F2,720 = 7.260, P = .001. A significantly lower total injury incidence rate (IIR) of 7.1 (95% CI, 6.6-7.5) versus 11.8 (95% CI, 11.3-12.2; P &lt; .0001) and lower rate of substantial injuries, 0.7 (95% CI, 0.5-1.0) versus 1.9 (95% CI, 1.5-2.3; P &lt; .03), were documented on FieldTurf versus natural grass, respectively. Analyses also indicated significantly less trauma on FieldTurf when comparing injury category, time loss, player position, injury mechanism and situation, injuries under various environmental conditions, cleat design, turf age, anatomic location, and elective medical procedures. No significant difference (F11,710 = 0.822, P = .618) between surfaces by knee injury was observed, with the majority of knee injuries involving patellar tendinopathies/syndromes followed by medial collateral ligament injuries on both surfaces. CONCLUSION: Although similarities existed between FieldTurf and natural grass during competitive match play, FieldTurf is, in many cases, safer than natural grass when comparing injuries in collegiate men's soccer. The findings of this study, however, may not be generalizable to other levels of competition or to other artificial surfaces.</t>
  </si>
  <si>
    <t>The effective role of exosome delivering neurogenic microRNA (miRNA) enables to induce efficient differentiation process during neurogenesis. The microfludic system capable of visualizing the exosomal behavior such as secretion, migration, and uptake of individual exosomes can be used as a robust technique to understand the exosome-mediated change of cellular behavior. Here, we developed the exosome-tracing microfluidic system to visualize exosomal transport carrying the neurogenic miRNA from leading to neighboring cells, and found a new mode of exosome-mediated cell-non-autonomous neurogenesis. The miR-193a facilitated neurogenesis in F11 cells by blocking proliferation-related target genes. In addition to time-lapse live-cell imaging using microfluidics visualized the convective transport of exosomes from differentiated to undifferentiated cells. Individual exosomes containing miR-193a from differentiated donor cells were taken up by undifferentiated cells to lead them to neurogenesis. Induction of anti-miR-193a was sufficient to block neurogenesis in F11 cells. Inhibition of the exosomal production by manumycin-A and treatment of anti-miR-193a in the differentiated donor cells failed to induce neurogenesis in undifferentiated recipient cells. These findings indicate that exosomes of neural progenitors and neurogenic miRNA within these exosomes propagate cell-non-autonomous differentiation to neighboring progenitors, to delineate the roles of exosome mediating neurogenesis of population of homologous neural progenitor cells.</t>
  </si>
  <si>
    <t>A large number of studies have showed that women reported feeling pain more acutely than men. In support of this hypothesis, many research groups proved that in different animals model of pain the sex hormones regulate the somatic and visceral sensitivity to different noxious stimuli. Therefore, in this study, we went to evaluate if estrogen hormones by regulating the CGRP levels are implicated during the visceral pain transmission. Toward this aim, we have investigated the effect of 17beta-estradiol in regulating the synthesis and release of CGRP, as well as the expression levels of the opioid receptor of type K. In order to gain information about the potential effects of 17beta-estradiol on K-opioid receptor expression and activity, we have cultured F11 cells. Our results revealed that, when F11 cells were short-term exposed (30 min) to 17beta-estradiol, the expression of the opioid K receptor was not significantly modified. We carried out enzyme immunoassay analysis to evaluate the potential effects of short-term exposure to 17-estradiol (30 min) on the release of CGRP in F11 cells. The results obtained showed that 17beta-estradiol at the dose of 100 nM is able to induce the release of CGRP from F11 cells; whereas, a higher dose of 17beta-estradiol (200 nM) did not produce significant effects when compared to control. In conclusion, all these findings suggest that the 17beta-estradiol-regulated release of CGRP could at least in part provide a rational explanation for the difference of gender in the visceral pain sensitivity. J. Cell. Biochem. 118: 510-517, 2017. (c) 2016 Wiley Periodicals, Inc.</t>
  </si>
  <si>
    <t>Identifying women at risk of venous thrombosis (VT) under combined oral contraceptives (COC) is a major public health issue. The aim of this study was to investigate in COC users the impact on disease of genetic polymorphisms recently identified to associate with VT risk in the general population. Nine polymorphisms located on KNG1, F11, F5, F2, PROCR, FGG, TSPAN and SLC44A2 genes were genotyped in a sample of 766 patients and 464 controls as part of the PILGRIM (PILl Genetic Risk Monitoring) study. Cases were women who experienced an episode of documented VT during COC use, while controls were women with no history of VT using COC at the time of inclusion. Among the studied polymorphisms, only F11 rs2289252 was significantly associated with VT. The F11 rs2289252-A allele was associated with a 1.6-fold increased risk of VT (p &lt; 0.0001). Besides, the combination of the rs2289252-A allele with non-O blood group, present in 52% of the cohort, was associated with an odds ratio of 4.00 (2.49-6.47; p &lt; 10(-4) ). The consideration of this genetic risk factor could help to better assess the risk of VT in COC users.</t>
  </si>
  <si>
    <t>Chemotherapy-induced peripheral neuropathy (CIPN) is a type of neuropathic pain that represents a frequent and serious consequence of chemotherapy agents. Over the last years, significant progress has been achieved in elucidating the underlying pathogenesis of CIPN. The interference of taxanes with microtubule has been proposed as a mechanism that leads to altered axonal transport and to permanent neurological damages. The inflammatory process activated by chemotherapeutic agents has been considered as a potential trigger of nociceptive process in CIPN.In this study we investigated the effect of reparixin, an inhibitor of CXCR1/CXCR2, in suppressing the development of paclitaxel-induced nociception in rats. Moreover, reparixin activity in reversing the neurotoxic effects induced by paclitaxel or GRO/KC in F11 cells was also analyzed.Reparixin administered by continuous infusion ameliorated paclitaxel-induced mechanical and cold allodynia in rats. In F11 cells, reparixin was able to inhibit the increase of acetyladed alpha-tubulin induced both by paclitaxel and GRO/KC. The subsequent experiments were performed in order to dissect the signal transduction pathways under GRO/KC control, eventually modulated by paclitaxel and/or reparixin. To this aim we found that reparixin significantly counteracted p-FAK, p-JAK2/p-STAT3, and PI3K-p-cortactin activation induced either by paclitaxel or GRO/KC.Overall the present results have identified IL-8/CXCR1/2 pathway as a mechanism involved in paclitaxel-induced peripheral neuropathy. In particular, the obtained data suggest that the inhibition of CXCR1/2 combined with standard taxane therapy, in addition to potentiating the taxane anti-tumor activity can reduce chemotherapy-induced neurotoxicity, thus giving some insight for the development of novel treatments.</t>
  </si>
  <si>
    <t>BACKGROUND: The Delphi method has been widely applied in many study areas to systematically gather experts' input on particular topic. Recently, it has become increasingly well known in health related research. This paper applied the Fuzzy Delphi method to enhance the validation of a questionnaire pertaining chronic obstructive pulmonary disease (COPD) risk factors among metal industry workers. MATERIALS AND METHODS: A detailed, predefined list of possible risk factors for COPD among metal industry workers was created through a comprehensive and exhaustive review of literature from 1995 to 2015. The COPD questionnaire were distributed among people identified as occupational, environmental, and hygiene experts. Linguistic variable using Likert scale was used by the expert to indicate their expert judgment of each item. Subsequently, the linguistic variable was converted into a triangular fuzzy number. The average score of the fuzzy number will be used to determine whether the item will be removed or retained. RESULTS: Ten experts were involved in evaluating 26 items. The experts were in agreement with most of the items, with an average fuzzy number range between 0.429 and 0.800. Two items were removed and three items were added, leaving a total 26 items selected for the COPD risk factors questionnaire. The experts were in disagreement with each other for items F10 and F11 where most of the experts claimed that the question is too subjective and based on self-perception only. CONCLUSION: The fuzzy Delphi method enhanced the accuracy of the questionnaire pertaining to COPD risk factors, and decreased the length of the established tools.</t>
  </si>
  <si>
    <t>MicroRNAs have been recognized as critical regulators of gene expression and might affect the risk of venous thrombosis. We aimed to identify 3' untranslated region (UTR) variants in coagulation genes that influence coagulation factor levels and venous thrombosis risk. The 3'UTR of coagulation genes were sequenced in subjects with extremely high or low plasma levels of these factors in two case-control studies. In total, 28 variants were identified. Five single nucleotide polymorphisms (SNPs) were predominantly present in one extreme level group (F2 rs1799963, F8 rs1050705 and F11 rs4253429, rs4253430 and rs1062547). Additional to F2 rs1799963, F8 rs1050705 (in men) and F11 rs4253430 were associated with an increased risk of venous thrombosis albeit confidence intervals were wide. The three F11 SNPs were in high linkage disequilibrium with functional variants rs2289252 and rs2036914. Rs1062547 and rs4253430 were associated with a significant increase of plasma FXI activity in heterozygotes and homozygotes in wild-type controls. In silico prediction revealed that these SNPs might disturb the binding sites of miR-544 and miR-513a-3p. Only miR-544 provoked a significant decrease of the luciferase activity that was not observed with a rs4253430 mutated vector. In conclusion, these results reinforce that microRNAs are candidates to play a role in haemostasis and complex disorders, such as thrombosis.</t>
  </si>
  <si>
    <t>Water scarcity can elicit drastic changes in plant metabolic and hormonal regulation, which may be of fundamental importance to stress tolerance. The study of plant the metabolic alterations in response to water deficit, especially the effects of the rootstocks level, is important to elucidate the mechanisms associated to drought tolerance. To verify the influence of rootstock and grafting on the tolerance to drought in citrus plants, we analyzed the growth, phytohormone levels and flavonoid profiles in grafted and ungrafted citrus plants subjected to different soil water regimes on plant status (well-watered, moderate drought and severe drought and rehydrated) under field conditions. The experiments were conducted under field conditions in the Brazilian Agricultural Research Corporation (EMBRAPA), Cruz das Almas, BA, Brazil. Water deficit reduced the total leaf area per plant in all canopy/rootstock combinations. Self-grafting reduce root volume, area and length when compared to ungrafted plants. Drought-induced increases in salicylic acid and abscisic acid associated with concomitant reductions in indoleacetic acid were observed in most canopy/rootstock combinations. However, plants with 'Sunki Maravilha' rootstocks exhibited the most pronounced changes in hormonal levels upon drought stress. Associated to these hormonal changes, drought also significantly affected flavonoid content and profile in both leaves and roots of the distinct citrus combinations. Glycosylated (GFs) and polimethoxylated flavonoids were predominantly found in leaves, whereas prenylated coumarins were found in the roots. Leaf levels of GFs (vicenin, F11, rutin and rhoifolin) were particularly modulated by drought in plants with 'Rangpur Santa Cruz' lime rootstock, whereas root levels of prenylated coumarins were most regulated by drought in plants with the 'Sunki Maravilha' root system. Taken together, these data indicate that the impacts of water deficit restriction on growth, hormonal balance and flavonoid profiles significantly varies depending on the canopy/rootstock combinations.</t>
  </si>
  <si>
    <t>The present study explores antimicrobial activities of Caesalpinia sappan extracts against three strains of oral pathogenic bacteria; Streptococcus mutans DMST9567 (Smu9), Streptococcus mutans DMST41283 (Smu4), and Streptococcus intermedius DMST42700 (Si). Ethanol crude extract of C. sappan (Cs-EtOH) was firstly compared to that of other medicinal plants using disc diffusion method. Cs-EtOH showed significantly higher effective inhibition against all tested strains than other extracts and 0.12% chlorhexidine with the inhibition zone of 17.5 +/- 0.5, 18.5 +/- 0.0, and 17.0 +/- 0.0 mm against Smu9, Smu4, and Si, respectively. Three fractionated extracts of C. sappan using hexane, ethyl acetate, and ethanol, respectively, were further investigated. The fractionated extract from ethanol (F-EtOH) presented the strongest activities with the minimum bactericidal concentration (MBC) of 125-250 microg/mL. Killing kinetics of F-EtOH was depended on the bacterial species and the concentration of F-EtOH. Two-fold MBC of F-EtOH could kill all tested strains within 12 h whereas its 4-fold MBC showed killing effect against Si within 6 h. Separation of F-EtOH by column chromatography using chloroform/methanol mixture as an eluent yielded 11 fractions (F1-F11). The fingerprints of these fractions by high-performance liquid chromatography at 280 nm revealed that F-EtOH consisted of at least 5 compounds. F6 possessed the significantly highest antimicrobial activity among 11 fractions, however less than F-EtOH. It is considered that F-EtOH is the promising extract of C. sappan for inhibiting oral pathogenic bacteria and appropriate as natural antiseptic for further develop of oral hygiene products.</t>
  </si>
  <si>
    <t>Objective: To investigate the clinical phenotype and genotype characteristics of a Chinese hereditary factor deficiency pedigree. Methods: The activated partial thromboplastin time (APTT), prothrombin time (PT), F activity (F: C) were measured by clotting method using automatic coagulation analyzer. The F antigen (F: Ag) was assayed by enzyme-linked immunosorbent assay (ELISA). Fifteen exons of F11 from the proband and his pedigree members were amplified by polymerase chain reaction (PCR), then sequenced. Pymol software was used to analyze the novel mutations. Results: APTT, F: C and F: Ag of proband was 74.2 s, 4.0% and 2.9%, respectively. For his older sister, APTT, F: C and F: Ag was 67.1 s, 3.0% and 1.8%, respectively. APTT, F: C and F: Ag of healthy controls were 34.5 s, 100.0% and 100.0%. F: C of proband's father, mother and brother were 72.0%, 62.0%, and 78.0%, respectively. F: Ag of them were 50.0%, 43.0%, and 51.8%, respectively. The other coagulant parameters of the proband and his pedigree were all in the normal range. Sequence analysis showed two heterozygous gene mutations in F11 of the proband and his older sister. One was a deletion of T at nucleotide 1 491 in exon 12, resulting in a frameshift. A substitution of leucine 465 by tryptophan and a terminal coden after 7 amino acid: F11NM_13142c.1491delT (p.Leu465Trp.fs*7). The other was a G to A substitution at nucleotide 1 815 in exon 15, resulting in a substitution of glycine 573 by aspartic acid: F11 NM_13142c.1815G&gt;A (p.Gly573Asp). F11NM_13142c.1491delT (p.Leu465Trp.fs*7) heterozygotes were found both in the proband's father and his brother while p. Gly573Asp heterozygote was only found in his mother. F11 of the proband's uncle was wild. Conclusion: The novel compound heterozygous mutations of F11NM_13142c.1491delT (p.Leu465Trp.fs*7) and F11 NM_13142 c. 1815G&gt;A (p.Gly573Asp) are responsible for F deficiency to the proband, which induced the decrease of F: C and F: Ag.</t>
  </si>
  <si>
    <t>Improvement of oat lines via introgression is an important process for food biochemical functionality. This work aims to evaluate the protective effect of phenolic compounds from hybrid Oat line (F11-5) and its parent (Amlal) on hyperglycemia-induced oxidative stress and to establish the possible mechanisms of antidiabetic activity by digestive enzyme inhibition. Eight phenolic acids were quantified in our samples including ferulic, p-hydroxybenzoic, caffeic, salicylic, syringic, sinapic, p-coumaric and chlorogenic acids. The Oat extract (2000 mg/kg) ameliorated the glucose tolerance, decreased Fasting Blood Glucose (FBG) and oxidative stress markers, including Superoxide dismutase (SOD), Catalase (CAT), Glutathione peroxidase (GPx), Glutathione (GSH) and Malondialdehyde (MDA) in rat liver and kidney. Furthermore, Metformin and Oat intake prevented anxiety, hypercholesterolemia and atherosclerosis in diabetic rats. In vivo anti-hyperglycemic effect of Oat extracts has been confirmed by their inhibitory activities on alpha-amylase (723.91 mug/mL and 1027.14 mug/mL) and alpha-glucosidase (1548.12 mug/mL &amp;amp; 1803.52 mug/mL) enzymes by mean of a mixed inhibition.</t>
  </si>
  <si>
    <t>External control over the mechanical function of materials is paramount in the development of nanoscale machines. Yet, exploiting changes in atomic behaviour to produce controlled scalable motion is a formidable challenge. Here, we present an ultra-flexible coordination framework material in which a cooperative electronic transition induces an extreme abrupt change in the crystal lattice conformation. This arises due to a change in the preferred coordination character of Fe(II) sites at different spin states, generating scissor-type flexing of the crystal lattice. Diluting the framework with transition-inactive Ni(II) sites disrupts long-range communication of spin state through the lattice, producing a more gradual transition and continuous lattice movement, thus generating colossal positive and negative linear thermal expansion behaviour, with coefficients of thermal expansion an order of magnitude greater than previously reported. This study has wider implications in the development of advanced responsive structures, demonstrating electronic control over mechanical motion.</t>
  </si>
  <si>
    <t>Venous thromboembolism is a complex disease with a high heritability. There are significant associations among Factor XI (FXI) levels and SNPs in the KNG1 and F11 loci. Our aim was to identify the genetic variation of KNG1 and F11 that might account for the variability of FXI levels. The KNG1 and F11 loci were sequenced completely in 110 unrelated individuals from the GAIT-2 (Genetic Analysis of Idiopathic Thrombophilia 2) Project using Next Generation Sequencing on an Illumina MiSeq. The GAIT-2 Project is a study of 935 individuals in 35 extended Spanish families selected through a proband with idiopathic thrombophilia. Among the 110 individuals, a subset of 40 individuals was chosen as a discovery sample for identifying variants. A total of 762 genetic variants were detected. Several significant associations were established among common variants and low-frequency variants sets in KNG1 and F11 with FXI levels using the PLINK and SKAT packages. Among these associations, those of rs710446 and five low-frequency variant sets in KNG1 with FXI level variation were significant after multiple testing correction and permutation. Also, two putative pathogenic mutations related to high and low FXI levels were identified by data filtering and in silico predictions. This study of KNG1 and F11 loci should help to understand the connection between genotypic variation and variation in FXI levels. The functional genetic variants should be useful as markers of thromboembolic risk.</t>
  </si>
  <si>
    <t>The common bean is a tropical facultative short-day legume that is now grown in tropical and temperate zones. This observation underscores how domestication and modern breeding can change the adaptive phenology of a species. A key adaptive trait is the optimal timing of the transition from the vegetative to the reproductive stage. This trait is responsive to genetically controlled signal transduction pathways and local climatic cues. A comprehensive characterization of this trait can be started by assessing the quantitative contribution of the genetic and environmental factors, and their interactions. This study aimed to locate significant QTL (G) and environmental (E) factors controlling time-to-flower in the common bean, and to identify and measure G x E interactions. Phenotypic data were collected from a biparental [Andean x Mesoamerican] recombinant inbred population (F11:14, 188 genotypes) grown at five environmentally distinct sites. QTL analysis using a dense linkage map revealed 12 QTL, five of which showed significant interactions with the environment. Dissection of G x E interactions using a linear mixed-effect model revealed that temperature, solar radiation, and photoperiod play major roles in controlling common bean flowering time directly, and indirectly by modifying the effect of certain QTL. The model predicts flowering time across five sites with an adjusted r-square of 0.89 and root-mean square error of 2.52 d. The model provides the means to disentangle the environmental dependencies of complex traits, and presents an opportunity to identify in silico QTL allele combinations that could yield desired phenotypes under different climatic conditions.</t>
  </si>
  <si>
    <t>BACKGROUND: Blind people depend on spatial and temporal representations to perform activities of daily living and compete in sport. OBJECTIVE: The aim of this study is to determine the spatiotemporal characteristics of long jumps performed by blind athletes and compare findings with those reported for sighted athletes. METHODS: We analysed a sample of 12 male athletes competing in the F11 Long Jump Finals at the Paralympic Games in London 2012. Performances were recorded using four high-speed cameras, and speeds were measured using a radar speed gun. The images were processed using validated image analysis software. RESULTS: The long jump run-up is shorter in blind athletes than in sighted athletes. We observed statistically significant differences for body centre of mass velocity and an increase in speed over the last three strides prior to take-off, contrasting with reports for sighted athletes and athletes with less severe visual impairment, who maintain or reduce their speed during the last stride. Stride length for the last three strides was the only spatial characteristic that was not significantly associated with effective jump distance. Blind long jumpers extend rather than shorten their last stride. Contact time with the take-off board is longer than that reported for sighted athletes. CONCLUSION: The actions of blind long jumpers, unlike those without disabilities, do not vary their leg actions during the final runway approach for optimal placement on the take-off board.</t>
  </si>
  <si>
    <t>INTRODUCTION: Factor XI (FXI) deficiency is a rare disorder with molecular heterogeneity in Caucasians but relatively frequent and molecularly homogeneous in certain populations. AIM: To characterize FXI deficiency in a Spanish town of 60 000 inhabitants. METHODS: A total of 324 764 APTT tests were screened during 20 years. FXI was evaluated by FXI:C and by Western blot. Genetic analysis of F11 was performed by sequencing, multiplex ligation-dependent probe amplification and genotyping. RESULTS: Our study identified 46 unrelated cases and 170 relatives with FXI deficiency carrying 12 different genetic defects. p.Cys56Arg, described as founder mutation in the French-Basque population, was identified in 109 subjects from 24 unrelated families. This mutation was also identified in 2% of the general population. p.Cys416Tyr, c.1693G&gt;A and p.Pro538Leu were identified in 7, 6 and 2 unrelated families, respectively. NGS analysis of the whole F11 gene revealed a common haplotype for each of the four recurrent mutations, suggesting a founder effect. The analysis of plasma FXI of four p.Pro538Leu homozygous carriers revealed that this variant was not activated by FXIIa. We identified four mutations previously described in other Caucasian subjects with FXI deficiency (p.Lys536Asn; p.Thr322Ile, p.Arg268Cys and c.325G&gt;A) and four new gene defects: p.(Cys599Tyr) potentially causing a functional deficiency, p.(Ile426Thr), p.(Ile592Thr) and the first worldwide duplication of 1653 bp involving exons 8 and 9. Bleeding was rare and mild. CONCLUSIONS: Our population-cohort study supplies new evidences that FXI deficiency in Caucasians is more common than previously thought and confirmed the wide underlying genetic heterogeneity, caused by both recurrent and sporadic mutations.</t>
  </si>
  <si>
    <t>TLR4 respond to bacterial LPS to produce inflammatory cytokines. TLR4 are expressed in dorsal root ganglia and play a role in pain. F11 dorsal root ganglia x mouse neuroblastoma cells possess many of the properties seen in nociceptive dorsal root ganglia neuronal cells. Here, we investigated the effect of 2 h and 6 h treatment with LPS upon the expression of inflammatory proteins in undifferentiated and differentiated F11 cells. The cells expressed mRNA for TRL4 (mouse, not rat) and proteins involved in TLR4 signaling. TLR4 expression was confirmed using immunohistochemistry. LPS produced modest increases in mouse and rat IL-6 and in mouse cyclooxygenase-2 levels in undifferentiated cells, but did not significantly affect mouse TNF-alpha expression. This contrasts with the robust effects of LPS upon cyclooxygenase-2 expression in cultured dorsal root ganglia neurons. F11 cells expressed the endocannabinoid metabolizing enzymes fatty acid amide hydrolase and N-acylethanolamine acid amidase (both murine), which were functionally active. These data suggest that F11 cells are not a useful model for the study of LPS-mediated effects but may be useful for the study of endocannabinoid catabolism.</t>
  </si>
  <si>
    <t>While the acquisition of drug resistance is often accompanied by fitness costs, Mycobacterium tuberculosis has developed mechanisms to overcome these costs in the form of compensatory mutations. In an attempt to dissect strain-specific differences in biological fitness, 10 M. tuberculosis genomes, representing F15/LAM4/KZN, Beijing, F11 and F28 genotypes were sequenced on the Illumina MiSeq platform. Drug-susceptible F15/LAM4/KZN strains differed by 43 SNPs, demonstrating that heterogeneity exists even among closely-related strains. We found unique, nonsynonymous single-nucleotide polymorphisms (SNPs) in the sigA and grcC1 genes of multidrug resistant (MDR) and XDR F15/LAM4/KZN strains, respectively. The F28 MDR strain harboured a novel ubiA mutation in combination with its embB M306I mutation, which may be related to ethambutol resistance. In addition, it possessed a low-frequency rpoC mutation, suggesting that this strain was in the process of developing compensation. In contrast, no compensatory mutations were identified in Beijing and F11 MDR strains, corroborating its low in vitro fitness. Clinical strains also harboured unique SNPs in a number of important genes associated with virulence, highlighting the need for future studies which examine the correlation of genetic variations with phenotypic diversity. In summary, whole-genome sequencing revealed the presence of fitness-compensatory mutations in F15/LAM4/KZN and F28 genotypes which predominate in MDR and/or extensively drug resistant (XDR) forms in KwaZulu-Natal, South Africa.</t>
  </si>
  <si>
    <t>Junctional adhesion molecule-A (JAM-A) is an adherens and tight junction protein expressed by endothelial and epithelial cells and associated with cancer progression. We present here the extensive characterization of immune complexes involving JAM-A antigen and three monoclonal antibodies (mAbs), including hz6F4-2, a humanized version of anti-tumoral 6F4 mAb identified by a functional and proteomic approach in our laboratory. A specific workflow that combines orthogonal approaches has been designed to determine binding stoichiometries along with JAM-A epitope mapping determination at high resolution for these three mAbs. Native mass spectrometry experiments revealed different binding stoichiometries and affinities, with two molecules of JAM-A being able to bind to hz6F4-2 and F11 Fab, while only one JAM-A was bound to J10.4. Surface plasmon resonance indirect competitive binding assays suggested epitopes located in close proximity for hz6F4-2 and F11. Finally, hydrogen-deuterium exchange mass spectrometry was used to precisely identify epitopes for all mAbs. The results obtained by orthogonal biophysical approaches showed a clear correlation between the determined epitopes and JAM-A binding characteristics, allowing the basis for molecular recognition of JAM-A by hz6F4-2 to be definitively established for the first time. Taken together, our results highlight the power of MS-based structural approaches for epitope mapping and mAb conformational characterization.</t>
  </si>
  <si>
    <t>Oligopeptides incorporating N(3)-(4-methoxyfumaroyl)-L-2,3-diaminopropanoic acid (FMDP), an inhibitor of glucosamine-6-phosphate synthase, exhibited growth inhibitory activity against Candida albicans, with minimal inhibitory concentration values in the 0.05-50 mug mL(-1) range. Uptake by the peptide permeases was found to be the main factor limiting an anticandidal activity of these compounds. Di- and tripeptide containing FMDP (F2 and F3) were transported by Ptr2p/Ptr22p peptide transporters (PTR) and FMDP-containing hexa-, hepta-, and undecapeptide (F6, F7, and F11) were taken up by the oligopeptide transporters (OPT) oligopeptide permeases, preferably by Opt2p/Opt3p. A phenotypic, apparent resistance of C. albicans to FMDP-oligopeptides transported by OPT permeases was triggered by the environmental factors, whereas resistance to those taken up by the PTR system had a genetic basis. Anticandidal activity of longer FMDP-oligopeptides was strongly diminished in minimal media containing easily assimilated ammonium sulfate or L-glutamine as the nitrogen source, both known to downregulate expression of the OPT genes. All FMDP-oligopeptides tested were more active at lower pH and this effect was slightly more remarkable for peptides F6, F7, and F11, compared to F2 and F3. Formation of isolated colonies was observed inside the growth inhibitory zones induced by F2 and F3 but not inside those induced by F6, F7, and F11. The vast majority (98%) of those colonies did not originate from truly resistant cells. The true resistance of 2% of isolates was due to the impaired transport of di- and to a lower extent, tripeptides. The resistant cells did not exhibit a lower expression of PTR2, PTR22, or OPT1-3 genes, but mutations in the PTR2 gene resulting in T422H, A320S, D119V, and A320S substitutions in the amino acid sequence of Ptr2p were found.</t>
  </si>
  <si>
    <t>Prodigiosin is one of the most potent anion transporters in lipid bilayer membranes reported to date. Inspired by the structure of this natural product, we have recently designed and synthesised a new class of H(+)/Cl(-) cotransporters named 'perenosins'. Here we report a new library of indole-based perenosins and their anion transport properties. The new transporters demonstrated superior transmembrane transport efficiency when compared to other indole-based transporters, due to favourable encapsulating effects from the substituents on the perenosin backbone. Anion transport assays were used to determine the mechanism of chloride transport revealing that the compounds function as 'strict' HCl cotransporters. Cell viability studies showed that some compounds specifically trigger late-onset cell death after 72 h with a unique correlation to the position of alkyl chains on the perenosins. Further investigations of cell death mechanism showed a mixture of cell cycle arrest and apoptosis was responsible for the observed decrease in cell viability.</t>
  </si>
  <si>
    <t>In a previous study it was shown that lower factor XI (FXI) levels in women with heavy menstrual bleeding (HMB). Our aim was to determine the single-nucleotide variants (SNVs) in the F11 gene in women with HMB. In addition, an extensive literature search was performed to determine the clinical significance of each SNV. Patients referred for HMB (PBAC-score &gt;100) were included. With direct sequencing analysis of all 15 exons and flanking introns of the F11 gene, 29 different non-structural SNVs were detected in 49 patients with HMB. Interestingly, most of these SNVs have previously been associated with venous thrombosis instead of bleeding. These findings have not helped to elucidate the molecular basis of HMB. They also question the specificity of previously reported F11 variations in patients with thrombosis. More studies are needed to explain the lower FXI levels seen in patients with HMB. IMPACT STATEMENT Women with mild deficiencies of factor XI (FXI) (&lt; 70%) are prone to excessive bleeding during menstruation. Bleeding manifestations are not well correlated with plasma FXI levels and bleeding episodes can vary widely among patients with similar low FXI levels. In a previous study we showed that women with heavy menstrual bleeding (HMB) had normal, but on average, lower levels of FXI than controls. In light of these findings, we performed F11 gene analysis to determine the single-nucleotide variants (SNVs) in women with HMB and performed an extensive literature search to determine the clinical significance of each SNV. By direct sequencing analysis of the F11 gene we found 29 different non-structural SNVs in 49 women with heavy menstrual bleeding. Remarkably, a number of these SNVs have previously been implicated in thrombosis. These findings have not helped to elucidate the molecular basis of lower FXI levels in HMB. They also question the specificity of previously reported F11 variations in patients with thrombosis. More studies are needed to explain the lower FXI levels seen in patients with HMB.</t>
  </si>
  <si>
    <t>AIMS: Pseudoginsenoside-F11 (PF11), an ocotillol-type ginsenoside, has been reported to exert wide-ranging neuroprotective properties. The aim of this study was to investigate the effect and potential mechanisms of PF11 on the autophagic/lysosomal pathway following ischemic stroke. METHODS: Male Sprague-Dawley rats underwent permanent middle cerebral artery occlusion (pMCAO). Cerebral ischemia outcome, TUNEL staining, Fluoro-Jade B staining were carried out 24 hours poststroke. The autophagic/lysosomal-related proteins were measured. RESULTS: A single administration of PF11 significantly decreased the infarct area, reduced the brain water content, and improved neurological functions, even 4 hours after the onset of pMCAO. Meanwhile, PF11 lessened the ischemic insult-mediated loss of neurons and activation of astrocytes and microglia. Furthermore, PF11 attenuated pMCAO-induced accumulations of autophagosomes and apoptosis. We further observed a remarkable effect of PF11 in reversing the ischemic insult-induced accumulation of autophagosomes (LC3-II) and abnormal aggregation of autophagic proteins (SQSTM1 and ubiquitin). Furthermore, PF11 was capable of improving lysosomal function and lysosome/autophagosome fusion following pMCAO, and this change was reversed by the lysosomal inhibitor chloroquine. Also, the improvement of ischemic outcome and the antiapoptotic effect induced by PF11 was reversed by CQ. CONCLUSION: These findings indicate that the autophagic flux is impaired in a rat model of pMCAO, and that PF11 exerts an excellent protective effect against ischemic stroke by alleviating autophagic/lysosomal defects.</t>
  </si>
  <si>
    <t>JAA-F11 is a highly specific mouse monoclonal to the Thomsen-Friedenreich Antigen (TF-Ag) which is an alpha-O-linked disaccharide antigen on the surface of ~80% of human carcinomas, including breast, lung, colon, bladder, ovarian, and prostate cancers, and is cryptic on normal cells. JAA-F11 has potential, when humanized, for cancer immunotherapy for multiple cancer types. Humanization of JAA-F11, was performed utilizing complementarity determining regions grafting on a homology framework. The objective herein is to test the specificity, affinity and biology efficacy of the humanized JAA-F11 (hJAA-F11). Using a 609 target glycan array, 2 hJAA-F11 constructs were shown to have excellent chemical specificity, binding only to TF-Ag alpha-linked structures and not to TF-Ag beta-linked structures. The relative affinity of these hJAA-F11 constructs for TF-Ag was improved over the mouse antibody, while T20 scoring predicted low clinical immunogenicity. The hJAA-F11 constructs produced antibody-dependent cellular cytotoxicity in breast and lung tumor lines shown to express TF-Ag by flow cytometry. Internalization of hJAA-F11 into cancer cells was also shown using a surface binding ELISA and confirmed by immunofluorescence microscopy. Both the naked hJAA-F11 and a maytansine-conjugated antibody (hJAA-F11-DM1) suppressed in vivo tumor progression in a human breast cancer xenograft model in SCID mice. Together, our results support the conclusion that the humanized antibody to the TF-Ag has potential as an adjunct therapy, either directly or as part of an antibody drug conjugate, to treat breast cancer, including triple negative breast cancer which currently has no targeted therapy, as well as lung cancer.</t>
  </si>
  <si>
    <t>Infections with multi-resistant bacteria, such as Methicillin-resistant Staphylococcus aureus (MRSA), represent a world-wide health-care problem. The original MRSA Screening TaqMan PCR was based on the detection of the SCCmec-orfX-junction as described by the group of Huletsky in 2004. In the recent years, this assay increasingly failed to detect new MRSA variants in swab specimens. In this work, we analyzed the usefulness of 17 additional SCCmec primers to increase PCR sensitivity by testing 290 collected samples with negative PCR results and positive MRSA culture in a retrospective analysis, and 380 samples of the daily routine diagnostics. Sequencing of the PCR products revealed that locally new MRSA variants became detectable by nine of these forward primers. Four primers were solely responsible for the detection of 85.4% (117/123) of the PCR products: F13 (n=76), F11 (n=6), F14 (n=15) and F25 (n=8). These four primers were integrated in the Screening PCR and the novel primer collection was validated by testing 71 MRSA isolates, which covered SCCmec types I to VI, 50 MSSA isolates and 100 swab specimens. The sensitivity of MRSA Screening PCR increased from 93% to 98.6% without affecting the detection of the common MRSA strains. Phylogenetic analysis of the PCR products suggests that the adapted MRSA Screening PCR is able to detect SCCmec types I-X, including CA- and LA-MRSA variants by the SCCmec primers F11 and F25.</t>
  </si>
  <si>
    <t>Exploratory clinical trials using therapeutic anti-HER3 antibodies strongly suggest that neuregulin (NRG1; HER3 ligand) expression at tumor sites is a predictive biomarker of anti-HER3 antibody efficacy in cancer. We hypothesized that in NRG1-expressing tumors, where the ligand is present before antibody treatment, anti-HER3 antibodies that do not compete with NRG1 for receptor binding have a higher receptor-neutralizing action than antibodies competing with the ligand for binding to HER3. Using time-resolved-fluorescence energy transfer (TR-FRET), we demonstrated that in the presence of recombinant NRG1, binding of 9F7-F11 (a nonligand-competing anti-HER3 antibody) to HER3 is increased, whereas that of ligand-competing anti-HER3 antibodies (H4B-121, U3-1287, Ab#6, Mab205.10.2, and MOR09825) is decreased. Moreover, 9F7-F11 showed higher efficacy than antibodies that compete with the ligand for binding to HER3. Specifically, 9F7-F11 inhibition of cell proliferation and of HER3/AKT/ERK1/2 phosphorylation as well as 9F7-F11-dependent cell-mediated cytotoxicity were higher in cancer cells preincubated with recombinant NRG1 compared with cells directly exposed to the anti-HER3 antibody. This translated in vivo into enhanced growth inhibition of NRG1-expressing BxPC3 pancreatic, A549 lung, and HCC-1806 breast cell tumor xenografts in mice treated with 9F7-F11 compared with H4B-121. Conversely, both antibodies had similar antitumor effect in NRG1-negative HPAC pancreatic carcinoma cells. In conclusion, the allosteric modulator 9F7-F11 shows increased anticancer effectiveness in the presence of NRG1 and thus represents a novel treatment strategy for NRG1-addicted tumors. Mol Cancer Ther; 16(7); 1312-23. (c)2017 AACR.</t>
  </si>
  <si>
    <t>The Middle East respiratory syndrome coronavirus (MERS-CoV) has infected more than 1900 humans, since 2012. The syndrome ranges from asymptomatic and mild cases to severe pneumonia and death. The virus is believed to be circulating in dromedary camels without notable symptoms since the 1980s. Therefore, dromedary camels are considered the only animal source of infection. Neither antiviral drugs nor vaccines are approved for veterinary or medical use despite active research on this area. Here, we developed four vaccine candidates against MERS-CoV based on ChAdOx1 and MVA viral vectors, two candidates per vector. All vaccines contained the full-length spike gene of MERS-CoV; ChAdOx1 MERS vaccines were produced with or without the leader sequence of the human tissue plasminogen activator gene (tPA) where MVA MERS vaccines were produced with tPA, but either the mH5 or F11 promoter driving expression of the spike gene. All vaccine candidates were evaluated in a mouse model in prime only or prime-boost regimens. ChAdOx1 MERS with tPA induced higher neutralising antibodies than ChAdOx1 MERS without tPA. A single dose of ChAdOx1 MERS with tPA elicited cellular immune responses as well as neutralising antibodies that were boosted to a significantly higher level by MVA MERS. The humoral immunogenicity of a single dose of ChAdOx1 MERS with tPA was equivalent to two doses of MVA MERS (also with tPA). MVA MERS with mH5 or F11 promoter induced similar antibody levels; however, F11 promoter enhanced the cellular immunogenicity of MVA MERS to significantly higher magnitudes. In conclusion, our study showed that MERS-CoV vaccine candidates could be optimized by utilising different viral vectors, various genetic designs of the vectors, or different regimens to increase immunogenicity. ChAdOx1 and MVA vectored vaccines have been safely evaluated in camels and humans and these MERS vaccine candidates should now be tested in camels and in clinical trials.</t>
  </si>
  <si>
    <t>RhoA-mediated regulation of myosin-II activity in the actin cortex controls the ability of cells to contract and bleb during a variety of cellular processes, including cell migration and division. Cell contraction and blebbing also frequently occur as part of the cytopathic effect seen during many different viral infections. We now demonstrate that the vaccinia virus protein F11, which localizes to the plasma membrane, is required for ROCK-mediated cell contraction from 2 hr post infection. Curiously, F11-induced cell contraction is dependent on RhoC and not RhoA signaling to ROCK. Moreover, RhoC-driven cell contraction depends on the upstream inhibition of RhoD signaling by F11. This inhibition prevents RhoD from regulating its downstream effector Pak6, alleviating the suppression of RhoC by the kinase. Our observations with vaccinia have now demonstrated that RhoD recruits Pak6 to the plasma membrane to antagonize RhoC signaling during cell contraction and blebbing.</t>
  </si>
  <si>
    <t>Factor XI (FXI) deficiency is an autosomal bleeding disorder, usually posttrauma or postsurgery, characterized by reduced levels of coagulation FXI in plasma. The disease is highly prevalent in Ashkenazi Jews (heterozygote frequency, approximately 9%), whereas it is considered a rare condition in most populations (prevalence of the severe deficiency, 1 in 10(6) in the white population). So far, &gt;190 causative mutations have been identified throughout the F11 gene. To have a global landscape of genetic variation of F11, we explored publicly available exome-based data obtained from &gt;60 000 individuals belonging to different ethnicities (Exome Aggregation Consortium resource). This analysis revealed profound differences in heterozygote frequencies among populations (allele frequencies: African = 0.0016; East Asian = 0.0045; European = 0.0036; Finnish = 0.00030; Latino = 0.0021; South Asian = 0.0015), and a prevalence significantly higher than that reported so far (eg, the calculated prevalence of the severe deficiency in Europeans would be: 12.9 in 10(6)). In addition, this analysis allowed us to evidence recurrent and ethnic-specific mutations: p.Phe223Leu in Africans (23.5% of all mutated alleles), p.Gln263X and p.Leu424CysfsX in East Asians (28.2% and 20.5%, respectively), and p.Ala412Thr in Latinos (25%).</t>
  </si>
  <si>
    <t>Dental caries is the most prevalent disease in humans globally. Efforts to control it have been invigorated by an increasing knowledge of the oral microbiome composition. This study aimed to evaluate the bacterial diversity in occlusal biofilms and its relationship with clinical surface diagnosis and dietary habits. Anamneses were recorded from thirteen 12-year-old children. Biofilm samples collected from occlusal surfaces of 46 permanent second molars were analyzed by 16S rRNA amplicon sequencing combined with the BLASTN-based search algorithm for species identification. The overall mean decayed, missing and filled surfaces modified index [DMFSm Index, including active white spot lesions (AWSL)] value was 8.77+/-7.47. Biofilm communities were highly polymicrobial collectively, representing 10 bacterial phyla, 25 classes, 29 orders, 58 families, 107 genera, 723 species. Streptococcus sp_Oral_Taxon_065, Corynebacterium matruchotii, Actinomyces viscosus, Actinomyces sp_Oral_Taxon_175, Actinomyces sp_Oral_Taxon_178, Actinomyces sp_Oral_Taxon_877, Prevotella nigrescens, Dialister micraerophilus, Eubacterium_XI G 1 infirmum were more abundant among surfaces with AWSL, and Streptococcus gordonii, Streptococcus sp._Oral_Taxon_058, Enterobacter sp._str._638 Streptococcus australis, Yersinia mollaretii, Enterobacter cloacae, Streptococcus sp._Oral_Taxon_71, Streptococcus sp._Oral_Taxon_F11, Centipeda sp._Oral_Taxon_D18 were more abundant among sound surfaces. Streptococcus mutans was detected on all surfaces in all patients, while Streptococcus sobrinus was detected only in three patients (mean relative abundances 7.1% and 0.6%, respectively). Neither species differentiated healthy from diseased sites. Diets of nine of the subjects were scored as high in fermentable carbohydrates (&gt;==2X/day between meals). A direct association between relative abundances of bacteria and carbohydrate consumption was observed among 18 species. High consumption of fermentable carbohydrates and sound surfaces were associated with a reduction in bacterial diversity. PCoA plots displayed differences in bacterial community profiles between sound and diseased surfaces. Our study showed that, in addition to mutans streptococci, other species may be associated with the initiation of dental caries on occlusal surfaces, and that biofilm diversity of tooth surfaces is influenced by carbohydrate consumption and a surface's health status.</t>
  </si>
  <si>
    <t>It has been 38 years since a protein, now known as interferon tau (IFNT), was discovered in ovine conceptus-conditioned culture medium. After 1979, purification and testing of native IFNT revealed its unique antiluteolyic activity to prevent the regression of corpora lutea on ovaries of nonpregnant ewes. Antiviral, antiproliferative and immunomodulatory properties of native and recombinant IFNT were demonstrated later. In addition, progesterone and IFNT were found to act cooperatively to silence expression of classical interferon stimulated genes in a cell-specific manner in ovine uterine luminal and superficial glandular epithelia. But, IFNT signaling through a STAT1/STAT2-independent pathway stimulates expression of genes, such as those for transport of glucose and amino acids, which are required for growth and development of the conceptus. Further, undefined mechanisms of action of IFNT are key to a servomechanism that allows ovine placental lactogen and placental growth hormone to affect the development of uterine glands and their expression of genes throughout gestation. IFNT also acts systemically to induce the expression of interferon stimulated genes that influence secretion of progesterone by the corpus luteum. Finally, IFNT has great potential as a therapeutic agent due to its low cytotoxicity, anti-inflammatory properties and effects to mitigate diabetes, obesity-associated syndromes and various autoimmune diseases.</t>
  </si>
  <si>
    <t>Molecularly imprinted polymers (MIPs) have been used as useful sorbents in solid-phase extraction for a wide range of molecules and sample matrices. Their unique selectivity can be fine-tuned in the imprinting process and is crucial for the extraction of macromolecules from complex matrices such as serum. A relevant example of this is the application of MIPs to peptides in diagnostic assays. In this article the selectivity of MIPs, previously implemented in a quantitative mass-spectrometric assay for the biomarker pro-gastrin-releasing peptide, is investigated. Partial least squares regression was used to generate models for the evaluation and prediction of the retention mechanism of MIPs. A hypothesis on interactions of MIPs with the target peptide was verified by ad hoc experiments considering the relevant peptide physicochemical properties highlighted from the multivariate analysis. Novel insights into and knowledge of the driving forces responsible for the MIP selectivity have been obtained and can be directly used for further optimization of MIP imprinting strategies. Graphical Abstract Applied analytical strategy: the Solid Phase Extraction (SPE) of digested Bovin Serum Albumin (BSA), using Molecularly Imprinted Polymers (MIP), is followed by the liquid chromatography-mass spectrometry (LC-MS) analysis for the identification of the retained peptides. The further application of multivariate analysis allows setting up a Partial Least Square (PLS) model, which describes the peptide retention into the MIP and gives additional knowledge to be used in the optimization of the MIP and the whole SPE method.</t>
  </si>
  <si>
    <t>The main aim of this work was to develop rectal suppositories for better delivery of metoprolol tartrate (MT). The various bases used were fatty, water soluble and emulsion bases. The physical properties of the prepared suppositories were characterized such as weight variation, hardness, disintegration time, melting range and the drug content uniformity. The in vitro release of MT from the prepared suppositories was carried out. The evaluation of the pharmacological effects of MT on the blood pressure and heart rate of the healthy rabbits after the rectal administration compared to the oral tablets was studied. Moreover, the formulation with the highest in vitro release and the highest pharmacological effects would be selected for a further pharmacokinetics study compared to the oral tablets. The results revealed that the emulsion bases gave the highest rate of the drug release than the other bases used. The reduction effect of the emulsion MT suppository base on the blood pressure and heart rate was found to be faster and greater than that administered orally. The selected emulsion suppository base (F11) showed a significant increase in the AUC (1.88-fold) in rabbits as compared to the oral tablets. From the above results we can conclude that rectal route can serve as an efficient alternative route to the oral one for systemic delivery of MT which may be due to the avoidance of first-pass effect in the liver.</t>
  </si>
  <si>
    <t>INTRODUCTION: Molecular testing of Inherited bleeding coagulation disorders (IBCDs) not only offers confirmation of diagnosis but also aids in genetic counselling, prenatal diagnosis and in certain cases genotype-phenotype correlations are important for predicting the clinical course of the disease and to allow tailor-made follow-up of individuals. Until recently, genotyping has been mainly performed by Sanger sequencing, a technique known to be time consuming and expensive. Currently, next-generation sequencing (NGS) offers a new potential approach that enables the simultaneous investigation of multiple genes at manageable cost. AIM: The aim of this study was to design and to analyse the applicability of a 23-gene NGS panel in the molecular diagnosis of patients with IBCDs. METHODS: A custom target enrichment library was designed to capture 31 genes known to be associated with IBCDs. Probes were generated for 296 targets to cover 86.3 kb regions (all exons and flanking regions) of these genes. Twenty patients with an IBCDs phenotype were studied using NGS technology. RESULTS: In all patients, our NGS approach detected causative mutations. Twenty-one pathogenic variants were found; while most of them were missense (18), three deletions were also identified. Six novel mutations affecting F8, FGA, F11, F10 and VWF genes, and 15 previously reported variants were detected. NGS and Sanger sequencing were 100% concordant. CONCLUSION: Our results demonstrate that this approach could be an accurate, reproducible and reliable tool in the rapid genetic diagnosis of IBCDs.</t>
  </si>
  <si>
    <t>Currently, Mycobacterium tuberculosis isolates of Latin-American Mediterranean (LAM) family may be detected far beyond the geographic areas that coined its name 15years ago. Here, we established the framework phylogeny of this geographically intriguing and pathobiologically important mycobacterial lineage and hypothesized how human demographics and migration influenced its phylogeography. Phylogenetic analysis of LAM isolates from all continents based on 24 variable number of tandem repeats (VNTR) loci and other markers identified three global sublineages with certain geographic affinities and defined by large deletions RD115, RD174, and by spoligotype SIT33. One minor sublineage (spoligotype SIT388) appears endemic in Japan. One-locus VNTR signatures were established for sublineages and served for their search in published literature and geographic mapping. We suggest that the LAM family originated in the Western Mediterranean region. The most widespread RD115 sublineage seems the most ancient and encompasses genetically and geographically distant branches, including extremely drug resistant KZN in South Africa and LAM-RUS recently widespread across Northern Eurasia. The RD174 sublineage likely started its active spread in Brazil; its earlier branch is relatively dominated by isolates from South America and the derived one is dominated by Portuguese and South/Southeastern African isolates. The relatively most recent SIT33-sublineage is marked with enigmatic gaps and peaks across the Americas and includes South African clade F11/RD761, which likely emerged within the SIT33 subpopulation after its arrival to Africa. In addition to SIT388-sublineage, other deeply rooted, endemic LAM sublineages may exist that remain to be discovered. As a general conclusion, human mass migration appears to be the major factor that shaped the M. tuberculosis phylogeography over large time-spans.</t>
  </si>
  <si>
    <t>Rare mutations in PROC, PROS1 or SERPINC1 as well as common variants in F5, F2, F11 and SERPINC1 have been identified as risk factors for deep vein thrombosis (DVT). To identify novel genetic risk factors for DVT, we have developed and applied next-generation DNA sequencing (NGS) of the coding area of hemostatic and proinflammatory genes. Using this strategy, we previously identified a single nucleotide variant (SNV) rs6050 in the FGA gene and novel, rare SNVs in the ADAMTS13 gene associated with DVT. To identify novel coding variants in the genetic predisposition to DVT, we applied NGS analysis of the coding area of 186 hemostatic and proinflammatory genes in 94 DVT cases and 98 controls and we identified 18 variants with putative role in DVT. A group of 585 Italian idiopathic DVT patients and 550 healthy controls was used to genotype all the 18 risk-associated variants identified by NGS. Replication study in the Italian population identified the rs2232710 variant in the protein Z-dependent protease inhibitor (ZPI) gene to be associated with an increased risk of DVT (OR 2.74; 95% CI 1.33-5.65; P = 0.0045; Bonferroni P = 0.081). However, the rs2232710 SNV showed no association with DVT in two Dutch replication cohorts the LETS study (454 patients and 451 controls) and the MEGA study (3799 patients and 4399 controls), indicating that the rs2232710 variant is not a risk factor for DVT.</t>
  </si>
  <si>
    <t>Limited knowledge exists on pathways, networks and transcriptional factors regulated within epithelial cells by diverse Mycobacterium tuberculosis genotypes. This study aimed to elucidate these mechanisms induced in A549 epithelial cells by dominant clinical strains in KwaZulu-Natal, South Africa. RNA for sequencing was extracted from epithelial cells at 48 h post-infection with 5 strains at a multiplicity of infection of approximately 10:1. Bioinformatics analysis performed with the RNA-Seq Tuxedo pipeline identified differentially expressed genes. Changes in pathways, networks and transcriptional factors were identified using Ingenuity Pathway Analysis (IPA). The interferon signalling and hepatic fibrosis/hepatic stellate cell activation pathways were among the top 5 canonical pathways in all strains. Hierarchical clustering for enrichment of cholesterol biosynthesis and immune associated pathways revealed similar patterns for Beijing and Unique; F15/LAM4/KZN and F11; and, F28 and H37Rv strains, respectively. However, the induction of top scoring networks varied among the strains. Among the transcriptional factors, only EHL, IRF7, PML, STAT1, STAT2 and VDR were induced by all clinical strains. Activation of the different pathways, networks and transcriptional factors revealed in the current study may be an underlying mechanism that results in the differential host response by clinical strains of M. tuberculosis.</t>
  </si>
  <si>
    <t>Exploring future cathode materials for sodium-ion batteries, alluaudite class of Na2Fe(II)2(SO4)3 has been recently unveiled as a 3.8 V positive insertion candidate (Barpanda et al. Nat. Commun. 2014, 5, 4358). It forms an Fe-based polyanionic compound delivering the highest Fe-redox potential along with excellent rate kinetics and reversibility. However, like all known SO4-based insertion materials, its synthesis is cumbersome that warrants careful processing avoiding any aqueous exposure. Here, an alternate low temperature ionothermal synthesis has been described to produce the alluaudite Na2+2xFe(II)2-x(SO4)3. It marks the first demonstration of solvothermal synthesis of alluaudite Na2+2xM(II)2-x(SO4)3 (M = 3d metals) family of cathodes. Unlike classical solid-state route, this solvothermal route favors sustainable synthesis of homogeneous nanostructured alluaudite products at only 300 degrees C, the lowest temperature value until date. The current work reports the synthetic aspects of pristine and modified ionothermal synthesis of Na2+2xFe(II)2-x(SO4)3 having tunable size (300 nm approximately 5 mum) and morphology. It shows antiferromagnetic ordering below 12 K. A reversible capacity in excess of 80 mAh/g was obtained with good rate kinetics and cycling stability over 50 cycles. Using a synergistic approach combining experimental and ab initio DFT analysis, the structural, magnetic, electronic, and electrochemical properties and the structural limitation to extract full capacity have been described.</t>
  </si>
  <si>
    <t>The synthetic chemistry and spectroscopy of sulfur-protected gold surfaces and nanoparticles is analyzed, indicating that the electronic structure of the interface is Au(0)-thiyl, with Au(I)-thiolates identified as high-energy excited surface states. Density-functional theory indicates that it is the noble character of gold and nanoparticle surfaces that destabilizes Au(I)-thiolates. Bonding results from large van der Waals forces, influenced by covalent bonding induced through s-d hybridization and charge polarization effects that perturbatively mix in some Au(I)-thiolate character. A simple method for quantifying these contributions is presented, revealing that a driving force for nanoparticle growth is nobleization, minimizing Au(I)-thiolate involvement. Predictions that Brust-Schiffrin reactions involve thiolate anion intermediates are verified spectroscopically, establishing a key feature needed to understand nanoparticle growth. Mixing of preprepared Au(I) and thiolate reactants always produces Au(I)-thiolate thin films or compounds rather than monolayers. Smooth links to O, Se, Te, C, and N linker chemistry are established.</t>
  </si>
  <si>
    <t>Thrombotic diseases are among the leading causes of morbidity and mortality in the world. To add insights into the genetic regulation of thrombotic disease, we conducted a genome-wide association study (GWAS) of 6135 self-reported blood clots events and 252 827 controls of European ancestry belonging to the 23andMe cohort of research participants. Eight loci exceeded genome-wide significance. Among the genome-wide significant results, our study replicated previously known venous thromboembolism (VTE) loci near the F5, FGA-FGG, F11, F2, PROCR and ABO genes, and the more recently discovered locus near SLC44A2 In addition, our study reports for the first time a genome-wide significant association between rs114209171, located upstream of the F8 structural gene, and thrombosis risk. Analyses of expression profiles and expression quantitative trait loci across different tissues suggested SLC44A2, ILF3 and AP1M2 as the three most plausible candidate genes for the chromosome 19 locus, our only genome-wide significant thrombosis-related locus that does not harbor likely coagulation-related genes. In addition, we present data showing that this locus also acts as a novel risk factor for stroke and coronary artery disease (CAD). In conclusion, our study reveals novel common genetic risk factors for VTE, stroke and CAD and provides evidence that self-reported data on blood clots used in a GWAS yield results that are comparable with those obtained using clinically diagnosed VTE. This observation opens up the potential for larger meta-analyses, which will enable elucidation of the genetics of thrombotic diseases, and serves as an example for the genetic study of other diseases.</t>
  </si>
  <si>
    <t>A two force-constant model is proposed for complexes of the type Bcdots, three dots, centeredMX, in which B is a simple Lewis base of at least C2v symmetry and MX is any diatomic molecule lying along a Cn axis (n &gt;/= 2) of B. The model assumes a rigid subunit B and that force constants beyond quadratic are negligible. It leads to expressions that allow, in principle, the determination of three quadratic force constants F11, F12, and F22 associated with the r(Bcdots, three dots, centeredM) = r2 and r(M-X) = r1 internal coordinates from the equilibrium centrifugal distortion constants DJ (e) or DeltaJ (e), the equilibrium principal axis coordinates a1 and a2, and equilibrium principal moments of inertia. The model can be applied generally to complexes containing different types of intermolecular bond. For example, the intermolecular bond of Bcdots, three dots, centeredMX can be a hydrogen bond if MX is a hydrogen halide, a halogen-bond if MX is a dihalogen molecule, or a stronger, coinage-metal bond if MX is a coinage metal halide. The equations were tested for BrCN, for which accurate equilibrium spectroscopic constants and a complete force field are available. In practice, equilibrium values of DJ (e) or DeltaJ (e) for Bcdots, three dots, centeredMX are not available and zero-point quantities must be used instead. The effect of doing so has been tested for BrCN. The zero-point centrifugal distortion constants DJ (0) or DeltaJ (0) for all Bcdots, three dots, centeredMX investigated so far are of insufficient accuracy to allow F11 and F22 to be determined simultaneously, even under the assumption F12 = 0 which is shown to be reasonable for BrCN. The calculation of F22 at a series of fixed values of F11 reveals, however, that in cases for which F11 is sufficiently larger than F22, a good approximation to F22 is obtained. Plots of F22 versus F11 have been provided for Krcdots, three dots, centeredCuCl, Xecdots, three dots, centeredCuCl, OCcdots, three dots, centeredCuCl, and C2H2cdots, three dots, centeredAgCl as examples. Even in cases where F22 approximately F11 (e.g., OCcdots, three dots, centeredCuCl), such plots will yield either F22 or F11 if the other becomes available.</t>
  </si>
  <si>
    <t>Six different bromide salts - tetraethylammonium bromide ([N2,2,2,2]Br, Br), 1-ethyl-1-methylpiperidinium bromide ([C2MPip]Br, Br), 1-ethyl-1-methylpyrrolidinium bromide ([C2MPyrr]Br, Br), 1-ethyl-3-methylimidazolium bromide ([C2MIm]Br, Br), 1-ethylpyridinium bromide ([C2Py]Br, Br), and 1-(2-hydroxyethyl)pyridinium bromide ([C2OHPy]Br, Br) - were studied in regards to their capacity to form polybromide monoanion products on addition of molecular bromine in acetonitrile solutions. Using complementary spectroscopic and computational methods for the examination of tribromide and pentabromide anion formation, key factors influencing polybromide sequestration were identified. Here, we present criteria for the targeted synthesis of highly efficient bromine sequestration agents.</t>
  </si>
  <si>
    <t>The epidemic of pulmonary tuberculosis (TB), especially multidrug-resistance tuberculosis (MDR-TB) presented a major challenge for TB treatment today. We performed iTRAQ labeling coupled with two-dimensional liquid chromatography-tandem mass spectrometry (2D LC-MS/MS) and Solexa sequencing among MDR-TB patients, drug-sensitive tuberculosis (DS-TB) patients, and healthy controls. A total of 50 differentially expressed proteins and 43 differentially expressed miRNAs (fold change &gt;1.50 or &lt;0.60, P&lt;0.05) were identified in the MDR-TB patients compared to both DS-TB patients and healthy controls. We found that 22.00% of differentially expressed proteins and 32.56% of differentially expressed miRNAs were related, and could construct a network mainly in complement and coagulation cascades. Significant differences in CD44 antigen (CD44), coagulation factor XI (F11), kininogen-1 (KNG1), miR-4433b-5p, miR-424-5p, and miR-199b-5p were found among MDR-TB patients, DS-TB patients and healthy controls (P&lt;0.05) by enzyme-linked immunosorbent assay (ELISA) and SYBR green qRT-PCR validation. A strong negative correlation, consistent with the target gene prediction, was found between miR-199b-5p and KNG1 (r=-0.232, P=0.017). Moreover, we established the MDR-TB diagnostic model based on five biomarkers (CD44, KNG1, miR-4433b-5p, miR-424-5p, and miR-199b-5p). Our study proposes potential biomarkers for MDR-TB diagnosis, and also provides a new experimental basis to understand the pathogenesis of MDR-TB.</t>
  </si>
  <si>
    <t>We present the preparation of 11 nm polyacrylamide-stabilized polystyrene latex particles for conjugation to a microRNA model by surfactant-free RAFT emulsion polymerization. Our synthetic strategy involved the preparation of amphiphilic polyacrylamide-block-polystyrene copolymers, which were able to self-assemble into polymeric micelles and "grow" into polystyrene latex particles. The surface of these sterically stabilized particles was postmodified with a disulfide-bearing linker for the attachment of the microRNA model, which can be released from the latex particles under reducing conditions. These nanoparticles offer the advantage of ease of preparation via a scaleable process, and the versatility of their synthesis makes them adaptable to a range of applications.</t>
  </si>
  <si>
    <t>We aimed to compare rates of illicit drug-related hospitalisations in HIV-negative (HIV-ve) (n = 1325) and HIV-positive (HIV+ve) (n = 557) gay and bisexual men (GBM) with rates seen in the general male population and to examine the association between self-reported illicit drug use and drug-related hospitalisation. Participants were asked how often they used a range of illicit drugs in the previous 6 months at annual interviews. Drug-related hospital admissions were defined as hospital admissions for mental or behavioural disorders due to illicit drug use (ICD 10: F11-16, F18, F19), drug poisoning (T40-T45, T50) or toxic effect of gases (T53, T59, T65). Drug-related hospitalisations were 4.8 times higher in the HIV-ve cohort [SIR 4.75 (95 % CI 3.30-6.91)] and 3.5 times higher in the HIV+ve cohort [SIR 3.51 (1.92-5.88)] compared with the general population. Periods of weekly drug use [IRR 1.86 (1.01-3.46)], poly-drug use [IRR 2.17 (1.07-4.38)] and cannabis use [low use-IRR 1.95 (1.01-3.77), high use-IRR 2.58 (1.29-5.16)] were associated with drug-related hospitalisation in both cohorts, as was being a consistently high meth/amphetamine user throughout follow-up [IRR 3.24 (1.07-9.83)] and being an inconsistent or consistent injecting drug user throughout follow-up [IRR 3.94 (1.61-9.66), IRR 4.43(1.04-18.76), respectively]. Other risk factors for drug-related hospitalisation indicated the likelihood of comorbid drug and mental health issues in GBM hospitalised for drug use.</t>
  </si>
  <si>
    <t>The bonding environments of some polybromide monoanions and networks were examined by quantum-chemical methods to investigate electronic interactions between dibromine-dibromine contacts. Examination of thermodynamic parameters and a bond critical point analysis give strong evidence for such bonding modes, which have been previously treated disparately in the literature. The thermodynamic stability of large polybromides up to [Br37 ](-) was also predicted by these methods.</t>
  </si>
  <si>
    <t>AIM: Although F11 receptor (F11R), also named junctional adhesion molecular A (JAM-A), participates in leukocyte migration, its role in autoimmune diseases has not been specifically disclosed. In this study, we examined the association of F11R expression with the development and clinical manifestations of rheumatoid arthritis (RA). METHOD: RNA from peripheral blood mononuclear cells (PBMCs) and DNA from the peripheral blood in RA patients and a healthy control group were extracted. F11R messenger RNA (mRNA) expression was determined by quantitative real-time polymerase chain reaction. The F11R polymorphisms were determined by the TaqMan genotyping assay. RESULTS: There was more F11R mRNA expression in the PBMCs of RA patients than those of the control group (P = 0.018). In F11R promoter -688 A &gt; C, C carriers have lower titers of the anticyclic citrullinated peptide (anti-CCP) antibodies (P = 0.002) and fewer positive rates of Schirmer's tests (P = 0.009). The effect is independent of the existence of HLA-DR4. Different genotypes in F11R promoter -688 A &gt; C and -436 A &gt; G do not lead to changes of the gene expression in RA patients. CONCLUSION: RA patients have higher mRNA expression of F11R. In RA patients, F11R -688 C may be a protective factor for the development of anti-CCP antibodies and positive rates of Schirmer's tests.</t>
  </si>
  <si>
    <t>Fluoroquinolones constitute a group of emerging pollutants and their occurrence in different environmental compartments is becoming object of increasing public concern due to their ecotoxicological effects and the potential to develop resistant bacteria. This study aimed to investigate the biodegradation of moxifloxacin (MOX), for which studies in the literature are very scarce. An activated sludge (AS) consortium and three bacterial strains able to degrade fluoroaromatic compounds - strains F11, FP1 and S2 - were tested. Biodegradation studies were conducted using acetate as a bulk carbon source. Strain F11 showed the highest biodegradation capacity, being able to completely consume and dehalogenate 7.5 muM of the target antibiotic when daily co-supplemented with acetate present as a readily degradable organic substrate in wastewaters. MOX could be used by strain F11 as a sole nitrogen source but the presence of an external nitrogen source in the culture medium was essential for complete biodegradation. Strain F11 was capable of completely consuming MOX in a range between 2 and 11 muM, although stoichiometric fluoride release was not obtained for the highest tested concentration. The antibacterial activity of residual MOX and of the metabolic products potentially resultant from the biodegradation process was investigated by agar diffusion tests, demonstrating that MOX biodegradation is associated with the elimination of the antibacterial properties of the target antibiotic and of the produced metabolites, which is an important result, as the activity of antibiotics and/or their metabolites in the environment, even at low levels, may lead to the development of resistant bacterial strains. Overall, the results obtained in this study suggest that strain F11 is a promising microorganism for the treatment of waters contaminated with MOX, where it could be used for bioaugmentation/bioremediation purposes. To the best of our knowledge, this is the first study reporting complete removal and dehalogenation of MOX by a single microorganism.</t>
  </si>
  <si>
    <t>We investigated the boundary conditions for flow of a Newtonian liquid over soft interfaces by measuring hydrodynamic drainage forces with colloid probe atomic force microscopy in a viscous liquid. The investigated soft surfaces are end-grafted brushes of thiolated poly(ethylene glycol) (PEG), of molecular weight 1k and 30k, grafted-to gold. The conditions for brush preparation were optimized as to meet the stringent conditions required for surface force measurements, namely reproducible and uniform surface composition and roughness. The fit of a slip model to the experimental data returned a slip length of 16 nm on the PEG 1k brush and 25 nm on the PEG30k brush. The slip length can be interpreted as a penetration length, which accounts for flow within the top half of the brush for the PEG30k case, and within the brush and surface roughness for the PEG1k case. These findings confirm earlier simulation studies by our group on the flow of liquids within polymer brushes.</t>
  </si>
  <si>
    <t>RATIONALE: Although dependence to methamphetamine (METH) is associated with serious psychiatric symptoms and is a global health and social problem, no effective therapeutic approaches have been identified. Pseudoginsenoside-F11 (PF11) is an ocotillol-type saponin that is isolated from Panax quinquefolius (American ginseng) and was shown to have neuroprotective effects to promote learning and memory and to antagonize the pharmacological effects of morphine. Furthermore, PF11 also shows protective effects against METH-induced neurotoxicity in mice. However, the effects of PF11 on METH-induced preference and dopamine (DA) release have not been defined. OBJECTIVES: We investigated the effects of PF11 administration on METH-induced hyperlocomotion and conditioned place preference (CPP) in mice. Subsequently, extracellular DA and gamma-aminobutyric acid (GABA) levels were determined in the nucleus accumbens (NAc) of mice after co-administration of PF11 and METH using in vivo microdialysis analyses. Moreover, the effects of PF11 administration on the mu-opioid neuronal responses, DAMGO (mu-opioid receptor agonist; [D-Ala(2), N-MePhe(4), Gly-ol]-enkephalin)-induced hyperlocomotion and accumbal extracellular DA increase were investigated to elucidate how PF11 inhibits METH-induced dependence by dopaminergic neuronal hyperfunction. RESULTS: Co-administration of PF11 and METH for 6 days attenuated METH-induced locomotor sensitization compared with treatment with METH alone. In the CPP test, PF11 administration also inhibited METH-induced place preference. In vivo microdialysis analyses indicated that co-administration of PF11 and METH for 7 days prevented METH-induced extracellular DA increase in the NAc and repeated PF11 administration with or without METH for 7 days increased extracellular GABA levels in the NAc, whereas single administration of PF11 did not. Furthermore, DAMGO-induced hyperlocomotion and accumbal extracellular DA increase were significantly inhibited by acute PF11 administration. CONCLUSIONS: The present data suggest that PF11 inhibits METH-induced hyperlocomotion, preference, and accumbal extracellular DA increase by regulating GABAergic neurons and mu-opioid receptors.</t>
  </si>
  <si>
    <t>UNLABELLED: ESSENTIALS: There is little prospective information on genetic risk scores to predict venous thromboembolism (VT). Community based cohort followed a median of 22.6 years for VT occurrence. A 5-SNP risk score identified whites at risk of VT, but not African Americans. The utility of genetic risk scores for VT is yet to be established. BACKGROUND: Case-control studies have created genetic risk scores of single nucleotide polymorphisms (SNPs) associated with venous thromboembolism (VTE) and documented their ability to predict VTE, but prospective data are lacking. OBJECTIVE: To test the ability of a genetic risk score to predict VTE incidence in a prospective study, particularly in African Americans. METHODS: We computed a previously proposed genetic risk score, based on five established VTE SNPs in the F5, F2, ABO, FGG, and F11 genes, in 9520 whites and 3049 African Americans initially free of VTE. We followed them a median of 22.6 years for VTE occurrence (n = 380 events in whites and n = 187 in African Americans). RESULTS: In whites, the five-SNP weighted genetic risk score ranged from 0 to 5.8, and VTE risk increased 1.41-fold (95% confidence interval [CI] 1.27-fold to 1.56-fold) per allele increment. In African Americans, the weighted genetic risk score ranged from 0 to 4.6 and the hazard ratio per risk allele was 1.14 (95% CI 0.94-1.38), with adjustment for 10 principal components of ancestry. The area under the receiver operating characteristic curve for 20-year prediction of VTE from the weighted genetic risk score was 0.59 (95% CI 0.56-0.63) in whites and 0.56 (95% CI 0.51-0.61) in African Americans. Adding non-genetic factors increased the area under the curve to 0.67 in whites and to 0.66 in African Americans. CONCLUSIONS: Higher values for a five-SNP genetic risk score helped identify white adults at risk of VTE. The genetic risk score did not identify future VTE occurrence in African Americans.</t>
  </si>
  <si>
    <t>Genetic associations for the reoccurrence of venous thromboembolism (VTE) are not well described. Our aim was to investigate if common genetic variants, previously found to contribute to the prediction of first time thrombosis in women, were associated with risk of recurrence. The Thromboembolism Hormone Study (TEHS) is a Swedish nationwide case-control study (2002-2009). A cohort of 1,010 women with first time VTE was followed up until a recurrent event, death or November 2011. The genetic variants in F5 rs6025, F2 rs1799963, ABO rs514659, FGG rs2066865, F11 rs2289252, PROC rs1799810 and KNG1 rs710446 were assessed together with clinical variables. Recurrence rate was calculated as the number of events over the accumulated patient-time. Cumulative recurrence was calculated by Kaplan-Meier curve. Cox proportional-hazard model was used to estimate hazard ratios (HR) and 95% confidence intervals (95% CI) between groups. A total of 101 recurrent events occurred during a mean follow-up time of five years. The overall recurrence rate was 20 per 1,000 person-years (95% CI; 16-24). The recurrence rate was highest in women with unprovoked first event and obesity. Carriers of the risk alleles of F5 rs6025 (HR=1.7 (95% CI; 1.1-2.6)) and F11 rs2289252 (HR=1.8 (95% CI; 1.1-3.0)) had significantly higher rates of recurrence compared to non-carriers. The cumulative recurrence was 2.5-fold larger in carriers of both F5 rs6025 and F11 rs2289252 than in non-carriers at five years follow-up. In conclusion, F5 rs6025 and F11 rs2289252 contributed to the risk of recurrent VTE and the combination is of potential clinical relevance for risk prediction.</t>
  </si>
  <si>
    <t>Marker-assisted selection (MAS) is expected to accelerate the genetic improvement of Japanese Black cattle. However, verification of the effects of the genes for MAS in different subpopulations is required prior to the application of MAS. In this study, we investigated the allelic frequencies and genotypic effects for carcass traits of six genes, which can be used in MAS, in eight local subpopulations. These genes are SCD, FASN and SREBP1, which are associated with the fatty acid composition of meat, and NCAPG, MC1R and F11, which are associated with carcass weight, coat color and blood coagulation abnormality, respectively. The frequencies of desirable alleles of SCD and FASN were relatively high and that of NCAPG was relatively low, and NCAPG was significantly associated with several carcass traits, including carcass weight. The proportions of genotypic variance explained by NCAPG to phenotypic variance were 4.83 for carcass weight. We thus confirmed that NCAPG is a useful marker for selection of carcass traits in these subpopulations. In addition, we found that the desirable alleles of six genes showed no negative effects on carcass traits. Therefore, selection using these genes to improve target traits should not have negative impacts on carcass traits.</t>
  </si>
  <si>
    <t>Although the lung is the primary site of infection of tuberculosis, Mycobacterium tuberculosis is capable of causing infection at other sites. In 5-10 % such extra-pulmonary tuberculosis is located in bone tissue of the spine. It is unknown whether host or microbial factors are responsible for the site where extra-pulmonary tuberculosis manifests itself. One MDR isolate belonging to strain F28, one susceptible F11 and one isolate each of susceptible, MDR and XDR F15/LAM4/KZN were cultured in Middlebrook 7H9 media. Human osteoblasts (SaOS-2) and human alveolar epithelial cells (A549) were exposed to these different isolates of M. tuberculosis and invasion capacity and intra-cellular multiplication rates were established. Mouse macrophage (MHS) cells exposed to M. tuberculosis H37Rv served as control. The invasion capacity of F15/LAM4/KZN representatives increased with the level of resistance. The F28 MDR strain showed similar invasion capacity as the XDR F15/LAM4/KZN for pulmonary epthelial cells, whilst the fully susceptible F11 strain displayed a propensity for osteoblasts. The differences observed may in part explain why certain strains are able to cause infection at specific extra-pulmonary sites. We postulated that the development of extra-pulmonary tuberculosis depends on the ability of the microbe to pass effectively through the alveolar epithelial lining and its affinity for cells other than those in pulmonary tissue.</t>
  </si>
  <si>
    <t>An amidine-functionalised metal-organic framework (MOF) was shown to be an effective chemosensor in the presence of gaseous and aqueous phase CO2 by virtue of a quenched fluorescence response. This work demonstrates how multifunctional MOFs with high selectivity for CO2 may be exploited to develop CO2 chemosensors.</t>
  </si>
  <si>
    <t>CONTEXT: Nanoemulsions (NE) are one of the robust delivery tools for drugs due to their higher stability and efficacy. OBJECTIVES: The purpose of present investigation is to develop stable, effective and safe NE of docetaxel (DTX). METHODS: Soybean oil, lecithin, Pluronic F68, PEG 4000 and ethanol were employed as excipients and NEs were prepared by hot homogenization followed by ultra-sonication. NEs were optimized and investigated for different in vitro and in vivo parameters viz. droplet size, poly dispersity index, charge; zeta potential, drug content and in vitro drug release, in vitro cytotoxicity, in vitro cell uptake and acute toxicity. Transmission electron microscopy was performed to study morphology and structure of NEs. Stability studies of the optimized formulation were performed. RESULTS: Droplet size, poly dispersity index, zeta potential, drug content and in vitro drug release were found to be 233.23 +/- 4.3 nm, 0.24 +/- 0.010, -43.66 +/- 1.9 mV, 96.76 +/- 1.5%, 96.25 +/- 2.1%, respectively. NE F11 exhibited higher cell uptake (2.83 times than control) and strong cytotoxic activity against MCF-7 cancer cells (IC50; 13.55 +/- 0.21 microg/mL at 72 h) whereas no toxicity or necrosis was observed with liver and kidney tissues of mice at a dose of 20 mg/kg. Transmission electron microscopy ensured formation of poly-dispersed and spherical droplets in nanometer range. NE F11 (values indicated above) was selected as the optimized formulation based on the aforesaid parameters. CONCLUSION: Conclusively, stable, effective and safe NE was developed which might be used as an alternative DTX therapy.</t>
  </si>
  <si>
    <t>INTRODUCTION: Oral sustained release gastro retentive dosage forms offer several advantages for drugs having absorption from the upper gastrointestinal tract to improve the bioavailability of medications which have narrow absorption window. The aim of the study was to develop a floating bioadhesive drug delivery system exhibiting a unique combination of floatation and bioadhesion to prolong the residence in the stomach using atenolol as a model drug. METHODS: Prior to compression, polymeric blend(s) were evaluated for flow properties. The tablets were prepared by direct compression method using bioadhesive polymer like Carbopol 934P and hydrophilic polymers like HPMC K4M, HPMC K15M, and HPMC K100M. The prepared tablets were evaluated for physical characteristics, bioadhesive strength, buoyancy lag time, swelling index and in vitro drug release studies. RESULTS: The mean bioadhesive strength was found to be in the range of 16.2 to 52.1 gm. The optimized blend (F11) showed 92.3% drug releases after 24 hrs. Whilst, increase in concentration of carbopol 934P, bioadhesive strength and swelling index was increased with slow release. The n values of optimized formulations were found in the range of 0.631-0.719 indicating non-fickian anomalous type transport mechanism. CONCLUSION: The study aided in developing an ideal once-a-day gastro retentive floating drug delivery system with improved floating, swelling and bioadhesive characteristics with better bioavailability.</t>
  </si>
  <si>
    <t>Two ginsenoside derivatives (1, 2) along with 2 known ginsenosides (3, 4) were isolated from the acid hydrolysis products of pseudoginsenoside-F11. Their structures were elucidated on the basis of spectroscopic analyses, including ID, 2D NMR and HR-ESI-MS. Among them, (12R, 20S, 24S)-20, 24; 12, 24-diepoxy-dammarane-3beta, 6alpha-diol (1) and (20R, 24R)-dammar-20, 24-epoxy-3beta, 6alpha, 12beta, 25-tetraol (2) were identified as new triterpenoid saponins. They were subjected to assay for cytotoxic activities against six human tumor cells lines.</t>
  </si>
  <si>
    <t>To differentiate traditional Chinese medicines (TCM) derived from congeneric species in TCM compound preparations is usually challenging. The roots of Panax ginseng (PG), Panax quinquefolium (PQ) and Panax notoginseng (PN) are used as popular TCM. They contain similar triterpenoid saponins (ginsenosides) as the major bioactive constituents. Thus far, only a few chemical markers have been discovered to differentiate these three species. Herein we present a multiple marker detection approach to effectively differentiate the three Panax species, and to identify them in compound preparations. Firstly, 85 batches of crude drug samples (including 32 PG, 30 PQ, and 23 PN) were analyzed by monitoring 40 major ginsenosides in the extracted ion chromatograms (EICs) using a validated LC-MS fingerprinting method. Secondly, the samples were clustered into different groups by pattern recognition chemometric approaches using PLS-DA and OPLS-DA models, and 17 diagnostic chemical markers were discovered. Aside from the previously known Rf and p-F11, ginsenoside Rs1 could be a new marker to differentiate PG from PQ. Finally, the above multiple chemical markers were used to identify the Panax species in 60 batches of TCM compound preparations.</t>
  </si>
  <si>
    <t>Mimotope mapping enables the characterization of allergen epitopes for the development of diagnostic and therapeutic approaches. In the present study, a phage display peptide library was used for mimotope mapping based on the binding of antibodies against the recombinant group 5 allergen from the house dust mite Dermatophagoides farinae (Der f 5), an arthropod that causes indoor allergies worldwide. When three monoclonal antiDer f 5 antibodies were used for biopanning, seven mimotopes were identified. Their common subsequence was '[A][T]W[S]H[HSFW][LM][PSKR] [TLV][AST][DP][L]'. When analyzed in combination with predicted discontinous epitopes, amino acids P2, K3, K4, H5, F11, F13, L14, R72, T77, L79, R84, T39, F40, P44, T45 and K46 were identified as key residues in conformational epitopes of Der f 5. Therefore, the seven mimotopes or modification of the key amino acids may facilitate the development of blocking antibodies or epitopespecific immunotherapies for mite allergy.</t>
  </si>
  <si>
    <t>To better understand the transmission and evolution of Mycobacterium tuberculosis (MTB) in Taiwan, six different MTB isolates (representatives of the Beijing ancient sublineage, Beijing modern sublineage, Haarlem, East-African Indian, T1, and Latin-American Mediterranean (LAM)) were characterized and their genomes were sequenced. Discriminating among large sequence polymorphisms (LSPs) that occur once versus those that occur repeatedly in a genomic region may help to elucidate the biological roles of LSPs and to identify the useful phylogenetic relationships. In contrast to our previous LSP-based phylogeny, the sequencing data allowed us to determine actual genetic distances and to define precisely the phylogenetic relationships between the main lineages of the MTB complex. Comparative genomics analyses revealed more nonsynonymous substitutions than synonymous changes in the coding sequences. Furthermore, MTB isolate M7, a LAM-3 clinical strain isolated from a patient of Taiwanese aboriginal origin, is closely related to F11 (LAM), an epidemic tuberculosis strain isolated in the Western Cape of South Africa. The PE/PPE protein family showed a higher dn/ds ratio compared to that for all protein-coding genes. Finally, we found Haarlem-3 and LAM-3 isolates to be circulating in the aboriginal community in Taiwan, suggesting that they may have originated with post-Columbus Europeans. Taken together, our results revealed an interesting association with historical migrations of different ethnic populations, thus providing a good model to explore the global evolution and spread of MTB.</t>
  </si>
  <si>
    <t>OBJECTIVES: To comparatively analyze three genomic sequences of Mycobacterium tuberculosis(MTB), including sensitive (INS-SEN), multi-drug-resistant (INS-MDR), and extremely drug-resistant (INS-XDR) strains, collected in Lima, Peru. MATERIALS AND METHODS: Specific single nucleotide polymorphisms (SNPs) were identified in the INS SEN, INS-MDR, and INS-XDR strains according to the inclusion/exclusion criteria. The three MTB genomes were compared and a molecular phylogeny was constructed with 27 MTB strains from other studies available from the Genbank database. RESULTS: The specific SNPs in each genome were organized in clusters of orthologous groups (COGs). The genomic analysis allowed for the identification of a set of SNPs associated mainly with virulence determinants (family of mce proteins, polyketides, phiRv1, transposase, and methyltransferases, and other related to vitamin synthesis). A close correlation between the INS-MDR and INS-XDR strains was observed, with only a 6.1% difference in SNPs; however, the INS-SEN strain had 50.2% and 50.3% different SNPs from the MDR and XDR strains, respectively. The molecular phylogeny grouped the Peruvian strains within the LAM lineage and closely to the F11 and KZN strains from South Africa. CONCLUSIONS: High similarity (99.9%) was noted between the INS-SEN strain and the F11 South African strain with broadglobal scope, while the analysis of the INS-MDR and INS-XDR strains showed a likely expansion of the KZN family, a South African strain with high virulence and pathogenicity.</t>
  </si>
  <si>
    <t>OBJECTIVE: To evaluate the association between F11 rs2289252, rs2036914 polymorphisms and the activity of clotting factor XI in post-trauma patients with fractures receiving routine anticoagulation therapy for deep venous thrombosis (DVT). METHODS: A case-control study involving 110 consecutive post-trauma patients with fractures and DVT in our hospital was conducted from April 2014 to October 2015; these patients comprised a DVT group. Another 40 sex- and age-matched patients with fractures but without DVT served as controls. Additionally, 40 sex- and age-matched healthy people were chosen as a normal group. Venous blood samples (2 mL) were drawn from all participants and genomic DNA extracted from the leukocytes of the patients with fracture-related DVT, whose genotype and allele frequency distribution of F11 gene rs2089252 and rs2036914 single nucleotide polymorphism were then assessed by a sequencing method. The activity of factor XI was measured by a solidification method in all participants, including those in control and normal groups. RESULTS: The activity of factor XI in patients with fracture-related DVT and F11 rs2089252 CT was 1.16 times that of those with CC genotypes (P &lt; 0.0001), whereas in patients with fracture-related DVT and F11 rs2089252 TT genotypes it was 1.32 times that of those with CC genotypes (P &lt; 0.0001), in patients with fracture-related DVT and F11 rs2089252 T allele it was 1.24 times that of those with C allele (P &lt; 0.05), in patients with fracture-related DVT and F11 rs2036914 CC it was 1.35 times that of those with TT genotypes, in patients with fracture-related DVT and F11 rs2036914 CT genotypes it was 1.12 times that of those with TT genotypes (P &lt; 0.05), and in patients with fracture-related DVT F11 and rs2036914 C allele it was 1.22 times that of those with T allele (P &lt; 0.05). The activity of factor XI was significantly higher in the control than in the normal group (P &lt; 0.05). CONCLUSIONS: High activity of factor XI indicates a risk of occurrence of DVT in post-trauma patients with fractures. F11 rs2089252 and rs2036914 (single nucleotide polymorphisms) are associated with activity of factors XI in such patients despite prophylaxis.</t>
  </si>
  <si>
    <t>In this paper, we propose a new interim connection space (ICS) called LabLab, which is an updated version of LabPQR, to overcome the drawback that the last three dimensions of LabPQR have no definite colorimetric meanings. We extended and improved the method by which the first three dimensions of LabPQR are deduced to obtain an ICS consisting of two sets of CIELAB values under different illuminants, and the reconstructed spectra from LabLab were obtained by minimizing colorimetric errors by means of the computational formula of the CIE-XYZ tristimulus values combined with least-squares best fit. The improvement obtained from the proposed method was tested to compress and reconstruct the reflectance spectra of the 1950 Natural Color System color chips and more than 50,000 ISO SOCS color patches as well as six multispectral images acquired by multispectral image acquisition systems using 1600 glossy Munsell color chips as training samples. The performance was evaluated by the mean values of color differences between the original and reconstructed spectra under the CIE 1931 standard colorimetric observer and the CIE standard illuminants D50, D55, D65, D75, F2, F7, F11, and A as well as five multichip white LED light sources. The mean and maximum values of the root mean square errors between the original and reconstructed spectra were also calculated. The experimental results show that the proposed three LabLab interim connection spaces significantly outperform principal component analysis, LabPQR, XYZLMS, Fairman-Brill, and LabRGB in colorimetric reconstruction accuracy at the cost of slight reduction of spectral reconstruction accuracy and illuminant independence of color differences of the suggested LabLab interim connection spaces outperform other interim connection spaces. In addition, the presented LabLab interim connection spaces could be quite compatible with the extensively used colorimetric management system since each dimension has definite colorimetric meanings and is perceptually uniform.</t>
  </si>
  <si>
    <t>To examine serum interleukin 18 (IL-18), fetuin-A, soluble intercellular adhesion molecule-1 (sICAM-1), and endothelin-1 (ET-1) levels in ankylosing spondylitis (AS), psoriatic arthritis (PsA), and Synovitis Acne Pustulosis Hyperostosis Osteitis syndrome (SAPHO). We studied 81 AS, 76 PsA, and 34 SAPHO patients. We measured serum IL-18, fetuin-A, sICAM-1, ET-1, IL-6, IL-23, vascular endothelial growth factor (VEGF), and epidermal growth factor (EGF). IL-18 levels were higher in AS (p = 0.001), PsA (p = 0.0003), and SAPHO (p = 0.01) than in controls, and were positively correlated with CRP (p = 0.03), VEGF (p = 0.03), and total cholesterol (TC, p = 0.006) in AS and with IL-6 (p = 0.03) in PsA. Serum fetuin-A levels were lower in AS (p = 0.001) and PsA (p = 0.001) than in controls, and negatively correlated with C-reactive protein (CRP) in AS (p = 0.04) and SAPHO (p = 0.03). sICAM-1 positively correlated with CRP (p = 0.01), erythrocyte sedimentation rate (ESR, p = 0.01), and IL-6 (p = 0.008) in AS, and with IL-6 (p = 0.001) in SAPHO. Serum ET-1 levels were lower in AS (p = 0.0005) than in controls. ET-1 positively correlated with ESR (p = 0.04) and Disease Activity Score 28 (DAS28, p = 0.003) in PsA. In spondyloarthritis, markers of endothelial function correlated with disease activity and TC.</t>
  </si>
  <si>
    <t>Although pulmonary epithelial cells are integral to innate and adaptive immune responses during Mycobacterium tuberculosis infection, global transcriptomic changes in these cells remain largely unknown. Changes in gene expression induced in pulmonary epithelial cells infected with M. tuberculosis F15/LAM4/KZN, F11, F28, Beijing and Unique genotypes were investigated by RNA sequencing (RNA-Seq). The Illumina HiSeq 2000 platform generated 50 bp reads that were mapped to the human genome (Hg19) using Tophat (2.0.10). Differential gene expression induced by the different strains in infected relative to the uninfected cells was quantified and compared using Cufflinks (2.1.0) and MeV (4.0.9), respectively. Gene expression varied among the strains with the total number of genes as follows: F15/LAM4/KZN (1187), Beijing (1252), F11 (1639), F28 (870), Unique (886) and H37Rv (1179). A subset of 292 genes was commonly induced by all strains, where 52 genes were down-regulated while 240 genes were up-regulated. Differentially expressed genes were compared among the strains and the number of induced strain-specific gene signatures were as follows: F15/LAM4/KZN (138), Beijing (52), F11 (255), F28 (55), Unique (186) and H37Rv (125). Strain-specific molecular gene signatures associated with functional pathways were observed only for the Unique and H37Rv strains while certain biological functions may be associated with other strain signatures. This study demonstrated that strains of M. tuberculosis induce differential gene expression and strain-specific molecular signatures in pulmonary epithelial cells. Specific signatures induced by clinical strains of M. tuberculosis can be further explored for novel host-associated biomarkers and adjunctive immunotherapies.</t>
  </si>
  <si>
    <t>Feasibility of laser-cooling AlCl molecule is investigated using ab initio quantum chemistry. Potential energy curves, permanent dipole moments, and transition dipole moments for the X(1)Sigma(+), a(3)Pi, and A(1)Pi states are studied based on multi-reference configuration interaction plus Davidson corrections (MRCI+Q) method with ACVQZ basis set, spin-orbit coupling effects are considered at the MRCI+Q level. Highly diagonally distributed Franck-Condon factors (f00 = 0.9988 and f11 = 0.9970) and branching ratios (R00 = 0.9965, R01 = 2.85 x 10(-3), R02 = 6.35 x 10(-4), and R03 = 2.05 x 10(-6)) for the A(1)Pi1(nu(')=0)--&gt;X(1)Sigma0(+) (+)(nu('')=0) transition are determined. A sufficiently radiative lifetime tau (A(1)Pi1) = 4.99 ns is predicted for rapid laser cooling. The proposed cooling wavelength is deep in the ultraviolet region at lambda00 = 261.75 nm. Total emission rates for the a(3)Pi0(+) --&gt;X(1)Sigma0(+) (+), a(3)Pi1--&gt;X(1)Sigma0(+) (+), A(1)Pi1 --&gt; a(3)Pi0(+) , and A(1)Pi1 --&gt; a(3)Pi1 transitions are particularly small ( approximately 10 s(-1)-650 s(-1)). The calculated vibrational branching loss ratio to the intermediate a(3)Pi0(+) and a(3)Pi1 states can be negligible. The results imply the probability of laser cooling AlCl molecule with three-electronic-level.</t>
  </si>
  <si>
    <t>Porphyrin-based photosynthetic reaction centre (PRC) mimics, ZnPQ-Q2HP-C60 and MP2Q-Q2HP-C60 (M = Zn or 2H), designed to have a similar special-pair electron donor and similar charge-separation distances, redox processes and photochemical reaction rates to those in the natural PRC from purple bacteria, have been synthesised and extensive photochemical studies performed. Mechanisms of electron-transfer reactions are fully investigated using femtosecond and nanosecond transient absorption spectroscopy. In benzonitrile, all models show picosecond-timescale charge-separations and the final singlet charge-separations with the microsecond-timescale. The established lifetimes are long compared to other processes in organic solar cells or other organic light harvesting systems. These rigid, synthetically flexible molecules provide the closest mimics to the natural PRC so far synthesised and present a future direction for the design of light harvesters with controllable absorption, redox, and kinetics properties.</t>
  </si>
  <si>
    <t>In recent days response surface methodology (RSM) has widely been applied for development and optimization of cost effective formulations with required quality. Study comprised of three steps including micromeritic comparison of different powder blends of placebo and diclofenac potassium (DP), formulation designing with CCRD (Design Expert, version 7.0.0), and stability testing of selected formulations by using R Gui. Ten formulations (F11-F20) were developed using microcrystalline cellulose (Avicel PH-102) (X1) (13-72%), methocel K15M (X2) (6.59-23.4%) and magnesium stearate (X3) (1.32-4.68%), while responses were % friability and % drug release. Blending rate constant was determined at 3, 6, 9 and 12 minutes. The results of physicochemical parameters were found within acceptable limits. After in vitro testing at pH 1.2, pH 4.5 and pH 6.8, mechanism of drug release, kinetic analysis and statistical evaluation were carried out by model - independent, model-dependent and one-way ANOVA methods. Most formulations followed zero order kinetics at higher pH. Fickian release (0.326 &lt;/= n &lt;/=0.449) was observed with beta greater than 0.5 and less than 1. ANOVA indicated no significant variation within and between formulations as p-values were found to be &gt; 0.05.</t>
  </si>
  <si>
    <t>In the present study, the carbohydrate structures associated with Fasciola gigantica adult worm were identified by indirect hemagglutination inhibition test. Glucose was found to be the main monosaccharide associated with the fluke. According to indirect hemagglutination inhibition results, purification of glycoprotein fractions from worm crude extract was carried out by affinity chromatography immobilized glucose agarose gel and Con-A lectin columns. The isolated glycoprotein fractions, FI and FII, were characterized by SDS-PAGE which revealed one band in FI of 26 kDa and another one band of 19.5 kDa in FII compared with 12 bands associated with whole worm extract. Both fractions were also characterized by isoelectric focusing technique which proved that both bands were acidic in nature with pIs 6.4 and 6.5 respectively. The comparative diagnostic evaluation of the two isolated glycoprotein fractions and crude extract of experimental fasciolosis in rabbits by ELISA revealed that FII was more potent in the diagnosis during prepatent (first week post infection) and patent periods (10 weeks post infection) than FI and crude extract. Moreover, infected rabbit sera at ten weeks post infection identified both bands; 26 and 19.5 kDa in western blot analysis confirming its immunodiagnostic activities which was proved previously by ELISA. FII proved potency in diagnosis of fasciolosis in 200 buffalo serum samples of different ages and sexes using ELISA which recorded 95 % positive and 5 % negative samples. Moreover, the detailed structural analyses of the most potent fraction, F11, using mass spectrum was made and elucidated chemical structure; O-glycan [Ser-(Arg-Ser-Arg-Ser-GlucNAc)19-GlucNAc]. The present result introduces GlucNAc rich fraction of F .gigantica that can be used successfully in the diagnosis of acute and chronic fasciolosis.</t>
  </si>
  <si>
    <t>In an attempt to reach better treatment of skin infections, gel formulations containing Cefotaxime (CTX) were prepared. The gel was formulated using Carbopol 934 (C934), Hydroxypropyl Methylcellulose 4000 (HPMC 4000), Carboxymethylcellulose Sodium (Na CMC), Pectin (PEC), Xanthan Gum (XG), or Guar Gum (GG). Thirteen different formulas were prepared and characterized physically in terms of color, syneresis, spreadability, pH, drug content, and rheological properties. Drug-excipients compatibility studies were confirmed by FTIR and then in vitro drug release study was conducted. In vitro and in vivo antibacterial activities of CTX were studied against wound pathogens such as, Staphylococcus aureus (S. aureus), Escherichia coli (E. coli), and Pseudomonas aeruginosa (P. aeruginosa), using either pure drug or Fucidin(R) cream as control. F13 provides better spreadability compared to F1 (XG) or F11 (HPMC). Moreover, the release of the drug from hydrogel F13 containing C934 was slower and sustained for 8 h. Stability study revealed that, upon storage, there were no significant changes in pH, drug content, and viscosity of the gels. Also, F13 showed the larger inhibition zone and highest antibacterial activity among other formulations. Histological analysis demonstrated that after single treatment with F13 gel formulation, a noticeable reduction in microbial bioburden occurred in case of both Gram positive and Gram negative bacterial isolates.</t>
  </si>
  <si>
    <t>BACKGROUND: Facilitation of the differentiation of the stem cells toward neuronal lineage is crucial for enhancing the differentiation efficacy of grafted stem cells for the possible treatment of neurodegenerative disorders. MicroRNA124a (miR-124a) has been considered as a neuronal lineage regulator, possessing the capability to activate neuronal differentiation. In this study, using a neuronal promoter-based reporter and live-cell fluorescence imaging, we visualized in vitro and in vivo the enhanced neuronal differentiation of neuronal progenitor cells with miR-124a overproduction. METHODS: The neuron specific alpha1 tubulin promoter-driven RFP reporter (pTa1-RFP) was used to trace the miR-124a-induced neuronal differentiation in live cell condition. MiR-124a or miR-scramble in 10 % glucose buffer was mixed with in vivo-jetPEITM and in vivo fluorescence images were obtained daily using Maestro spectral fluorescent imager. RESULTS: Neurite outgrowth was clearly seen in F11 cells after miR-124a transfection, and immunofluorescence staining showed increase of Tuj1 and NF at 48 hours. When pTa1-RFP-transfected F11 cells were implanted simultaneously with miR-124a into the nude mice, gradually increasing reporter signals and morphological changes indicated neuronal differentiation for 48 hours in live cells in vitro. The miR-124a-treated F11 cells showed higher reporter signals on in vivo fluorescence imaging than miR-scramble-treated cells, which were verified by ex vivo confirmation of Tuj1 and NF expression. CONCLUSIONS: These results indicated that neuronal reporter-based neurogenesis imaging can be used for monitoring miR-124a acting as neuronal activator when miRNA was injected in in vivo PEI-coated form for miRNA-mediated regenerative therapy.</t>
  </si>
  <si>
    <t>Mice with striatal 6-hydroxydopamine (6-OHDA) lesions are widely used as a model to study the effects of neurorestorative, symptomatic, or antidyskinetic treatments for Parkinson's disease (PD). The standard praxis is to utilize young adult mice with relatively acute 6-OHDA lesions. However, long post-lesion intervals may be required for longitudinal studies of treatment interventions, and the long-term stability of the model's behavioral and cellular phenotypes is currently unknown. In this study, C57Bl/6J mice sustained unilateral striatal 6-OHDA lesions at approx. 2months of age, and were allowed to survive for 1, 10 or 22months. Another group of mice sustained the lesion at the age of 23months and survived for one month thereafter. Baseline and drug-induced motor behaviors were examined using a battery of tests (utilizing also a novel video-based methodology). The extent of nigral dopamine cell loss was stable across post-lesion intervals and ages. However, a prominent sprouting of both dopaminergic and serotonergic fibers was detected in the caudate-putamen in animals that survived until 10 and 22months post-lesion. This phenomenon was associated with a recovery of baseline motor deficits, and with a lack of dyskinetic responses upon treatment with either l-DOPA or apomorphine. By contrast, mice sustaining the lesion at 23months of age showed a striking susceptibility to the dyskinetic effects of both l-DOPA and apomorphine, which was associated with a pronounced drug-induced upregulation of FosB in the ventrolateral striatum. The results reveal a remarkable compensatory capacity of a damaged nigrostriatal pathway in ageing mice, and how this impacts on the response to dopaminergic therapies for PD.</t>
  </si>
  <si>
    <t>We evaluated the ability of evolved paraoxonase-1 (PON1) to afford broad spectrum protection against G-type nerve agents when produced in mammalian cells via an adenovirus expression system. The PON1 variants G3C9, VII-D11, I-F11, VII-D2 and II-G1 were screened in vitro for their ability to hydrolyze G-agents, as well as for their preference towards hydrolysis of the more toxic P(-) isomer. I-F11, with catalytic efficiencies of (1.1 +/- 0.1) x 10(6) M(-1) min(-1), (2.5 +/- 0.1) x 10(6) M(-1) min(-1), (2.3 +/- 0.5) x 10(7) M(-1) min(-1)and (9.2 +/- 0.1) x 10(6) M(-1) min(-1) against tabun (GA), sarin (GB), soman (GD) and cyclosarin (GF), respectively, was found to be a leading candidate for further evaluation. To demonstrate the broad spectrum efficacy of I-F11 against G-agents, a sequential 5 x LD50 dose of GD, GF, GB and GA was administered to ten mice expressing I-F11 on days 3, 4, 5 and 6 following virus injection, respectively. At the conclusion of the experiment, 80% of the animals survived exposure to all four G-agents. Using the concept of stoichiometric efficacy, we determined that I-F11 affords protection from lethality against an administered dose of 10, 15, 90 and 80 molar equivalents of GA, GB, GD and GF, respectively, relative to the molar equivalents of I-F11 in circulation. It also appears that I-F11 can associate with high density lipoprotein in circulation, suggesting that I-F11 retained this function of native PON1. This combination of attractive attributes demonstrates that I-F11 is an attractive candidate for development as a broad-therapeutic against G-type nerve agent exposure.</t>
  </si>
  <si>
    <t>BACKGROUND: HPV is a major cancer-causing factor in both sexes in the cervix, vulva, vagina, anus, penis, oropharynx as well as the causal factor in other diseases such as genital warts and recurrent respiratory papillomatis. In the context of the arrival of a nonavalent HPV vaccine (6/11/16/18/31/33/45/52/58), this analysis aims to estimate the public health impact and the incremental cost-effectiveness of a universal (girls and boys) vaccination program with a nonavalent HPV vaccine as compared to the current universal vaccination program with a quadrivalent HPV vaccine (6/11/16/18), in Austria. METHOD: A dynamic transmission model including a wide range of health and cost outcomes related to cervical, anal, vulvar, vaginal diseases and genital warts was calibrated to Austrian epidemiological data. The clinical impact due to the 5 new types was included for cervical and anal diseases outcomes only. In the base case, a two-dose schedule, lifelong vaccine type-specific protection and a vaccination coverage rate of 60% and 40% for girls and boys respectively for the 9-year old cohorts were assumed. A cost-effectiveness threshold of euro30,000/QALY-gained was considered. RESULTS: Universal vaccination with the nonavalent vaccine was shown to reduce the incidence of HPV16/18/31/33/45/52/58 -related cervical cancer by 92%, the related CIN2/3 cases by 96% and anal cancer by 83% and 76% respectively in females and males after 100 years, relative to 75%, 76%, 80% and 74% with the quadrivalent vaccine, respectively. Furthermore, the nonavalent vaccine was projected to prevent an additional 14,893 cases of CIN2/3 and 2544 cases of cervical cancer, over 100 years. Depending on the vaccine price, the strategy was shown to be from cost-saving to cost-effective. CONCLUSION: The present evaluation showed that vaccinating 60% of girls and 40% of boys aged 9 in Austria with a 9-valent vaccine will substantially reduce the incidence of cervical cancer, CIN and anal cancer compared to the existing strategy. The vaccination strategies performed with the 9-valent vaccine in the current study were all found to be cost-effective compared to the current quadrivalent vaccination strategy by considering a cost-effectiveness threshold of 30,000euro/QALY gained.</t>
  </si>
  <si>
    <t>BACKGROUND: Cell-surface adhesion molecules regulate multiple intercellular and intracellular processes and play important roles in inflammation by facilitating leukocyte endothelial transmigration. Whether cardiomyocytes express surface-adhesion molecules related to inflammation and the effect of pro-inflammatory mediators remain unknown. MATERIALS AND METHODS: In the present study, the expression of different cell-adhesion molecules (CD11a, CD11b, CD31, CD62P, CD162, F11 receptor and mucosal vascular addressin cell adhesion molecule 1 (MADCAM1)) and the effect of pro-inflammatory mediators were investigated in an in vitro model of human cardiomyocytes. Cells were supplied as a primary culture of cardiac alpha actin-positive cells from human heart tissue. The cells were incubated for 24 h with 1 U/ml thrombin or 700 ng/ml lipopolysaccharide (LPS) or with a combination of both. The expression of the cell adhesion molecules was measured by flow cytometry. RESULTS: In cultured human cardiomyocytes, 22.8% of cells expressed CD31, 7.1% MADCAM1 and 2.6% F11R. CD11a, CD11b, CD62P and CD162 were expressed by fewer than 2% of the cells at baseline. CD31 expression increased on incubation of cardiomyocytes with thrombin by 26% (p&lt;0.05) and with LPS by 26% (p=0.06). The combination of thrombin and LPS did not result in increased levels of CD31 (p&gt;0.10). The pro-inflammatory agents LPS and thrombin had no effect on the expression of MADCAM1 and F11R. CONCLUSION: Inflammation-related cell-adhesion molecules CD31, MADCAM1 and F11R were shown to be expressed on the surface of human cardiomyocytes in an in vitro model. Incubation with LPS or thrombin resulted in increased expression of CD31, however, it did not modify the expression of the cell adhesion molecules MADCAM1 and F11R.</t>
  </si>
  <si>
    <t>Bioactive peptides produced from enzymatic hydrolysis fibrous protein have been proven to have several biological activities. Previous study showed that the hydrolysis product of snakehead fish skin collagen with 26 kDa collagenase from Bacillus licheniformis F11.4 showed HMG-CoA (HMGR) inhibition activity. The aim of this research was to determine the ability of the hydrolysis product produced from snakehead fish skin collagen hydrolysed by 50 kDa collagenase from B. licheniformis F11.4 in inhibiting HMGR activity. Snakehead fish skin collagen was extracted using an acid method and collagenase was produced from B. licheniformis F11.4 using half-strength Luria Bertani (LB) medium containing 5% collagen. Crude collagenase was concentrated and fractionated using the DEAE Sephadex A-25 column eluted with increasing gradient concentrations of NaCl. Collagen, collagenase, and fractions were analyzed using SDS-PAGE and collagenolytic activity was analyzed by the zymography method. Collagenase with 50 kDa molecular weight presented in fraction one was used to hydrolyze the collagen. The reaction was done in 18 hours at 50 degrees C. The hydrolysis product using 3.51 mug collagen and 9 ng collagenase showed 25.8% inhibition activity against pravastatin. This work shows for the first time that the hydrolysis product of snakehead fish skin collagen and 50 kDa collagenase from B. licheniformis F11.4 has potential as an anticholesterol agent.</t>
  </si>
  <si>
    <t>Congenital factor XI (FXI) deficiency is a rare bleeding disorder with unpredictable bleeding tendency. Few studies in a large cohort have been reported regarding associations between FXI activity (FXI:C) or genotypes and bleeding symptoms currently. This study characterized clinical manifestations and mutation spectrum of 57 subjects with FXI deficiency in China. Clinical data were collected and mutations were identified by direct sequencing and determined by mRNA analysis. The result revealed bleeding symptoms were only found in 12 patients (12/57, 21.1%) with severely reduced FXI:C, and prolonged bleeding post injury/surgery as well as easy bruising were the commonest bleeding manifestations presented in respective 5 cases (5/12, 41.7%). A total number of 37 mutations were identified including 19 missense mutations, 9 nonsense mutations, 6 splice site mutations and 3 small deletions. Among them, 4 missense mutations, 5 splice mutations, 3 small deletions and a nonsense mutation were newly detected. W228*, G400V, Q263* and c.1136-4delGTTG with a total frequency of 48.3% were the most four common mutations in Chinese patients. RT-PCR analysis was carried out and confirmed that both c.596-8T&gt;A and c.1136-4delGTTG were pathogenic due to frameshift resulting in respective truncated proteins. Our findings suggested clinical manifestations had little to do with FXI:C or genotypes, which required further study. This study, the largest investigation of FXI deficiency in China revealed that the F11 mutation spectrum of Chinese population was distinct from those of other populations earlier established.</t>
  </si>
  <si>
    <t>MiRNAs have been reported as CIS-acting elements of several hemostatic factors, however, their mechanism as TRANS-acting elements mediated by a transcription factor is little known and could have important effects. HNF4alpha has a direct and important role in the regulation of multiple hepatic coagulation genes. Previous in vitro studies have demonstrated that miR-24-3p and miR-34a-5p regulate HNF4A expression. Here we aimed to investigate the molecular mechanisms of miR-24 and miR-34a on coagulation through HNF4A. Transfections with miR-24 and miR-34a in HepG2 cells decreased not only HNF4A but also F10, F12, SERPINC1, PROS1, PROC, and PROZ transcripts levels. Positive and significant correlations were observed between levels of HNF4A and several hemostatic factors (F5, F8, F9, F11, F12, SERPINC1, PROC, and PROS1) in human liver samples (N = 104). However, miR-24 and miR-34a levels of the low (10th) and high (90th) percentiles of those liver samples were inversely correlated with HNF4A and almost all hemostatic factors expression levels. These outcomes suggest that miR-24 and miR-34a might be two indirect elements of regulation of several hemostatic factors. Additionally, variations in miRNA expression profiles could justify, at least in part, changes in HNF4A expression levels and its downstream targets of coagulation.</t>
  </si>
  <si>
    <t>The relationship between neurotrophins produced by human annulus cells, such as neurotrophin-4 (NT4) and brain-derived neurotrophic factor (BDNF) which function in neurite survival and outgrowth, and nerve ingrowth into the disc remains poorly understood. In this work, we tested F11 neurite growth during exposure to control media, media with added nerve growth factor (NGF), conditioned media (CM) harvested from previous human annulus culture, or co-culture with annulus cells. Co-culture of F11 cells with annulus cells significantly increased media levels of amphiregulin, BDNF, glial-derived neurotrophic factor, and vascular endothelial growth factor compared to levels from in culture of F11 cells alone (p &lt;/= 0.04). Cell-based assays of neurite growth revealed that BDNF levels present in CM bore a significant (p = 0.01) positive relationship to neurite length and accounted for 38.5% of the change in neurite length. NT4 levels produced during co-culture with annulus cells bore a significant (p = 0.04) positive relationship to neurite length and accounted for 40.9% of the change in length. Statement of clinical significance: In vitro findings point to a potential role of annulus cells related to nerve ingrowth in vivo, and may have relevance in the outer annulus (where cell numbers are high) or in regions where nerves penetrate into annular tears or fissures. (c) 2016 Orthopaedic Research Society. Published by Wiley Periodicals, Inc. J Orthop Res 34:1456-1465, 2016.</t>
  </si>
  <si>
    <t>We characterized the mechanism of action of the neuregulin-non-competitive anti-HER3 therapeutic antibody 9F7-F11 that blocks the PI3K/AKT pathway, leading to cell cycle arrest and apoptosis in vitro and regression of pancreatic and breast cancer in vivo. We found that 9F7-F11 induces rapid HER3 down-regulation. Specifically, 9F7-F11-induced HER3 ubiquitination and degradation in pancreatic, breast and prostate cancer cell lines was driven mainly by the itchy E3 ubiquitin ligase (ITCH/AIP4). Overexpression of the ITCH/AIP4 inhibitor N4BP1 or small-interfering RNA-mediated knockdown of ITCH/AIP4 inhibited HER3 ubiquitination/degradation and PI3K/AKT signaling blockade induced by 9F7-F11. Moreover, 9F7-F11-mediated JNK1/2 phosphorylation led to ITCH/AIP4 activation and recruitment to HER3 for receptor ubiquitination and degradation. ITCH/AIP4 activity was activated by the deubiquitinases USP8 and USP9X, as demonstrated by RNA interference. Taken together, our results suggest that 9F7-F11-induced HER3 ubiquitination and degradation in cancer cells mainly occurs through JNK1/2-dependent ITCH/AIP4 activation.</t>
  </si>
  <si>
    <t>In this study, the patterns of genetic variation and phylogenetic relationships of mastic tree (Pistacia lentiscus L.) genotypes including 12 males and 12 females were evaluated using SSR, RAPD, ISSR, and ITS markers yielding 40, 703, 929 alleles, and 260-292 base pairs for ITS1 region, respectively. The average number of alleles produced from SSR, RAPD, and ISSR primers were 5.7, 14, and 18, respectively. The grouping pattern obtained from Bayesian clustering method based on each marker dataset was produced. Principal component analyses (PCA) of molecular data was investigated and neighbor joining dendrograms were subsequently created. Overall, the results indicated that ISSR and RAPD markers were the most powerful to differentiate the genotypes in comparison with other types of molecular markers used in this study. The ISSR results indicated that male and female genotypes were distinctly separated from each other. In this frame, M9 (Alacati) and M10 (Mesta Sakiz Adasi-Chios) were the closest genotypes and while F11 (Seferihisar) and F12 (Bornova/Gokdere) genotypes fall into same cluster and showing closer genetic relation. The RAPD pattern indicated that M8 (Urla) and M10 (Mesta Sakiz Adasi-Chios), and F10 (Mesta Sakiz Adasi-Chios) and F11 (Seferihisar) genotypes were the closest male and female genotypes, respectively.</t>
  </si>
  <si>
    <t>The neural basis and cognitive functions of various spontaneous thought processes, particularly mind-wandering, are increasingly being investigated. Although strong links have been drawn between the occurrence of spontaneous thought processes and activation in brain regions comprising the default mode network (DMN), spontaneous thought also appears to recruit other, non-DMN regions just as consistently. Here we present the first quantitative meta-analysis of neuroimaging studies of spontaneous thought and mind-wandering in order to address the question of their neural correlates. Examining 24 functional neuroimaging studies of spontaneous thought processes, we conducted a meta-analysis using activation likelihood estimation (ALE). A number of key DMN areas showed consistent recruitment across studies, including medial prefrontal cortex, posterior cingulate cortex, medial temporal lobe, and bilateral inferior parietal lobule. Numerous non-DMN regions, however, were also consistently recruited, including rostrolateral prefrontal cortex, dorsal anterior cingulate cortex, insula, temporopolar cortex, secondary somatosensory cortex, and lingual gyrus. These meta-analytic results indicate that DMN activation alone is insufficient to adequately capture the neural basis of spontaneous thought; frontoparietal control network areas, and other non-DMN regions, appear to be equally central. We conclude that further progress in the cognitive and clinical neuroscience of spontaneous thought will therefore require a re-balancing of our view of the contributions of various regions and networks throughout the brain, and beyond the DMN.</t>
  </si>
  <si>
    <t>Factor XI (FXI) deficiency is a rare bleeding disorder with a range of manifestations from asymptomatic to trauma related bleeding. To identify mutations in FXI-deficient patients and characterize the phenotype-genotype relationship, we studied six patients and their 18 family members in central China. Five patients were identified by presurgical or routine laboratory screening but had no bleeding symptoms. Only one patient exhibited excessive injury- and surgical-related bleeding. Eight mutations were detected, including five nonsense mutations (p.Tyr369*, p.Arg72*, p.Gln281*, p.Trp519*, and p.Trp246*), two missense mutations (p.Thr40Ile and p.Ala430Thr), and a 4-bp deletion in a splice site (c.1136-4delGTTG); one mutation was novel (p.Thr40Ile). In vitro, the p.Thr40Ile mutant protein exhibited impaired secretion and function. Five of the patients were homozygous or compound heterozygous, but only one nonsense mutation was found in Patient 2. In these patients, bleeding tendency was not correlated with FXI levels or with a single heterozygous mutation. Thrombin generation tests could not distinguish the bleeder from non-bleeders. In conclusion, we reported 8 mutations in the FXI gene (F11) leading to FXI deficiency. Moreover, the functional consequences of a novel mutation leading to FXI deficiency have been elucidated. More cases are needed to find any signature of founder effect in the Chinese population and its potential relationship with other Asian population.</t>
  </si>
  <si>
    <t>Tight junction (TJ) proteins are integral factors involved in gut barrier function, and therapy with glucagon-like peptide-2 (GLP-2) enhances gut integrity. Our aim was to assess effects of GLP-2 treatment on mRNA expression of 8 TJ complex proteins in the intestine of dairy calves not infected or infected with Eimeria bovis at 11+/-3d of age. Mucosal epithelium from jejunum, ileum, and cecum was collected at slaughter from Holstein bull calves assigned to 4 groups: noninfected, buffer-treated (n=5); noninfected, GLP-2 treated (n=4); E. bovis-infected, buffer-treated (n=5); and E. bovis-infected, GLP-2-treated (n=4). Infected calves were orally dosed with 100,000 to 200,000 sporulated E. bovis oocysts on d 0; GLP-2-treated calves received 50 microg of GLP-2/kg of body weight subcutaneously twice daily for 10d beginning on d 18; and buffer-treated calves received an equal injection volume of 0.01 M Na bicarbonate buffer. All calves were killed on d 28. The mRNA expression of coxsackie and adenovirus receptor (CXADR), claudins 1, 2, and 4 (CLDN1, CLDN2, and CLDN4), F11 receptor (F11R), junction adhesion molecule 2 (JAM2), occludin (OCLN), and tight junction protein ZO-1 (TJP1) was determined by real-time quantitative PCR. In jejunum and ileum, an interaction of E. bovis infection and GLP-2 treatment on gene expression was noted. In jejunum of noninfected calves, GLP-2 increased CXADR, CLDN2, OCLN, and TJP1 mRNA expression but had no effect on mRNA expression in infected calves. Treatment with GLP-2 also increased tight junction protein ZO-1 protein expression in jejunum of noninfected calves as determined by immunohistochemistry. In ileum, E. bovis decreased expression of JAM2, OCLN, and TJP1 in buffer-treated calves, and GLP-2 increased TJP1 expression in infected calves. In cecum, E. bovis infection reduced expression of CXADR, CLDN4, F11R, and OCLN, and GLP-2 therapy increased expression of CLDN4, F11R, OCLN, and TJP1. Results are consistent with studies in nonruminants showing decreased expression of TJ complex proteins in the intestinal tract during pathogen-induced diarrhea and increased TJ protein expression in intestinal tissues in response to GLP-2 treatment. In conclusion, E. bovis reduces gene expression of TJ proteins primarily in cecum of calves 28d postinfection, and GLP-2 increases expression of selected TJ genes in intestinal tissues. Use of GLP-2 to improve gut barrier function in ruminants during pathogen-induced diarrhea warrants additional study.</t>
  </si>
  <si>
    <t>Reduced activated partial thromboplastin time (aPTT) is a risk marker for incident and recurrent venous thromboembolism (VTE). Genetic factors influencing aPTT are not well understood, especially in populations of non-European ancestry. The present study aimed to identify aPTT-related gene variants in both European Americans (EAs) and African Americans (AAs). We conducted a genetic association study for aPTT in 9719 EAs and 2799 AAs from the Atherosclerosis Risk in Communities (ARIC) study. Using the Candidate Gene Association Resource (CARe) consortium candidate gene array, the analyses were based on approximately 50 000 SNPs in approximately 2000 candidate genes. In EAs, the analyses identified a new independent association for aPTT in F5 (rs2239852, P-value = 1.9 x 10(-8)), which clusters with a coding variant rs6030 (P-value = 7.8 x 10(-7)). The remaining significant signals were located on F5, HRG, KNG1, F11, F12 and ABO and have been previously reported in EA populations. In AAs, significant signals were identified in KNG1, HRG, F12, ABO and VWF, with the leading variants in KNG1, HRG and F12 being the same as in the EAs; the significant variant in VWF (rs2229446, P-value = 1.2 x 10(-6)) was specific to the AA sample (minor allele frequency = 19% in AAs and 0.2% in EAs) and has not been previously reported. This is the first study to report aPTT-related genetic variants in AAs. Our findings in AAs demonstrate transferability of previously reported associations with KNG1, HRG and F12 in EAs. We also identified new associations at F5 in EAs and VWF in AAs that have not been previously reported for aPTT.</t>
  </si>
  <si>
    <t>In situ scanning tunneling microscopy combined with density functional theory molecular dynamics simulations reveal a complex structure for the self-assembled monolayer (SAM) of racemic 2-butanethiol on Au(111) in aqueous solution. Six adsorbate molecules occupy a (10x radical3)R30 degrees cell organized as two RSAuSR adatom-bound motifs plus two RS species bound directly to face-centered-cubic and hexagonally close-packed sites. This is the first time that these competing head-group arrangements have been observed in the same ordered SAM. Such unusual packing is favored as it facilitates SAMs with anomalously high coverage (30%), much larger than that for enantiomerically resolved 2-butanethiol or secondary-branched butanethiol (25%) and near that for linear-chain 1-butanethiol (33%).</t>
  </si>
  <si>
    <t>The HIV glycoprotein gp120, a neurotoxic HIV glycoprotein that is overproduced and shed by HIV-infected macrophages, is associated with neurological complications of HIV such as distal sensory polyneuropathy, but interactions of gp120 in the peripheral nervous system remain to be characterized. Here, we demonstrate internalization of extracellular gp120 in a manner partially independent of binding to its coreceptor CXCR4 by F11 neuroblastoma cells and cultured dorsal root ganglion neurons. Immunocytochemical and pharmacological experiments indicate that gp120 does not undergo trafficking through the endolysosomal pathway. Instead, gp120 is mainly internalized through lipid rafts in a cholesterol-dependent manner, with a minor fraction being internalized by fluid phase pinocytosis. Experiments using compartmentalized microfluidic chambers further indicate that, after internalization, endocytosed gp120 selectively undergoes retrograde but not anterograde axonal transport from axons to neuronal cell bodies. Collectively, these studies illuminate mechanisms of gp120 internalization and axonal transport in peripheral nervous system neurons, providing a novel framework for mechanisms for gp120 neurotoxicity.</t>
  </si>
  <si>
    <t>The spatial and temporal distribution of receptors constitutes an important mechanism for controlling the magnitude of cellular responses. Several members of the transient receptor potential (TRP) ion channel family can regulate their function by modulating their expression at the plasma membrane (PM) through rapid vesicular translocation and fusion. The mechanisms underlying this regulation are not completely understood, and the contribution of vesicular trafficking to physiological function is unknown. TRPM8 receptors are expressed in mammalian peripheral sensory neurons and are essential for the detection of cold temperatures. Previously, we showed that TRPM8-containing vesicles are segregated into three main pools, immobile at the PM, simple diffusive and corralled-hopping. Here, we show that channel expression at the PM is modulated by TRPM8 agonists in F11 and HEK293T cells. Our results support a model in which the activation of TRPM8 channels, located at the PM, induces a short-lived recruitment of a TRPM8-containing vesicular pool to the cell surface causing a transitory increase in the number of functional channels, affecting intrinsic properties of cold receptor responses. We further demonstrate the requirement of intact vesicular trafficking to support sustained cold responses in the skin of mice.</t>
  </si>
  <si>
    <t>Colivelin (CL), first reported in 2005, is the most potent member of the humanin family of neuroprotective peptides with in vitro and in vivo rescuing action against insults associated with Alzheimer's disease (AD). The objective of the present work is the design, synthesis and characterization of specific CL derivatives that can be used as molecular probes in the investigation of the unknown mechanism of CL action. Within this framework, three CL derivatives bearing suitable tags, i.e., the fluorescent moiety FITC, the streptavidin-counterpart biotinyl-group, and the (99m)Tc-radiometal chelating unit dimethylGly-Ser-Cys, were developed and subsequently applied in biological evaluation experiments. Specifically, the FITC-labeled derivative of CL was used in confocal microscopy, where specific binding at the periphery of F11 cells was observed; the biotin-labeled derivative of CL was used in an in-house developed ELISA-type assay, where specific and concentration-dependent binding with the beta-amyloid peptide of AD was shown; finally, the (99m)Tc-radiolabeled derivative of CL was used in in vivo biodistribution studies in healthy Swiss Albino mice, where 0.58% of the radioactivity administered was measured in the mouse brain 2min after injection. The above first successful applications of the CL probes demonstrate their potential to contribute in the field of neuroprotective peptides.</t>
  </si>
  <si>
    <t>Fifteen compounds, including two tetramic acid derivatives, penicillenol A1 (1) and penicillenol A2 (2), six polyphenols containing both phenolic bisabolane sesquiterpenoid and diphenyl ether units, expansols A-F (3-8), together with six phenolic bisabolane sesquiterpenoids (9-14) and diorcinol (15), were isolated from the fermentation broth of the marine-derived fungus ZSDS1-F11 isolated from the sponge Phakellia fusca Thiele collected in the Yongxing island of Xisha. Their structures were elucidated mainly by using extensive NMR spectroscopic and mass spectrometric analyses. Compounds 3-5, 7 and 8 showed potent COX-1 inhibitory activity with IC50 values of 5.3, 16.2, 30.2, 41.0 and 56.8 muM, respectively. Meanwhile, compounds 3-8 showed potent COX-2 inhibitory activity with IC50 values of 3.1, 5.6, 3.0, 5.1, 3.2 and 3.7 muM, respectively. In addition, compound 1 exhibited antituberculosis activity with 96.1% inhibition at concentration of 10 muM.</t>
  </si>
  <si>
    <t>Three (MoCAV/F2, MoCAV/F8 and MoCAV/F11) of four mouse mAbs established against the A2/76 strain of chicken anemia virus (CAV) showed neutralization activity. Immunoprecipitation showed a band at ~50 kDa in A2/76-infected cell lysates by neutralizing mAbs, corresponding to the 50 kDa capsid protein (VP1) of CAV, and the mAbs reacted with recombinant VP1 proteins expressed in Cos7 cells. MoCAV/F2 and MoCAV/F8 neutralized the 14 CAV strains tested, whereas MoCAV/F11 did not neutralize five of the strains, indicating distinct antigenic variation amongst the strains. In blocking immunofluorescence tests with the A2/76-infected cells, binding of MoCAV/F11 was not inhibited by the other mAbs. MoCAV/F2 inhibited the binding of MoCAV/F8 to the antigens and vice versa, suggesting that the two mAbs recognized the same epitope. However, mutations were found in different parts of VP1 of the escape mutants of each mAb: EsCAV/F2 (deletion of T89+A90), EsCAV/F8 (I261T) and EsCAV/F11 (E144G). Thus, the epitopes recognized by MoCAV/F2 and MoCAV/F8 seemed to be topographically close in the VP1 structure, suggesting that VP1 has at least two different neutralizing epitopes. However, MoCAV/F8 did not react with EsCAV/F2 or EsCAV/F8, suggesting that binding of MoCAV/F8 to the epitope requires coexistence of the epitope recognized by MoCAV/F2. In addition, MoCAV/F2, with a titre of 1 : 12 800 to the parent strain, neutralized EsCAV/F2 and EsCAV/F8 with low titres of 32 and 152, respectively. The similarity of the reactivity of MoCAV/F2 and MoCAV/F8 to VP1 may also suggest the existence of a single epitope recognized by these mAbs.</t>
  </si>
  <si>
    <t>The effect of amino acid composition on the formation of transmembrane channels in lipid bilayers upon self-assembly of alt-(L,D)-alpha-cyclic octapeptides has been investigated. Cyclic peptides comprising D-leucine, alternating with different combinations of L-azidolysine, L-lysine(Alloc), L-lysine and L-tryptophan were synthesized and the size of pores formed via self-assembly of these molecules in lipid bilayers was elucidated using large unilamellar vesicle fluorescence assays and dynamic light scattering. Pore formation was examined in large unilamellar vesicles made up of egg yolk phosphatidylcholine or Escherichia coli total lipid extract. From these analyses, we have established that cyclic peptides with charged side chains form large pores while those with neutral side chains form unimeric pores. Furthermore, the cyclic peptides that consist of non-symmetric amino acid configurations possess a higher membrane activity than the cyclic peptides with a symmetric amino acid configuration. In addition, we have found that peptide amphiphilicity plays a vital role in selective partitioning between bilayers that consist of egg yolk phosphatidylcholine and those comprised of E. coli total lipid extract. These results suggest that selective transbilayer channel formation via self-assembly may be a viable alternative for many applications that currently use more expensive, multistep synthesis methods.</t>
  </si>
  <si>
    <t>Escherichia coli is the leading cause of urinary tract infections (UTIs), one of the most common infections in humans. P fimbria was arguably the first proposed virulence factor for uropathogenic E. coli, based on the capacity of E. coli isolated from UTIs to adhere to exfoliated epithelial cells in higher numbers than fecal strains of E. coli. Overwhelming epidemiologic evidence has been presented for involvement of P fimbriae in colonization. It has been difficult, however, to demonstrate this requirement for uropathogenic strains in animal models of infections or in humans. In this study, a signature-tagged mutagenesis screen identified a P-fimbrial gene (papC) and 18 other genes as being among those required for full fitness of cystitis isolate E. coli F11. A P-fimbrial mutant was outcompeted by the wild-type strain in cochallenge in the murine model of ascending UTI, and this colonization defect could be complemented with the cloned pap operon. To our knowledge, this study is the first to fulfill molecular Koch's postulates in which a pathogenic strain was attenuated by mutation of pap genes and then complemented to restore fitness, confirming P fimbria as a virulence factor in a pathogenic clinical isolate.</t>
  </si>
  <si>
    <t>INTRODUCTION: Asian and American ginsengs are widely used medicinal materials and are being used more and more in health products. The two materials look alike but function differently. Various forms of both types of ginseng are found in the market, causing confusion for consumers in their choice. OBJECTIVE: To evaluate the overall quality of commercial Asian and American ginsengs and investigate the characteristic chemical markers for differentiating between them. METHODS: This article investigated 17 Asian and 21 American ginseng samples using an ultra-HPLC combined with quadrupole time-of-flight MS/MS technique. The data were processed by principal component analysis and orthogonal partial least squared discriminant analysis. RESULTS: In the chromatograms, a total of 40 peaks were detected. Among them, six were positively identified, and all of the remainder were tentatively identified. According to statistical results, ginsenosides Rf, Rb2 and Rc together with their isomers and derivatives were more likely to be present in Asian ginsengs, whereas ginsenoside Rb1 , pseudoginsenoside F11 and ginsenoside Rd together with their isomers and derivatives tended to be present in American ginsengs. For Asian ginsengs, ginsenoside Ra3 and 20-beta-D-glucopyranosyl-ginsenoside-Rf were more likely to be present in forest samples, whereas contents of floralquinquenoside B, ginsenosides Ro and Rc, and zingibroside R1 were higher in sun-dried ginsengs. For American ginseng, wild samples often had more of the notoginsenosides R1 and Rw2 and less of the ginsenosides Rd, Rd isomer and 20 (S)-Rg3 than cultivated samples. CONCLUSION: The method provided important fingerprint information for authentication and evaluation of Asian and American ginsengs from various commercial products.</t>
  </si>
  <si>
    <t>The aim of this study was to compare the activity of coagulation factor XI (FXI) between patients with spontaneous miscarriage versus control group with no history of miscarriage and thrombosis, and then we evaluated the occurrence of risk alleles in the relation to miscarriage. FXI activity was determined using a coagulometer (Sysmex, CA 1500, Japan). Single nucleotide polymorphisms (SNPs) of F11 and CYP4V2 genes were evaluated. We examined 55 patients versus 31 control subjects. We found significantly higher activity of FXI (p = 0.04) in patients versus control subjects. The occurrence of two SNPs (rs2289252 and rs2036914) of the F11 gene and SNP (rs13146272) of CYP4V2 gene was not significantly different between both groups. Increased activity of FXI may be a potential risk factor for miscarriage. High activity of FXI diagnosed in women with history of miscarriage is not probably caused by the presence of studied SNPs.</t>
  </si>
  <si>
    <t>An unprecedented diversity of high-order bromine catenates (anionic polybromides) was generated in a tetraalkylphosphonium-based room temperature ionic liquid system. Raman spectroscopy was used to identify polybromide monoanions ranging from [Br5 ](-) to [Br11 ](-) in the bulk solution, while single-crystal X-ray diffraction identified extended networks of linked [Br11 ](-) units, forming a previously unknown polymeric [Br24 ](2-) dianion. This represents the largest polybromide species identified to date. In combination with recent work, this suggests that other, higher order molecular polybromide ions might be isolated.</t>
  </si>
  <si>
    <t>BACKGROUND: Family history of venous thromboembolism (VTE) has been suggested to be more useful in risk assessment than thrombophilia testing. OBJECTIVES: We investigated established genetic susceptibility variants for association with VTE and evaluated a genetic risk score in isolation and combined with known trigger factors, including family history of VTE. PATIENTS/METHOD: A total of 18 single nucleotide polymorphisms (SNPs) selected from the literature were genotyped in 2835 women participating in a Swedish nationwide case-control study (the ThromboEmbolism Hormone Study [TEHS]). Association with VTE was assessed by odds ratios (ORs) with 95% confidence interval (CI) using logistic regression. Clinical and genetic predictors that contributed significantly to the fit of the logistic regression model were included in the prediction models. SNP-SNP interactions were investigated and incorporated into the models if found significant. Risk scores were evaluated by calculating the area under the receiver-operating characteristics curve (AUC). RESULTS: Seven SNPs (F5 rs6025, F2 rs1799963, ABO rs514659, FGG rs2066865, F11 rs2289252, PROC rs1799810 and KNG1 rs710446) with four SNP-SNP interactions contributed to the genetic risk score for VTE, with an AUC of 0.66 (95% CI, 0.64-0.68). After adding clinical risk factors, which included family history of VTE, the AUC reached 0.84 (95% CI, 0.82-0.85). The goodness of fit of the genetic and combined scores improved when significant SNP-SNP interaction terms were included. CONCLUSION: Prediction of VTE in high-risk individuals was more accurate when a combination of clinical and genetic predictors with SNP-SNP interactions was included in a risk score.</t>
  </si>
  <si>
    <t>Nitric oxide (NO) mediated mechanisms have been implicated in killing of some life-stages of Brugia malayi/Wuchereria bancrofti and protect the host through type 1 responses and IFN-gamma stimulated toxic mediators' release. However, the identity of NO stimulating molecules of the parasites is not known. Three predominantly NO-stimulating SDS-PAGE resolved fractions F8 (45.24-48.64 kDa), F11 (33.44-38.44 kDa) and F12 (28.44-33.44 kDa) from B. malayi were identified and their proteins were analyzed by 2-DE and MALDI-TOF/TOF. Tropomyosin, calponin and de novo peptides were identified by 2-DE and MALDI-TOF/TOF in F8 and immunization with F8 conferred most significant protection against L3-initiated infection in Mastomys coucha. Immunized animals showed upregulated F8-induced NO, IFN-gamma, TNF-alpha, IL-1beta, IL-10, TGF-beta release, cellular proliferative responses and specific IgG and IgG1. Anti-IFN-gamma, anti-TNF-alpha, and anti-IL-1beta significantly reduced F8-mediated NO generation and iNOS induction at protein levels. Anti-IFN-gamma treated cells showed maximum reduction (&gt;74%) in NO generation suggesting a predominant role of IFN-gamma in iNOS induction. In conclusion, the findings suggest that F8 which contains tropomyosin, calponin and de novo peptides protects the host via IFN-gamma mediated iNOS induction and may hold promise as vaccine candidate(s). This is also the first report of identification of tropomyosin and calponin in B. malayi.</t>
  </si>
  <si>
    <t>There is growing evidence that copper and copper-binding proteins are common denominators in the mechanisms of neurodegenerative diseases such as Alzheimer's and Parkinson's. These pathologies have been linked to changes in copper homeostasis, but the question of whether this is a causal or effective relationship remains unanswered. A clearer understanding will require a way to visualise copper at a molecular level in vivo. Fluorescent metal sensing is one such tool, and a number of Cu(i) probes have been reported with excellent sensing properties and complementary studies that validate their biological application. This review critically evaluates the recent progress in fluorescent copper sensing and suggests some new directions for future study of copper neurochemistry.</t>
  </si>
  <si>
    <t>Parkinson's disease is a chronic, multifactorial and progressive neurologic condition that affects around six million people worldwide, normally over 60 years of age, and is characterized by neurodegeneration of dopaminergic neurons in the substantia nigra. The species of the genus Panax, popularly named as "Ginseng", are widely used as herbal remedies for their multiple beneficial effects, including their neurotherapeutic efficacies as protectors against major neurodegenerative diseases. The current review aims to report major findings and current knowledge on Ginseng and its major constituents as potential neuroprotective agents against Parkinson's disease, focusing on its mechanisms of action and molecular targets. For that purpose, it includes all research works published in MEDLINE/PubMed within the last decade by utilizing the following combination of the keywords: "Ginseng, ginsenosides, neuroprotection and Parkinson's disease". As reported, most of the studies have been carried out on isolated compounds rather than extracts. The major ginsenosides investigated as neuroprotector agents for Parkinson's disease are Rb1, Rg1, Rd and Re. Other minor components such as Notoginsenoside R2 and Pseudoginsenoside-F11 have also attracted remarkable interest as promising antiparkinson agents. These compounds exert their neuroprotective activity through different mechanisms including, among others, inhibition of oxidative stress and neuroinflammation, decrease in toxins-induced apoptosis and nigral iron levels, and regulation of N-methyl-D-aspartate receptor channel activity.</t>
  </si>
  <si>
    <t>Ischemia time during partial nephrectomy is strongly associated with acute and chronic renal injury. ATP depletion during warm ischemia inhibits ATP-dependent processes, resulting in cell swelling, cytoskeletal breakdown, and cell death. The duration of ischemia tolerated by the kidney depends on the amount of ATP that can be produced with residual substrates and oxygen in the tissue to sustain cell function. We previously reported that the rat can tolerate 30-min ischemia quite well but 45-min ischemia results in acute kidney injury and progressive interstitial fibrosis. Here, we report that pretreatment with SS-20 30 min before warm ischemia in the rat increased ischemia tolerance from 30 to 45 min. Histological examination of kidney tissues revealed that SS-20 reduced cytoskeletal breakdown and cell swelling after 45-min ischemia. Electron microscopy showed that SS-20 reduced mitochondrial matrix swelling and preserved cristae membranes, suggesting that SS-20 enhanced mitochondrial ATP synthesis under ischemic conditions. Studies with isolated kidney mitochondria showed dramatic reduction in state 3 respiration and respiratory control ratio after 45-min ischemia, and this was significantly improved by SS-20 treatment. These results suggest that SS-20 increases efficiency of the electron transport chain and improves coupling of oxidative phosphorylation. SS-20 treatment after ischemia also significantly reduced interstitial fibrosis. These new findings reveal that enhancing mitochondrial bioenergetics may be an important target for improving ischemia tolerance, and SS-20 may serve well for minimizing acute kidney injury and chronic kidney disease following surgical procedures such as partial nephrectomy and transplantation.</t>
  </si>
  <si>
    <t>Alpha-synuclein (SNCA) protein aggregation plays a causal role in Parkinson's disease (PD). The SNCA protein modulates neurotransmission via the SNAP receptor (SNARE) complex assembly and presynaptic vesicle trafficking. The striatal presynaptic dopamine deficit is alleviated by treatment with levodopa (L-DOPA), but postsynaptic plastic changes induced by this treatment lead to a development of involuntary movements (dyskinesia). While this process is currently modeled in rodents harboring neurotoxin-induced lesions of the nigrostriatal pathway, we have here explored the postsynaptic supersensitivity of dopamine receptor-mediated signaling in a genetic mouse model of early PD. To this end, we used mice with prion promoter-driven overexpression of A53T-SNCA in the nigrostriatal and corticostriatal projections. At a symptomatic age (18 months), mice were challenged with apomorphine (5 mg/kg s.c.) and examined using both behavioral and molecular assays. After the administration of apomorphine, A53T-transgenic mice showed more severe stereotypic and dystonic movements in comparison with wild-type controls. Molecular markers of extracellular signal-regulated kinase 1 and 2 (ERK1/2) phosphorylation and dephosphorylation, and Fos messenger RNA (mRNA), were examined in striatal tissue at 30 and 100 min after apomorphine injection. At 30 min, wild-type and transgenic mice showed a similar induction of phosphorylated ERK1/2, Dusp1, and Dusp6 mRNA (two MAPK phosphatases). At the same time point, Fos mRNA was induced more strongly in mutant mice than in wild-type controls. At 100 min after apomorphine treatment, the induction of both Fos, Dusp1, and Dusp6 mRNA was significantly larger in mutant mice than wild-type controls. At this time point, apomorphine caused a reduction in phospho-ERK1/2 levels specifically in the transgenic mice. Our results document for the first time a disturbance of ERK1/2 signaling regulation associated with apomorphine-induced involuntary movements in a genetic mouse model of synucleinopathy. This mouse model will be useful to identify novel therapeutic targets that can counteract abnormal dopamine-dependent striatal plasticity during both prodromal and manifest stages of PD.</t>
  </si>
  <si>
    <t>We report here FDCPt1, a novel selective fluorescent sensor for monofunctional platinum species. In the presence of such species, FDCPt1 exhibits a 70-fold increase in fluorescence emission, and can be used to monitor the metabolism of Pt(II)-based complexes in colorectal cancer cells. This probe is therefore expected to be valuable in studying changes in Pt coordination and distribution during chemotherapy.</t>
  </si>
  <si>
    <t>OBJECTIVE: Examine the effect of an early intervention programme on cognitive outcome at 7 and 9 years in children with birth weight (BW) &lt;2000 g. DESIGN: A randomised controlled trial of a modified version of the Mother-Infant Transaction Program. SETTING: A single tertiary neonatal unit. PATIENTS: 146 infants were randomised into a preterm control group (74) or a preterm intervention group (72). INTERVENTIONS: The intervention consisted of eight sessions shortly before discharge and four home visits by specially trained nurses focusing on the infants' unique characteristics, temperament, developmental potential and the interaction between infants and parents. MAIN OUTCOME MEASURES: Outcomes were assessed with the Wechsler Intelligence Scale for Children (WISC-III). RESULTS: Mean BWs were 1396 (429) g in the intervention group and 1381(436) g in the control group. After adjusting for the possible clustering effects of twin pairs and maternal education, there were no significant differences in WISC-III scores at age 7 or 9. The mean difference was 4.1 points (95% CI -1.5 to 9.8 points) in favour of the intervention group at 7 years and 2.2 points (95% CI -3.4 to 7.6 points) at 9 years. At 7 years, a 6.8 points difference in the Verbal Comprehension Index (95% CI 0.5 to 13.0 points) was found in favour of the intervention group. Loss to follow-up at age 7 and 9 was 11% and 14%, respectively. CONCLUSIONS: This intervention programme did not have a sustained significant effect on overall cognitive outcomes in preterm children at age 7 and 9. TRIAL REGISTRATION NUMBER: The trial has been registered at http://www.clinicaltrials.gov (identifier NCT00222456).</t>
  </si>
  <si>
    <t>The self-assembly behavior of double-chained didodecyldimethylammonium (DDA(+)) surfactants with hydrolyzable phosphate (PO4(3-), HPO4(2-), and H2PO4(-)), oxalate (HC2O4(-) and C2O4(2-)), and carbonate (HCO3(-)/CO3(2-)) counterions was found to depend on both the counterion and its hydrolysis state, as determined by the pH of the system. Carbonate and phosphate ions at all hydrolysis states successfully stabilize an extended isotropic micellar solution region. These micelles are well-described as prolate ellipsoids which vary in size and aspect ratio depending on the surfactant concentration and hydrolysis state of the counterion. Both oxalate counterions form bilayer structures in dilute solution. The structures found with divalent oxalate, C2O4(2-), ions possessed very limited swelling capacity compared to the bilayer structures formed with monovalent oxalate, HC2O4(-), ions. The lamellar (Lalpha) phase was universally formed at sufficiently high surfactant concentrations for all hydrolyzable counterions. Two intermediate structures corresponding to a disordered mesh (Lalpha(D)) and tetragonal ordered mesh (T) phase were found to form with DDA2HPO4 prior to the Lalpha phase but not with other phosphate counterions.</t>
  </si>
  <si>
    <t>Factor XI (FXI) deficiency is an autosomal bleeding disorder characterized by variable bleeding tendency. In the present study, the gene encoding FXI (F11) was analyzed by direct sequencing in 33 individuals belonging to 11 unrelated Turkish families, and the bleeding tendency was quantitatively assessed by means of a bleeding questionnaire in 27 individuals with low FXI clotting activity and/or mutated F11 gene. We identified 10 distinct mutations (five missense, three nonsense and two splice site), four of which were novel. No mutation was found in one family. Of the four novel mutations, homozygosity for a c.89T&gt;C (p.Phe30Ser) mutation and compound heterozygosity for a c.646G&gt;A (p.Asp216Asn) mutation with the known c.403G&gt;T (p.Glu135) type II Jewish mutation were associated with severe deficiency, whilst heterozygosity for the novel c.1655A&gt;C (p.His552Arg) and c.1627G&gt;A (p.Glu543Lys) mutations was associated with partial deficiency. p.Glu135 was found in 19% (5/27) of the mutated alleles. Bleeding score was positive in 57% (4/7) of individuals with severe and 39% (7/18) of those with partial deficiency. It was significantly correlated with clinical severity of bleeding (r = 0.43, P = 0.02), but not with FXI clotting activity (P &gt; 0.05). There was no optimal cut-off level of the bleeding score that could predict FXI deficiency. We conclude that the spectrum of mutations found in this study reflects the genetic heterogeneity of FXI deficiency in the Turkish population. Quantitative assessment of the bleeding symptoms by a bleeding questionnaire seems to be useful for evaluating the severity of bleeding episodes, but it can not be recommended as a screening tool for FXI deficiency.</t>
  </si>
  <si>
    <t>In the field of keratoconus treatment, a lipid-based liquid crystal nanoparticles system has been developed to improve the preocular retention and ocular bioavailability of riboflavin, a water-soluble drug. The formulation of this ophthalmic drug delivery system was optimized by a simplex lattice experimental design. The delivery system is composed of three main components that are mono acyl glycerol (monoolein), poloxamer 407 and water and two secondary components that are riboflavin and glycerol (added to adjust the osmotic pressure). The amounts of these three main components were selected as the factors to systematically optimize the dependent variables that are the encapsulation efficiency and the particle size. In this way, 12 formulas describing experimental domain of interest were prepared. Results obtained using small angle X-rays scattering (SAXS) and cryo-transmission electron microscopy (cryo-TEM) evidenced the presence of nano-objects with either sponge or hexagonal inverted structure. In the zone of interest, the percentage of each component was determined to obtain both high encapsulation efficiency and small size of particles. Two optimized formulations were found: F7 and F1. They are very close in the ternary phase diagram as they contain 6.83% of poloxamer 407; 44.18% and 42.03% of monoolein; 46.29% and 48.44% of water for F7 and F11, respectively. These formulations displayed a good compromise between inputs and outputs investigated.</t>
  </si>
  <si>
    <t>The spiny dendrites of striatal projection neurons integrate synaptic inputs of different origins to regulate movement. It has long been known that these dendrites lose spines and display atrophic features in Parkinson's disease (PD), but the significance of these morphological changes has remained unknown. Some recent studies reveal a remarkable structural plasticity of striatal spines in parkinsonian rodents treated with L-3,4-dihydroxyphenylalanine (L-DOPA), and they demonstrate an association between this plasticity and the development of dyskinesia. These studies used different approaches and animal models, which possibly explains why they emphasize different plastic changes as being most closely linked to dyskinesia (such as a growth of new spines in neurons of the indirect pathway, or a loss of spines in neurons of the direct pathway, or the appearance of spines with aberrant synaptic features). Clearly, further investigations are required to reconcile these intriguing findings and integrate them in a coherent pathophysiological model. Nevertheless, these studies may mark the beginning of a new era for dyskinesia research. In addition to addressing neurochemical and molecular events that trigger involuntary movements, there is a need to better understand the long-lasting structural reorganization of cells and circuits that maintain the brain in a "dyskinesia-prone" state. This may lead to the identification of new efficacious approaches to prevent the complications of dopaminergic therapies in PD.</t>
  </si>
  <si>
    <t>The present study describes cathodoluminescence (CL) properties of CaSnO3 phosphors doped with Eu(3+), Tb(3+) and Dy(3+) synthesized by a solid-state method. X-ray diffraction (XRD) patterns confirm that CaSnO3 sintered at 1200 degrees C exhibits orthorhombic structure. The evidence and rationale for two strong broad emission bands appeared at 360 and 780nm for undoped CaSnO3 are presented. The CL measurements exhibit that the 4f-4f emissions from (5)D4--&gt;(7)F6 (490nm), (5)D4 --&gt;(7)F5 (544nm), (5)D4 --&gt;(7)F4 (586nm) and (5)D4 --&gt;(7)F3 (622nm), assigned to possible transitions of Tb(3+) ions are seen. The strongest one, observed at 544nm, due to its probability of both magnetic and electric transitions make the sample emission green. Emissions at 480, 574, 662 and 755nm were detected for the CaSnO3:Dy(3+) and attributed to the transitions from the (4)F9/2 to various energy levels (6)H15/2, (6)H13/2, (6)H11/2 and (6)H9/2+(6)F11/2 of Dy(3+), respectively. CL spectra of Eu doped CaSnO3 reveal that there is a strong emission peak appeared at 615nm due to the electric dipole transition (5)D0--&gt;(7)F2 (red). Finally, our results show that the rare earth doped CaSnO3 have remarkable potential for applications as optical materials since it exhibits efficient and sharp emission due to rare earth ions.</t>
  </si>
  <si>
    <t>Thyroid dysfunction is associated with changes in coagulation. The aim of our study was to gain more insight into the role of thyroid hormone in coagulation control. C57Black/6J mice received a low-iodine diet and drinking water supplemented with perchlorate to suppress endogenous triiodothyronine (T3) and thyroxine (T4) production. Under these conditions, the impact of exogenous T3 on plasma coagulation, and hepatic and vessel-wall-associated coagulation gene transcription was studied in a short- (4 hours) and long-term (14 days) setting. Comparing euthyroid conditions (normal mice), with hypothyroidism (conditions of a shortage of thyroid hormone) and those with replacement by incremental doses of T3, dosages of 0 and 0.5 mug T3/mouse/day were selected to study the impact of T3 on coagulation gene transcription. Under these conditions, a single injection of T3 injection increased strongly hepatic transcript levels of the well-characterized T3-responsive genes deiodinase type 1 (Dio1) and Spot14 within 4 hours. This coincided with significantly reduced mRNA levels of Fgg, Serpinc1, Proc, Proz, and Serpin10, and the reduction of the latter three persisted upon daily treatment with T3 for 14 days. Prolonged T3 treatment induced a significant down-regulation in factor (F) 2, F9 and F10 transcript levels, while F11 and F12 levels increased. Activity levels in plasma largely paralleled these mRNA changes. Thbd transcript levels in the lung (vessel-wall-associated coagulation) were significantly up-regulated after a single T3 injection, and persisted upon prolonged T3 exposure. Two-week T3 administration also resulted in increased Vwf and Tfpi mRNA levels, whereas Tf levels decreased. These data showed that T3 has specific effects on coagulation, with Fgg, Serpinc1, Proc, Proz, Serpin10 and Thbd responding rapidly, making these likely direct thyroid hormone receptor targets. F2, F9, F10, F11, F12, Vwf, Tf and Tfpi are late responding genes and probably indirectly modulated by T3.</t>
  </si>
  <si>
    <t>Iron(II) complexes of the tetradentate amines tris(2-pyridylmethyl)amine (TPA) and N,N'-bis(2-pyridylmethyl)-N,N'-dimethylethane-1,2-diamine (BPMEN) are established catalysts of C-O bond formation, oxidising hydrocarbon substrates via hydroxylation, epoxidation and dihydroxylation pathways. Herein we report the capacity of these catalysts to promote C-N bond formation, via allylic amination of alkenes. The combination of N-Boc-hydroxylamine with either FeTPA (1 mol %) or FeBPMEN (10 mol %) converts cyclohexene to the allylic hydroxylamine (tert-butyl cyclohex-2-en-1-yl(hydroxy)carbamate) in moderate yields. Spectroscopic studies and trapping experiments suggest the reaction proceeds via a nitroso-ene mechanism, with involvement of a free N-Boc-nitroso intermediate. Asymmetric induction is not observed using the chiral tetramine ligand (+)-(2R,2'R)-1,1'-bis(2-pyridylmethyl)-2,2'-bipyrrolidine ((R,R')-PDP).</t>
  </si>
  <si>
    <t>A number of genetic maps for Fusarium wilt resistance in chickpea have been reported in earlier studies, however QTLs identified for Fusarium wilt resistance were unstable. Hence, the present study aims to map novel molecular markers and to identify QTLs for Fusarium wilt resistance in chickpea. An intraspecific linkage map of chickpea (Cicer arietinum L.) was constructed using F10-F11 recombinant inbred lines (RILs) derived from a cross between K850 and WR315 segregating for H2 locus. A set of 31 polymorphic simple sequence repeat (SSR) markers obtained by screening 300 SSRs and were used for genotyping. The linkage map had four linkage groups and coverage of 690 cM with a marker density of 5.72 cM. The RILs were screened for their wilt reaction across two seasons in wilt sick plot at International Crop Research Institute for Semi-Arid Tropics (ICRISAT), Hyderabad, India. Five major quantitative trait loci (QTLs) were detected in both seasons for late wilting (60 days after sowing). A stable QTL (GSSR 18-TC14801) for wilt resistance was identified in both the seasons, and the QTL explained a variance of 69.80 and 60.80% in 2007 and 2008 rabi respectively.</t>
  </si>
  <si>
    <t>Light-activated prodrugs offer the potential for highly selective tumour targeting. However, the application of many photoactivated chemotherapeutics is limited by a requirement for oxygen, or for short activation wavelengths that can damage surrounding tissue. Herein, we present a series of cobalt(III)-curcumin prodrugs that can be activated by visible light under both oxygenated and hypoxic conditions. Furthermore, the photoproduct can be controlled by the activation wavelength: green light yields free curcumin, whereas blue light induces photolysis of curcumin to a phototoxic product. Confocal fluorescence microscopy and phototocytotoxicity studies in DLD-1 and MCF-7 tumour cells demonstrated that the cobalt(III) prodrugs are nontoxic in the dark but accumulate in significant concentrations in the cell membrane. When cells were treated with light for 15 min, the cytotoxicity of the cobalt complexes increased by up to 20-fold, whereas free curcumin exhibited only a two-fold increase in cytotoxicity. The nature of the ancillary ligand and cobalt reduction potential were found to strongly influence the stability and biological activity of the series.</t>
  </si>
  <si>
    <t>Seed weight and plant height are important agronomic traits and contribute to seed yield. The objective of this study was to identify QTLs underlying these traits using an intra-specific mapping population of chickpea. A F11 population of 177 recombinant inbred lines derived from a cross between SBD377 (100-seed weight--48 g and plant height--53 cm) and BGD112 (100-seed weight--15 g and plant height--65 cm) was used. A total of 367 novel EST-derived functional markers were developed which included 187 EST-SSRs, 130 potential intron polymorphisms (PIPs) and 50 expressed sequence tag polymorphisms (ESTPs). Along with these, 590 previously published markers including 385 EST-based markers and 205 genomic SSRs were utilized. Of the 957 markers tested for analysis of parental polymorphism between the two parents of the mapping population, 135 (14.64%) were found to be polymorphic. Of these, 131 polymorphic markers could be mapped to the 8 linkage groups. The linkage map had a total length of 1140.54 cM with an average marker density of 8.7 cM. The map was further used for QTL identification using composite interval mapping method (CIM). Two QTLs each for seed weight, qSW-1 and qSW-2 (explaining 11.54 and 19.24% of phenotypic variance, respectively) and plant height, qPH-1 and qPH-2 (explaining 13.98 and 12.17% of phenotypic variance, respectively) were detected. The novel set of genic markers, the intra-specific linkage map and the QTLs identified in the present study will serve as valuable genomic resources in improving the chickpea seed yield using marker-assisted selection (MAS) strategies.</t>
  </si>
  <si>
    <t>The malignant gliomas are very common primary brain tumors with poor prognosis, which require more effective therapies than the current used, such as with chemotherapy drugs. In this work, we investigated the effects of several polyhydroxylated flavonoids namely, rutin, quercetin (F7), apigenin (F32), chrysin (F11), kaempferol (F12), and 3',4'-dihydroxyflavone (F2) in human GL-15 glioblastoma cells. We observed that all flavonoids decreased the number of viable cells and the mitochondrial metabolism. Furthermore, they damaged mitochondria and rough endoplasmic reticulum, inducing apoptosis. Flavonoids also induced a delay in cell migration, related to a reduction in filopodia-like structures on the cell surface, reduction on metalloproteinase (MMP-2) expression and activity, as well as an increase in intra- and extracellular expression of fibronectin, and intracellular expression of laminin. Morphological changes were also evident in adherent cells characterized by the presence of a condensed cell body with thin and long cellular processes, expressing glial fibrillary acidic protein (GFAP). Therefore, these flavonoids should be tested as potential antitumor agents in vitro and in vivo in other malignant glioma models.</t>
  </si>
  <si>
    <t>Micelle structure and composition has been determined by small-angle neutron scattering for mixed micellar solutions of in situ polymerized omega-methacryloyloxyundecyl-trimethylammonium bromide (MUTAB) in equilibrium with its monomeric form at various concentrations, as well as in mixtures with a fluorinated cationic surfactant, heptadecafluorodecylpyridinium chloride (HFDePC), and the non-ionic surfactant, C12E7. Whereas polymerized MUTAB is immiscible with HFDePC and forms two populations of distinct spheroidal micelles, it mixes with C12E7 in all proportions and forms a single average micelle structure depending on composition. These results allow us to explain the origin of the previously reported formation of mixed worm-like micelles of polymerized and monomeric MUTAB that coexist with globular monomeric MUTAB micelles as a consequence of the unfavourable electrostatic interactions that accompany the uncoiling of polymerized MUTAB chains in unimer micelles when swollen by monomeric cationic surfactants.</t>
  </si>
  <si>
    <t>Inspired by an example found in nature, the design of patterned surfaces with chemical and topographical contrast for the collection of water from the atmosphere has been of intense interest in recent years. Herein we report the synthesis of such materials via a combination of macromolecular design and polymer thin film dewetting to yield surfaces consisting of raised hydrophilic bumps on a hydrophobic background. RAFT polymerization was used to synthesize poly(2-hydroxypropyl methacrylate) (PHPMA) of targeted molecular weight and low dispersity; spin-coating of PHPMA onto polystyrene films produced stable polymer bilayers under appropriate conditions. Thermal annealing of these bilayers above the glass transition temperature of the PHPMA layer led to complete dewetting of the top layer and the formation of isolated PHPMA domains atop the PS film. Due to the vastly different rates of water nucleation on the two phases, preferential dropwise nucleation of water occurred on the PHPMA domains, as demonstrated by optical microscopy. The simplicity of the preparation method and ability to target polymers of specific molecular weight demonstrate the value of these materials with respect to large-scale water collection devices or other materials science applications where patterning is required.</t>
  </si>
  <si>
    <t>Venous thrombosis (VT) is a common multifactorial disease with a genetic component that was first suspected nearly 60 years ago. In this review, we document the genetic determinants of the disease, and update recent findings delivered by the application of high-throughput genotyping and sequencing technologies. To date, 17 genes have been robustly demonstrated to harbour genetic variations associated with VT risk: ABO, F2, F5, F9, F11, FGG, GP6, KNG1, PROC, PROCR, PROS1, SERPINC1, SLC44A2, STXBP5, THBD, TSPAN15 and VWF. The common polymorphisms are estimated to account only for a modest part (~5 %) of the VT heritability. Much remains to be done to fully disentangle the exact genetic (and epigenetic) architecture of the disease. A large suite of powerful tools and research strategies can be deployed on the large collections of patients that have already been assembled (and additional are ongoing).</t>
  </si>
  <si>
    <t>Elevated plasma concentrations of coagulation factor XI may increase risk of venous thromboembolism (VTE), but prospective data are limited. We studied prospectively the associations of plasma factor XI and a key F11 genetic variant with incident VTE in whites and African-Americans. We measured factor XI in 16,299 participants, initially free of VTE, in two prospective population cohorts. We also measured the F11 single nucleotide polymorphism rs4241824, which a genome-wide association study had linked to factor XI concentration. During follow-up, we identified 606 VTEs. The age, race, sex, and study-adjusted hazard ratio of VTE increased across factor XI quintiles (P &lt; 0.001 for trend), and the hazard ratio was 1.51 (95% CI 1.16, 1.97) for the highest versus lowest quintile overall, and was 1.42 (95% CI 1.03, 1.95) in whites and 1.72 (95% CI 1.08, 2.73) in African-Americans. In whites, the F11 variant was associated with both factor XI concentration and VTE incidence (1.15-fold greater incidence of VTE per risk allele). In African-Americans, these associations were absent. In conclusion, this cohort study documented that an elevated plasma factor XI concentration is a risk factor for VTE over extended follow-up, not only in whites but also in African-Americans. In whites, the association of the F11 genetic variant with VTE suggests a causal relation, but we did not observe this genetic relation in African-Americans.</t>
  </si>
  <si>
    <t>OBJECTIVE: To improve understanding of how patient-reported outcomes following radiation therapy for head and neck cancer may be influenced by factors beyond the local effects of the radiotherapy. METHODS: Initially, 50 patients with head and neck cancer who were scheduled to undergo radiation therapy consented to participate in this prospective observational study. The participants underwent an oral examination before commencement of therapy and twice weekly over the therapy period. The 33 participants who finished the therapy underwent one more examination 4 to 6 weeks after its completion. At each session, clinical signs of oral mucositis were recorded with clinician-based scoring tools, and participants completed a questionnaire based on a visual analogue scale to record the perceived degree of impairment of common oral functions caused by oral mucositis. The strength of the correlation between these signs and symptoms at various points throughout the study period was appraised using a linear mixed model with robust repeated measures. The study participants with the most extensive manifestations of oral mucositis but only minor pain and limited adverse effects on oral functions (n=6) were contrasted with those who had limited mucositis but more severe pain and adverse effects (n=7). In addition, study participants with poor to moderate correlations between signs and symptoms (n=5) were contrasted with those who had very good correlations (n=10). Simple bivariate tests were used for these comparisons. RESULTS: Correlations between various signs and symptoms at all time points varied markedly at the individual level. The characteristics of study participants in the 2 subcohorts defined by poor to moderate and very good correlations between signs and symptoms were comparable, except perhaps in terms of age (p&lt;0.05, t test). Similarly, the participants in the 2 subcohorts defined by high manifestation with minor complaints and vice versa did not differ with regard to the variables recorded. CONCLUSION: Patients with head and neck cancer often report adverse effects of radiation-related oral mucositis on daily oral functions that are discordant with objective clinical findings. Patient-reported outcomes should be included in any interventional studies of oral mucositis, and trends over time should be analyzed within individuals, rather than between individuals.</t>
  </si>
  <si>
    <t>The use of a highly efficient reductive amination procedure for the postsynthetic end-capping of metal-templated helicate and tetrahedral supramolecular structures bearing terminal aldehyde groups is reported. Metal template formation of a [Fe2L3](4+) dinuclear helicate and two [Fe4L6](8+) tetrahedra (where L is a linear ligand incorporating two bipyridine domains separated by one or two 1,4-(2,5-dimethoxyaryl) linkers and terminated by salicylaldehyde functions is described. Postassembly reaction of each of these "open" di- and tetranuclear species with excess ammonium acetate (as a source of ammonia) and sodium cyanoborohydride results in a remarkable reaction sequence whereby the three aldehyde groups terminating each end of the helicate, or each of the four vertices of the respective tetrahedra, react with ammonia then undergo successive reductive amination to yield corresponding fully tertiary-amine capped cryptate and tetrahedral covalent cages.</t>
  </si>
  <si>
    <t>Y chromosome single nucleotide polymorphisms (Y-SNPs) are useful markers for reconstructing male lineages through hierarchically arranged allelic sets known as haplogroups, and are thereby widely used in the fields such as human evolution, anthropology and forensic genetics. The Y haplogroup tree was recently revised with newly suggested Y-SNP markers for designation of several subgroups of haplogroups C2, O2b and O3a, which are predominant in Koreans. Therefore, herein we analyzed these newly suggested Y-SNPs in 545 unrelated Korean males who belong to the haplogroups C2, O2b or O3a, and investigated the reconstructed topology of the Y haplogroup tree. We were able to confirm that markers L1373, Z1338/JST002613-27, Z1300, CTS2657, Z8440 and F845 define the C2 subhaplogroups, C2b, C2e, C2e1, C2e1a, C2e1b and C2e2, respectively, and that markers F3356, L682, F11, F238/F449 and F444 define the O subhaplogroups O2b1, O2b1b, O3a1c1, O3a1c2 and O3a2c1c, respectively. Among six C2 subhaplogroups (C2b, C2e, C2e1*, C2e1a, C2e1b and C2e2), the C2e haplogroup and its subhaplogroups were found to be predominant, and among the four O2b subhaplogroups (O2b*, O2b1*, O2b1a and O2b1b), O2b1b was most frequently observed. Among the O3a subhaplogroups, O3a2c1 was predominant and it was further divided into the subhaplogroups O3a2c1a and O3a2c1c with a newly suggested marker. However, the JST002613-27 marker, which had been known to define the haplogroup C2f, was found to be an ancestral marker of the C2e haplogroup, as is the Z1338 marker. Also, the M312 marker for the O2b1 haplogroup designation was replaced by F3356, because all of the O2b1 haplotypes showed a nucleotide change at F3356, but not at M312. In addition, the F238 marker was always observed to be phylogenetically equivalent to F449, while both of the markers were assigned to the O3a1c2 haplogroup. The confirmed phylogenetic tree of this study with the newly suggested Y-SNPs could be valuable for anthropological and forensic investigations of East Asians including Koreans.</t>
  </si>
  <si>
    <t>Cyclohexanone, a model compound chosen to conveniently represent small oxygenates present in the aqueous phase of biomass hydrothermal upgrading streams, was hydrogenated in the presence of electrodeposited iron(0) using aqueous formic or sulfuric acid as a hydrogen donor. Under these conditions, zero-valent iron is consumed stoichiometrically and serves as both a formic acid decomposition site and a hydrogen transfer agent. However, the resulting iron(II) can be used to continuously regenerate iron(0) when a potential is applied to the glassy carbon working electrode. Controlled potential electrolysis experiments show a 17% conversion of cyclohexanone (over 1000 seconds) to cyclohexanol with &gt;80% efficiency of iron deposition from an iron(II) sulfate solution containing formic or sulfuric acid. In the absence of electrodeposited iron, formation of cyclohexanol could not be detected.</t>
  </si>
  <si>
    <t>The Am1010 cell line was previously established from a metastatic deposit in an arm muscle from a patient with lung adenocarcinoma who had undergone four cycles of chemotherapy with cisplatin and taxol. Am1010 cells were labeled with red fluorescent protein or green fluorescent protein. A total of eight sublines were isolated following in vitro exposure to cisplatin or taxol. The sublines differed with regard to their adhesion and proliferation properties, with certain sublines exhibiting an increased proliferation rate and/or decreased surface adhesion. Gene expression assays demonstrated that tenascin C; cyclin D1; collagen, type 1, alpha2; integrin alpha1; related RAS viral (rras) oncogene homolog 2; plateletderived growth factor C; and Src homolog 2 domain containing in the focal adhesion pathway, and intercellular adhesion molecule 1, F11 receptor, claudin 7 and cadherin 1 in the cell adhesion pathway, varied in expression among the sublines. The results of the present study suggested that drug exposure may alter the aggressiveness and metastatic potential of cancer cells, which has important implications for cancer chemotherapy.</t>
  </si>
  <si>
    <t>RATIONALE: Perfluorocarbons such as perfluoromethylcyclohexane (c-C6 F11 -CF3 ) are important man-made chemicals that have many uses including plasma processing, blood substitutes and atmospheric tracers. It is important to know the kinetics and thermodynamics of the reactions of thermal electrons with these molecules since they are potentially harmful greenhouse gases that can accumulate in the atmosphere. METHODS: The least-squares fits of the temperature dependence of electron-capture detection and atmospheric pressure negative ion mass spectrometry to a kinetic model are used to determine the electron affinities of c-C6 F11 -CF3 , activation energies for the formation of c-C6 F10 -CF3 , and c-C6 F11 anions and single bond dissociation energies. These are supported by semi-empirical quantum mechanical calculations. These techniques were previously used to characterize superoxide, NO and SF6 anions. RESULTS: The literature electron affinities: (eV) c-C6 F11 -CF3 , 1.06, c-C6 F10 -CF3 , 3.9, c-C6 F11 , 3.5 and D(R1-CF3 ), 3.8; D(R-F), 4.3 are supported. Additional electron affinities for c-C6 F11 -CF3 , from 0.5 to 1.5 eV are assigned to excited states. The ground state electron affinity is 3.0(2) eV from the photodetachment threshold. Pseudo one-dimensional anionic Morse potentials illustrating the mechanism for the reaction of thermal electrons with c-C6 F11 -CF3 are presented. The major anion peaks in perfluorokerosene-L are identified. An experimental setup for studying thermal electron capture reactions at variable temperatures, pressures and concentrations proposed by Herder in 2004 is presented. CONCLUSIONS: There are multiple anions of c-C6 F11 -CF3 more stable than the neutral. Electron-capture detection and atmospheric pressure negative ion mass spectrometry are effective general methods for determining multiple electron affinities similar to the photodetachment, flowing afterglow, magnetron, negative surface ionization, swarm and beam procedures. Semi-empirical theoretical calculations support experimental results. Additional mass analysis studies of reactions of c-C6 F11 -CF3 with electrons over a wide range of temperatures, pressures and electron energies are desirable.</t>
  </si>
  <si>
    <t>Venous thromboembolism (VTE), the third leading cause of cardiovascular mortality, is a complex thrombotic disorder with environmental and genetic determinants. Although several genetic variants have been found associated with VTE, they explain a minor proportion of VTE risk in cases. We undertook a meta-analysis of genome-wide association studies (GWASs) to identify additional VTE susceptibility genes. Twelve GWASs totaling 7,507 VTE case subjects and 52,632 control subjects formed our discovery stage where 6,751,884 SNPs were tested for association with VTE. Nine loci reached the genome-wide significance level of 5 x 10(-8) including six already known to associate with VTE (ABO, F2, F5, F11, FGG, and PROCR) and three unsuspected loci. SNPs mapping to these latter were selected for replication in three independent case-control studies totaling 3,009 VTE-affected individuals and 2,586 control subjects. This strategy led to the identification and replication of two VTE-associated loci, TSPAN15 and SLC44A2, with lead risk alleles associated with odds ratio for disease of 1.31 (p = 1.67 x 10(-16)) and 1.21 (p = 2.75 x 10(-15)), respectively. The lead SNP at the TSPAN15 locus is the intronic rs78707713 and the lead SLC44A2 SNP is the non-synonymous rs2288904 previously shown to associate with transfusion-related acute lung injury. We further showed that these two variants did not associate with known hemostatic plasma markers. TSPAN15 and SLC44A2 do not belong to conventional pathways for thrombosis and have not been associated to other cardiovascular diseases nor related quantitative biomarkers. Our findings uncovered unexpected actors of VTE etiology and pave the way for novel mechanistic concepts of VTE pathophysiology.</t>
  </si>
  <si>
    <t>The feasibility of laser cooling BH and GaF is investigated using ab initio quantum chemistry. The ground state X (1)Sigma(+) and first two excited states (3)Pi and (1)Pi of BH and GaF are calculated using the multireference configuration interaction (MRCI) level of theory. For GaF, the spin-orbit coupling effect is also taken into account in the electronic structure calculations at the MRCI level. Calculated spectroscopic constants for BH and GaF show good agreement with available theoretical and experimental results. The highly diagonal Franck-Condon factors (BH: f00 = 0.9992, f11 = 0.9908, f22 = 0.9235; GaF: f00 = 0.997, f11 = 0.989, f22 = 0.958) for the (1)Pi (v' = 0-2) --&gt; X (1)Sigma(+) (v = 0-2) transitions in BH and GaF are determined, which are found to be in good agreement with the theoretical and experimental data. Radiative lifetime calculations of the (1)Pi (v' = 0-2) state (BH: 131, 151, and 187 ns; GaF: 2.26, 2.36, and 2.48 ns) are found to be short enough for rapid laser cooling. The proposed laser cooling schemes that drive the (1)Pi (v' = 0) --&gt; X (1)Sigma(+) (v = 0) transition use just one laser wavelength lambda00 (BH: 436 nm, GaF: 209 nm). Though the cooling wavelength of GaF is deep in the UVC, a frequency quadrupled Ti:sapphire laser (189-235 nm) could be capable of generating useful quantities of light at this wavelength. The present results indicate that BH and GaF are two good choices of molecules for laser cooling.</t>
  </si>
  <si>
    <t>We reared large (1000 individuals) and small (20 individuals) populations of Tribolium castaneum on diet contaminated with copper in order to determine if the size of a population affects its ability to adapt to adverse environmental conditions. After 10 generations, we used microsatellite markers to estimate and subsequently compare the genetic variability of the copper-treated populations with that of the control populations, which were reared on uncontaminated medium. Additionally, we conducted a full cross-factorial experiment which evaluated the effects of 10 generations of "pre-exposure" to copper on a population's fitness in control and copper-contaminated environments. In order to distinguish results potentially arising from genetic adaptation from those due to non-genetic effects associated to parental exposure to copper, we subjected also F11 generation, originating from parents not exposed to copper, to the same cross-factorial experiment. The effects of long-term exposure to copper depended on population size: the growth rates of small populations that were pre-exposed to copper were inhibited compared to those of small populations reared in uncontaminated environments. Large Cu-exposed populations had a higher growth rate in the F10 generation compared to the control groups, while the growth rate of the F11 generation was unaffected by copper exposure history. The only factor that had a significant effect on genetic variability was population size, but this was to be expected given the large difference in the number of individuals between large and small populations. Neither copper contamination nor its interaction with population size affected the number of microsatellite alleles retained in the F10 generation.</t>
  </si>
  <si>
    <t>The purpose of this study is to formulate and develop tablets dosage form containing Metronidazole which has swelling and floating properties as a gastroretentive controlled-release drug delivery system to improve drug bioavailability. Fifteen different formulations of effervescence-forming floating systems were designed using HPMC K15M, xanthan gum, co-povidone, Eudragit(R) RL PO, pluronic(R) F-127 and/or polypropylene foam powder as swelling agents and sodium bicarbonate with/ without citric acid as gas-forming agents at different compositions. Six out of these 15 formulations which have satisfactory tablet floating behaviour were further studied with the incorporation of Metronidazole. The tablets were evaluated based on tablet physicochemical properties, floating behaviour, swelling ability and drug dissolution studies which were carried out using 0.1M HCl at 37 degrees C for 8 hours. Furthermore, evaluation of the powder mixtures using Fourier transform infrared (FT-IR) spectroscopy, differential scanning calorimetry (DSC) and scanning electron microscope (SEM) were investigated. Most of the tablets show good physicochemical properties except for F11 which contains pluronic(R) F-127 as its release-retarding matrix-forming polymer. Other formulations show high swelling capacity, ability to float for at least 8 hours in vitro and have sustained drug release characteristics. Data obtained indicated that F3 which contains HPMC (12.5%w/w), xanthan gum (25%w/w), co-povidone (12.5%w/w) and sodium bicarbonate (31.7%w/w) is a suitable formulation with short floating lag time, good floating behaviour and sustained drug release for at least 8 hours in vitro with a zero order kinetic. Combinations of HPMC K15M and xanthan gum as swelling agents show synergistic effect in retarding drug release and are suitable in providing the most sustained drug release system.</t>
  </si>
  <si>
    <t>Coupling picolinic acid (pyridine-2-carboxylic acid) and pyridine-2,6-dicarboxylic acid with N-alkylanilines affords a range of mono- and bis-amides in good to moderate yields. These amides are of interest for potential applications in catalysis, coordination chemistry and molecular devices. The reaction of picolinic acid with thionyl chloride to generate the acid chloride in situ leads not only to the N-alkyl-N-phenylpicolinamides as expected but also the corresponding 4-chloro-N-alkyl-N-phenylpicolinamides in the one pot. The two products are readily separated by column chromatography. Chlorinated products are not observed from the corresponding reactions of pyridine-2,6-dicarboxylic acid. X-Ray crystal structures for six of these compounds are described. These structures reveal a general preference for cis amide geometry in which the aromatic groups (N-phenyl and pyridyl) are cis to each other and the pyridine nitrogen anti to the carbonyl oxygen. Variable temperature 1H NMR experiments provide a window on amide bond isomerisation in solution.</t>
  </si>
  <si>
    <t>Photoresponsive micellar systems of 4-butylazobenzene-4'- (oxyethyl)trimethylammonium bromide (AZTMA) were examined with and without ethylbenzene using small-angle neutron scattering (SANS). Analysis of SANS profiles showed that an aqueous solution containing 5, 10, and 50 mM AZTMA forms prolate spheroids with a long radius (Ra) of 38 A and a short radius (Rb) of 21 A. In the 5 mM AZTMA solution, the concentration of micelles decreased upon UV light irradiation, while their size and shape remained almost unchanged. Subsequent visible light irradiation reversed the decrease and increased the number of micelles. In contrast, 10 and 50 mM AZTMA solutions showed that the number and long radius of the micelles decreased with UV light irradiation, while subsequent exposure to visible light irradiation restored them. For AZTMA micellar solutions equilibrated with excess ethylbenzene, the solubilized amount of ethylbenzene increased upon UV light irradiation due to enhanced swelling of the micelles with cis-AZTMA. This photoinduced uptake of the solubilizate has potential applicability for the collection and removal of hazardous oily substances.</t>
  </si>
  <si>
    <t>An oxothiosquaramide was shown to bind to chloride through hydrogen bonding interactions in DMSO and found to exhibit pH switchable choride transport across phospholipid bilayers via an antiport transport mechanism.</t>
  </si>
  <si>
    <t>The aim of this study was twofold, first to determine the effect of field view size and second of illumination conditions on the selection of unique hue samples (UHs: R, Y, G and B) from two rotatable trays, each containing forty highly chromatic Natural Color System (NCS) samples, on one tray corresponding to 1.4 degrees and on the other to 5.7 degrees field of view size. UH selections were made by 25 color-normal observers who repeated assessments three times with a gap of at least 24h between trials. Observers separately assessed UHs under four illumination conditions simulating illuminants D65, A, F2 and F11. An apparent hue shift (statistically significant for UR) was noted for UH selections at 5.7 degrees field of view compared to those at 1.4 degrees . Observers' overall variability was found to be higher for UH stimuli selections at the larger field of view. Intra-observer variability was found to be approximately 18.7% of inter-observer variability in selection of samples for both sample sizes. The highest intra-observer variability was under simulated illuminant D65, followed by A, F11, and F2.</t>
  </si>
  <si>
    <t>Extensive dead ends or host toxicity of the conventional approaches of drug development can be avoided by applying the in silico subtractive genomics approach in the designing of potential drug target against bacterial diseases. This study utilizes the advanced in silico genome subtraction methodology to design potential and pathogen specific drug targets against Mycobacterium tuberculosis, causal agent of deadly tuberculosis. The whole proteome of Mycobacterium tuberculosis F11 containing 3941 proteins have been analyzed through a series of subtraction methodologies to remove paralogous proteins and proteins that show extensive homology with human. The subsequent exclusion of these proteins ensured the absence of host cytotoxicity and cross reaction in the identified drug targets. The high stringency (expectation value 10(-100)) analysis of the remaining 2935 proteins against database of essential genes resulted in 274 proteins to be essential for Mycobacterium tuberculosis F11. Comparative analysis of the metabolic pathways of human and Mycobacterium tuberculosis F11 by KAAS at the KEGG server sorted out 20 unique metabolic pathways in Mycobacterium tuberculosis F11 that involve the participation of 30 essential proteins. Subcellular localization analysis of these 30 essential proteins revealed 7 proteins with outer membrane potentialities. All these proteins can be used as a potential therapeutic target against Mycobacterium tuberculosis F11 infection. 66 of the 274 essential proteins were uncharacterized (described as hypothetical) and functional classification of these proteins showed that they belonged to a wide variety of protein classes including zinc binding proteins, transferases, transmembrane proteins, other metal ion binding proteins, oxidoreductase, and primary active transporters etc. 2D and 3D structures of these 15 membrane associated proteins were predicted using PRED-TMBB and homology modeling by Swiss model workspace respectively. The identified drug targets are expected to be of great potential for designing novel anti-tuberculosis drugs and further screening of the compounds against these newly targets may result in discovery of novel therapeutic compounds that can be effective against Mycobacterium tuberculosis.</t>
  </si>
  <si>
    <t>The sequence and structure of lyotropic liquid crystals formed in C12-C16 alkyltrimethylammonium surfactants with hydrolysable and multivalent phosphate (PO4(3-), HPO4(2-) and H2PO4(-)), oxalate (HC2O4(-) and C2O4(2-)), and carbonate (HCO3(-)/CO3(2-)) counterions were determined using a concentration gradient method coupled with polarising optical microscopy and small angle X-ray scattering. In addition to the discrete cubic (I1, space group Pm3n) and hexagonal (H1, p6m) phases, almost all of these surfactants also formed the (previously) rare hexagonally closest-packed spheres (HCPS, P63/mmc) phase at compositions between the Pm3n cubic and L1 micellar phases. This structure has not been previously observed in cationic surfactants, but is readily achieved by using strongly hydrated counterions to stabilise spherical micelles at high concentrations.</t>
  </si>
  <si>
    <t>The unique properties of transition metal complexes, such as environment-responsive ligand exchange kinetics, diverse photochemical and photophysical properties, and the ability to form specific interactions with biomolecules, make them interesting platforms for selective drug delivery. This minireview will focus on recent examples of rationally designed complexes with bioactive ligands, exploring the different roles of the metal, and mechanisms of ligand release. Developments in the techniques used to study the mechanisms of action of metal-drug complexes will also be discussed, including X-ray protein crystallography, fluorescence lifetime imaging, and X-ray absorption spectroscopy.</t>
  </si>
  <si>
    <t>The Lincoln-Petersen estimator is one of the most popular estimators used in capture-recapture studies. It was developed for a sampling situation in which two sources independently identify members of a target population. For each of the two sources, it is determined if a unit of the target population is identified or not. This leads to a 2 x 2 table with frequencies f11 ,f10 ,f01 ,f00 indicating the number of units identified by both sources, by the first but not the second source, by the second but not the first source and not identified by any of the two sources, respectively. However, f00 is unobserved so that the 2 x 2 table is incomplete and the Lincoln-Petersen estimator provides an estimate for f00 . In this paper, we consider a generalization of this situation for which one source provides not only a binary identification outcome but also a count outcome of how many times a unit has been identified. Using a truncated Poisson count model, truncating multiple identifications larger than two, we propose a maximum likelihood estimator of the Poisson parameter and, ultimately, of the population size. This estimator shows benefits, in comparison with Lincoln-Petersen's, in terms of bias and efficiency. It is possible to test the homogeneity assumption that is not testable in the Lincoln-Petersen framework. The approach is applied to surveillance data on syphilis from Izmir, Turkey.</t>
  </si>
  <si>
    <t>The clinical use of cisplatin was severely limited by its associated nephrotoxicity. In this study, we investigated whether the pseudoginsenoside F11 had protective effects against cisplatin-induced nephrotoxicity. To clarify it, one in vivo model of cisplatin-induced acute renal failure was performed. The results showed that pretreatment with F11 reduced cisplatin-elevated blood urea nitrogen and creatinine levels, as well as ameliorated the histophathological damage. Further studies showed that F11 could suppress P53 activation, inverse the ratio of Bax/Bcl2 and the anti-oxidative and free radical levels induced by cisplatin, which in turn inhibited tubular cell apoptosis. Importantly, F11 enhanced rather than inhibited the anti-tumor activity of cispaltin in murine melanoma and Lewis lung cancer xenograft tumor models. Our findings suggested that administering F11 with cisplatin might alleviate the associated nephrotoxicity without compromising its therapeutic efficiency. This finding provides a novel potential strategy in the clinical treatment of cancer.</t>
  </si>
  <si>
    <t>The partition and self-assembly of a new generation of cyclic peptide-polymer conjugates into well-defined phospholipid trans-bilayer channels is presented. By varying the structural parameters of the cyclic peptide-polymer conjugates through the ligation of hydrophobic and hydrophilic polymers, both the structure of the artificial channels using large unilamellar vesicle assays and the structural parameters required for phospholipid bilayer partitioning are elucidated. In addition, temperature was used as an external stimulus for the modulation of transbilayer channel formation without requiring the redesign and synthesis of the cyclic peptide core. The thermoresponsive character of the cyclic peptide-polymer conjugates lays the foundation for on-demand control over phospholipid transmembrane transport, which could lead to viable alternatives to current transport systems that traditionally rely on endocytic pathways.</t>
  </si>
  <si>
    <t>Peptides with enhanced resistance to proteolysis, based on the amino acid sequence of the F11 receptor molecule (F11R, aka JAM-A/Junctional adhesion molecule-A), were designed, prepared, and examined as potential candidates for the development of anti-atherosclerotic and anti-thrombotic therapeutic drugs. A sequence at the N-terminal of F11R together with another sequence located in the first Ig-loop of this protein, were identified to form a steric active-site operating in the F11R-dependent adhesion between cells that express F11R molecules on their external surface. In silico modeling of the complex between two polypeptide chains with the sequences positioned in the active-site was used to generate peptide-candidates designed to inhibit homophilic interactions between surface-located F11R molecules. The two lead F11R peptides were modified with D-Arg and D-Lys at selective sites, for attaining higher stability to proteolysis in vivo. Using molecular docking experiments we tested different conformational states and the putative binding affinity between two selected D-Arg and D-Lys-modified F11R peptides and the proposed binding pocket. The inhibitory effects of the F11R peptide 2HN-(dK)-SVT-(dR)-EDTGTYTC-CONH2 on antibody-induced platelet aggregation and on the adhesion of platelets to cytokine-inflammed endothelial cells are reported in detail, and the results point out the significant potential utilization of F11R peptides for the prevention and treatment of atherosclerotic plaques and associated thrombotic events.</t>
  </si>
  <si>
    <t>UNLABELLED: Although the primary physiological effects produced by scorpion toxins are already well known, most of the secondary molecular events following scorpion neurotoxins-ion channel interactions are poorly understood and described. For this reason, we used a proteomic approach to determine the changes in relative protein abundance in F11 mouse neuroblastoma cells treated with Cn2, the major beta-toxin from the venom of the scorpion Centruroides noxius Hoffmann. Here we show that the relative abundance of 24 proteins changed after Cn2 treatment. Proteins related to protection from apoptosis and cell survival, as well as those involved in cell morphology and some translation elongation factors were diminished. By contrast, proteins associated with energy metabolism were increased. Additionally, results of western immunoblots confirmed the preference of action towards some special targets. These results suggest that Cn2 could modify the neuronal structure and induce apoptosis and reduction of the proliferation and cell survival. To support this conclusion we directly measured the Cn2 effect on cell proliferation, division and apoptosis. Our results open new avenues for continuing the studies aimed at better understanding the envenomation process caused by scorpion stings. BIOLOGICAL SIGNIFICANCE: The purpose of this work was to identify which proteins, apart from the ion-channels, are involved in the envenomation process in order to develop possible strategies to circumvent the deleterious effects caused by the toxic peptides of the venom. For this reason, we characterized the early changes in the proteome of F11 cells induced by Cn2, the major toxin of the New World scorpion C. noxius Hoffmann, using 2D-PAGE and LC-MS/MS. We identified 24 proteins which relative abundance is modified after the Cn2 treatment. Among these, proteins related with apoptosis protection, cell survival, neuronal morphology and some translation elongation factors were diminished, whereas proteins associated with energy metabolism were increased.</t>
  </si>
  <si>
    <t>What is the strongest acid? Can a simple Bronsted acid be prepared that can protonate an alkane at room temperature? Can that acid be free of the complicating effects of added Lewis acids that are typical of common, difficult-to-handle superacid mixtures? The carborane superacid H(CHB11 F11 ) is that acid. It is an extremely moisture-sensitive solid, prepared by treatment of anhydrous HCl with [Et3 SiHSiEt3 ][CHB11 F11 ]. It adds H2 O to form [H3 O][CHB11 F11 ] and benzene to form the benzenium ion salt [C6 H7 ][CHB11 F11 ]. It reacts with butane to form a crystalline tBu(+) salt and with n-hexane to form an isolable hexyl carbocation salt. Carbocations, which are thus no longer transient intermediates, react with NaH either by hydride addition to re-form an alkane or by deprotonation to form an alkene and H2 . By protonating alkanes at room temperature, the reactivity of H(CHB11 F11 ) opens up new opportunities for the easier study of acid-catalyzed hydrocarbon reforming.</t>
  </si>
  <si>
    <t>The sigma-1 receptor, an endoplasmic reticulum-associated molecular chaperone, is attracting great interest as a potential target for neuroprotective treatments. We provide the first evidence that pharmacological modulation of this protein produces functional neurorestoration in experimental parkinsonism. Mice with intrastriatal 6-hydroxydopamine lesions were treated daily with the selective sigma-1 receptor agonist, PRE-084, for 5 weeks. At the dose of 0.3 mg/kg/day, PRE-084 produced a gradual and significant improvement of spontaneous forelimb use. The behavioural recovery was paralleled by an increased density of dopaminergic fibres in the most denervated striatal regions, by a modest recovery of dopamine levels, and by an upregulation of neurotrophic factors (BDNF and GDNF) and their downstream effector pathways (extracellular signal regulated kinases 1/2 and Akt). No treatment-induced behavioural-histological restoration occurred in sigma-1 receptor knockout mice subjected to 6-hydroxydopamine lesions and treated with PRE-084. Immunoreactivity for the sigma-1 receptor protein was evident in both astrocytes and neurons in the substantia nigra and the striatum, and its intracellular distribution was modulated by PRE-084 (the treatment resulted in a wider intracellular distribution of the protein). Our results suggest that sigma-1 receptor regulates endogenous defence and plasticity mechanisms in experimental parkinsonism. Boosting the activity of this protein may have disease-modifying effects in Parkinson's disease.</t>
  </si>
  <si>
    <t>A Culex quinquefasciatus Say colony was selected for 45 generations at LC70-90 levels using Natular XRG, a granular formulation of 2.5% spinosad for induction of spinosad resistance. Resistance to spinosad was noticed in early generations (F1-F9). Resistance levels increased gradually from generations F11-F35, and elevated significantly from generation F37 through F47, when resistance ratios reached 2,845-2,907-fold at LC50 and 11,948-22,928-fold at LC90 The spinosad-resistant Cx. quinquefasciatus colony was found not to be cross-resistant to Bacillus thuringiensis israelensis (Bti), a combination of Bti and Bacillus sphaericus, methoprene, pyriproxyfen, diflubenzuron, novaluron, temephos, or imidacloprid. However, it showed various levels of cross-resistance to B. sphaericus, spinetoram, abamectin, and fipronil. Conversely, a laboratory colony of Cx. quinquefasciatus that is highly resistant to B. sphaericus did not show cross-resistance to spinosad and spinetoram. Field-collected and laboratory-selected Cx. quinquefasciatus that showed low to moderate resistance to methoprene did not show cross-resistance to spinosad and spinetoram. Mechanisms of cross-resistance among several biorational pesticides were discussed according to their modes of actions.</t>
  </si>
  <si>
    <t>A southern house mosquito Culex quinquefasciatus Say colony was established from surviving late instars and pupae from a semifield evaluation on Natular XRG (a granular formulation containing 2.5% spinosad). The initial lethal levels ofNatular XRG against this colony were determined in the laboratory for the first-generation progeny (designated as F1). Selection pressure was applied at LC70-90 levels to 10,000-15,000 late third- and early fourth-instar larvae of each generation with Natular XRG. Susceptibility changes in response to selection were determined every other generation, where a gradual and steady decline in susceptibility occurred from generation F1 to F35, followed by significant decline from generations F37 to F45 For reference purposes, susceptibility of freshly collected wild populations as well as a laboratory colony of the same species was also determined concurrently, which fluctuated within a slightly wider range for the wild populations and a tighter range for the laboratory colony. By comparing with wild populations and laboratory reference colony, tolerance to spinosad was observed from generations up to F9 in the selected population. Resistance levels increased gradually from generation F11 to F35, and elevated significantly from generations F37 to F45, when resistance ratios reached 1,415.3- to 2,229.9-fold at LC50 and 9,613.1- to 17,062.6-fold at LC90. Possible mechanisms of resistance development to spinosad were discussed.</t>
  </si>
  <si>
    <t>We investigated the ability of the engineered paraoxonase-1 variants G3C9, VII-D11, I-F11, and VII-D2 to afford protection against paraoxon intoxication. Paraoxon is the toxic metabolite of parathion, a common pesticide still in use in many developing countries. An in vitro investigation showed that VII-D11 is the most efficient variant at hydrolyzing paraoxon with a kcat/Km of 2.1 x 10(6) M(-1) min(-1) and 1.6 x 10(6) M(-1) min(-1) for the enzyme expressed via adenovirus infection of 293A cells and mice, respectively. Compared with the G3C9 parent scaffold, VII-D11 is 15- to 20-fold more efficacious at hydrolyzing paraoxon. Coinciding with these results, mice expressing VII-D11 in their blood survived and showed no symptoms against a cumulative 6.3 x LD50 dose of paraoxon, whereas mice expressing G3C9 experienced tremors and only 50% survival. We then determined whether VII-D11 can offer protection against paraoxon when present at substoichiometric concentrations. Mice containing varying concentrations of VII-D11 in their blood (0.2-4.1 mg/ml) were challenged with doses of paraoxon at fixed stoichiometric ratios that constitute up to a 10-fold molar excess of paraoxon to enzyme (1.4-27 x LD50 doses) and were assessed for tremors and mortality. Mice were afforded complete asymptomatic protection below a paraoxon-to-enzyme ratio of 8:1, whereas higher ratios produced tremors and/or mortality. VII-D11 in mouse blood coeluted with high-density lipoprotein, suggesting an association between the two entities. Collectively, these results demonstrate that VII-D11 is a promising candidate for development as a prophylactic catalytic bioscavenger against organophosphorous pesticide toxicity.</t>
  </si>
  <si>
    <t>In animal models of Parkinson's disease, striatal overactivation of ERK1/2 via dopamine (DA) D1 receptors is the hallmark of a supersensitive molecular response associated with dyskinetic behaviors. Here we investigate the pathways involved in D1 receptor-dependent ERK1/2 activation using acute striatal slices from rodents with unilateral 6-hydroxydopamine (6-OHDA) lesions. Application of the dopamine D1-like receptor agonist SKF38393 induced ERK1/2 phosphorylation and downstream signaling in the DA-denervated but not the intact striatum. This response was mediated through a canonical D1R/PKA/MEK1/2 pathway and independent of ionotropic glutamate receptors but blocked by antagonists of L-type calcium channels. Coapplication of an antagonist of metabotropic glutamate receptor type 5 (mGluR5) or its downstream signaling molecules (PLC, PKC, IP3 receptors) markedly attenuated SKF38393-induced ERK1/2 activation. The role of striatal mGluR5 in D1-dependent ERK1/2 activation was confirmed in vivo in 6-OHDA-lesioned animals treated systemically with SKF38393. In one experiment, local infusion of the mGluR5 antagonist MTEP in the DA-denervated rat striatum attenuated the activation of ERK1/2 signaling by SKF38393. In another experiment, 6-OHDA lesions were applied to transgenic mice with a cell-specific knockdown of mGluR5 in D1 receptor-expressing neurons. These mice showed a blunted striatal ERK1/2 activation in response to SFK38393 treatment. Our results reveal that D1-dependent ERK1/2 activation in the DA-denervated striatum depends on a complex interaction between PKA- and Ca(2+)-dependent signaling pathways that is critically modulated by striatal mGluR5.</t>
  </si>
  <si>
    <t>Advancements in the fabrication of microfluidic and nanofluidic devices and the study of liquids in confined geometries rely on understanding the boundary conditions for the flow of liquids at solid surfaces. Over the past ten years, a large number of research groups have turned to investigating flow boundary conditions, and the occurrence of interfacial slip has become increasingly well-accepted and understood. While the dependence of slip on surface wettability is fairly well understood, the effect of other surface modifications that affect surface roughness, structure and compliance, on interfacial slip is still under intense investigation. In this paper we review investigations published in the past ten years on boundary conditions for flow on complex surfaces, by which we mean rough and structured surfaces, surfaces decorated with chemical patterns, grafted with polymer layers, with adsorbed nanobubbles, and superhydrophobic surfaces. The review is divided in two interconnected parts, the first dedicated to physical experiments and the second to computational experiments on interfacial slip of simple (Newtonian) liquids on these complex surfaces. Our work is intended as an entry-level review for researchers moving into the field of interfacial slip, and as an indication of outstanding problems that need to be addressed for the field to reach full maturity.</t>
  </si>
  <si>
    <t>PD (Parkinson's disease) is characterized by some typical motor features that are caused by striatal dopamine depletion and respond well to dopamine-replacement therapy with L-dopa. Unfortunately, the majority of PD patients treated with L-dopa develop abnormal involuntary movements (dyskinesias) within a few years. The mechanisms underlying the development of LIDs (L-dopa-induced dyskinesias) involve, on one hand, a presynaptic dysregulation of dopamine release and clearance and, on the other hand, an abnormal postsynaptic response to dopamine in the brain. There is a large amount of evidence that these dopamine-dependent mechanisms are modulated by glutamatergic pathways and glutamate receptors. The present article summarizes the pathophysiological role of glutamatergic pathways in LID and reviews pre-clinical and clinical results obtained using pharmacological modulators of different classes and subtypes of glutamate receptors to treat parkinsonian dyskinesias.</t>
  </si>
  <si>
    <t>Six species of marine and freshwater green macroalgae were cultivated in outdoor tanks and subsequently converted to biocrude through hydrothermal liquefaction (HTL) in a batch reactor. The influence of the biochemical composition of biomass on biocrude yield and composition was assessed. The freshwater macroalgae Oedogonium afforded the highest biocrude yield of all six species at 26.2%, dry weight (dw). Derbesia (19.7%dw) produced the highest biocrude yield for the marine species followed by Ulva (18.7%dw). In contrast to significantly different yields across species, the biocrudes elemental profiles were remarkably similar with higher heating values of 33-34MJkg(-1). Biocrude productivity was highest for marine Derbesia (2.4gm(-2)d(-1)) and Ulva (2.1gm(-2)d(-1)), and for freshwater Oedogonium (1.3gm(-2)d(-1)). These species were therefore identified as suitable feedstocks for scale-up and further HTL studies based on biocrude productivity, as a function of biomass productivity and the yield of biomass conversion to biocrude.</t>
  </si>
  <si>
    <t>Despite the relevance of carbohydrates as cues in eliciting specific biological responses, glycans have been rarely exploited in the study of neuronal physiology. We report thereby the study of the effect of neoglucosylated collagen matrices on neuroblastoma F11 cell line behavior. Morphological and functional analysis clearly showed that neoglucosylated collagen matrices were able to drive cells to differentiate. These data show for the first time that F11 cells can be driven from proliferation to differentiation without the use of chemical differentiating agents. Our work may offer to cell biologists new opportunities to study neuronal cell differentiation mechanisms in a cell environment closer to physiological conditions.</t>
  </si>
  <si>
    <t>L-DOPA-induced dyskinesia (LID) is a major complication of the pharmacotherapy of Parkinson's disease (PD). Animal models of LID are essential for investigating pathogenic pathways and therapeutic targets. While non-human primates have been the preferred species for pathophysiological studies, mouse models of LID have been recently produced and characterized to facilitate molecular investigations. Most of these studies have used mice with unilateral 6-hydroxydopamine (6-OHDA) lesions of the nigrostriatal projection sustaining treatment with L-DOPA for 1-4 weeks. Mice with complete medial forebrain bundle lesions have been found to develop dyskinetic movements of maximal severity associated with a pronounced post-synaptic supersensitivity of D1-receptor dependent signaling pathways throughout the striatum. In contrast, mice with striatal 6-OHDA lesions have been found to exhibit a variable susceptibility to LID and a regionally restricted post-synaptic supersensitivity. Genetic mouse models of PD have just started to be used for studies of LID, providing an opportunity to dissect the impact of genetic factors on the maladaptive neuroplasticity that drives the development of treatment-induced involuntary movements in PD.</t>
  </si>
  <si>
    <t>BACKGROUND: Radioimmunoimaging with disease-specific tracers can be advantageous compared to that with nonspecific tracers for the imaging of glucose metabolism and cell proliferation. Monoclonal antibodies (mAbs) or their fragments are excellent tools for immuno-positron emission tomography (PET). In this study, PSMA-specific mAb 3/F11 and its recombinant fragments were compared for the imaging of prostate cancer in xenografts. METHODS: Recombinant anti-PSMA antibody fragments D7-Fc and D7-CH3 were constructed by genetically fusing the binding domains of mAb 3/F11 (D7) to the human IgG3 CH3 or CH2-CH3 (Fc) domain. The fragments and the mAb 3/F11 were DOTA conjugated, tested in vitro, and radiolabeled with (64) Cu. PSMA-positive C4-2 and PSMA-negative DU 145 prostate cancer xenografts were used for PET-MR imaging and for ex vivo biodistribution. RESULTS: The constructs showed strong and specific binding to PSMA-positive C4-2 cells in vitro which did not decrease after DOTA conjugation. Both tested fragments showed stable accumulation in PSMA-positive C4-2 tumors at all measured time points but reduced uptake compared to the full-length antibody. Other organs and PSMA-negative tumors showed a very low tracer uptake only 3 hr after injection, with the exception of the kidneys, which demonstrated high radioactivity uptake due to rapid renal clearance of the mAb fragments. CONCLUSION: Stable tumor uptake and fast serum clearance of the tested radiolabeled fragments was observed in this preclinical study compared to the full length mAb. Since the fragments show rapid and specific tumor uptake, the tested fragments might serve as tools for theranostic imaging with suitable isotopes for radioimmunotherapy.</t>
  </si>
  <si>
    <t>Knowledge about the molecular structure of protein kinase A (PKA) isoforms is substantial. In contrast, the dynamics of PKA isoform activity in living primary cells has not been investigated in detail. Using a high content screening microscopy approach, we identified the RIIbeta subunit of PKA-II to be predominantly expressed in a subgroup of sensory neurons. The RIIbeta-positive subgroup included most neurons expressing nociceptive markers (TRPV1, NaV1.8, CGRP, IB4) and responded to pain-eliciting capsaicin with calcium influx. Isoform-specific PKA reporters showed in sensory-neuron-derived F11 cells that the inflammatory mediator PGE(2) specifically activated PKA-II but not PKA-I. Accordingly, pain-sensitizing inflammatory mediators and activators of PKA increased the phosphorylation of RII subunits (pRII) in subgroups of primary sensory neurons. Detailed analyses revealed basal pRII to be regulated by the phosphatase PP2A. Increase of pRII was followed by phosphorylation of CREB in a PKA-dependent manner. Thus, we propose RII phosphorylation to represent an isoform-specific readout for endogenous PKA-II activity in vivo, suggest RIIbeta as a novel nociceptive subgroup marker, and extend the current model of PKA-II activation by introducing a PP2A-dependent basal state.</t>
  </si>
  <si>
    <t>The objective of this study was to investigate gene transcription profiles of the stage IV ovary and the ovotestis of the rice field eel (Monopterus albus) in an attempt to uncover genes involved in sex reversal and gonad development. Suppression subtractive hybridization (SSH) libraries were constructed using mRNA from the stage IV ovary and the ovotestis. In total 100 positive clones from the libraries were selected at random and sequenced, and then expressed sequence tags (ESTs) were used to search against sequences in the GenBank database using the BLASTn and BLASTx search algorithms. High quality SSH cDNA libraries and 90 ESTs were obtained. Of these ESTs, 43 showed high homology with genes of known function and these are associated with energy metabolism, signal transduction, transcription regulation and so on. The remaining 47 ESTs shared no homology with any genes in GenBank and are thus considered to be hypothetical genes. Furthermore, the four genes F11, F63, R11, and R47 from the forward and reverse libraries were analyzed in gonad, brain, heart, spleen, liver, kidney and muscle tissues. The results showed that the transcription of the F11 and F63 genes was significantly increased while the expression of the R11 and R47 genes was significantly decreased from IV or V ovary. In addition, the results also indicated that the four genes' expression was not gonad-tissue specific. This results strongly suggested that they may be involved in the rice field eel gonad development and/or sex reversal.</t>
  </si>
  <si>
    <t>AIM: The Thomsen-Friedenreich antigen (TF-Ag) is a disaccharide hidden on normal cells, but selectively exposed on the surface of breast, colon, prostate and bladder cancer cells. JAA-F11, a highly specific monoclonal antibody to TF-Ag, reduces metastasis and prolongs survival in a mouse model. In addition,(124)I-JAA-F11 localizes 4T1 tumors in mice. These studies continue translation of JAA-F11 to human breast cancer. MATERIALS &amp; METHODS &amp; RESULTS: Of the 41 human breast cancer cell lines tested, 78% were positive for reactivity with JAA-F11 by whole-cell enzyme immunoassay and positivity occurred unrelated to estrogen, progesterone or HER2 receptor status. JAA-F11 inhibited the growth rate of the human cancer cell lines tested. At 1 h, approximately 80% of JAA-F11 internalized in the three cell lines tested. (124)I-JAA-F11 specifically imaged human triple-negative tumors in mice by microPET. CONCLUSION: The results highlight the potential that humanized JAA-F11 may have for immunotherapy and drug conjugate therapy in breast cancer patients.</t>
  </si>
  <si>
    <t>Discriminating between two herbal medicines (Panax ginseng and Panax quinquefolius), with similar chemical and physical properties but different therapeutic effects, is a very serious and difficult problem. Differentiation between two processed ginseng genera is even more difficult because the characteristics of their appearance are very similar. An ultraperformance liquid chromatography-quadrupole time-of-flight mass spectrometry (UPLC-QTOF MS)-based metabolomic technique was applied for the metabolite profiling of 40 processed P. ginseng and processed P. quinquefolius. Currently known biomarkers such as ginsenoside Rf and F11 have been used for the analysis using the UPLC-photodiode array detector. However, this method was not able to fully discriminate between the two processed ginseng genera. Thus, an optimized UPLC-QTOF-based metabolic profiling method was adapted for the analysis and evaluation of two processed ginseng genera. As a result, all known biomarkers were identified by the proposed metabolomics, and additional potential biomarkers were extracted from the huge amounts of global analysis data. Therefore, it is expected that such metabolomics techniques would be widely applied to the ginseng research field.</t>
  </si>
  <si>
    <t>Theoretical approaches predict that host quantitative resistance selects for pathogens with a high level of pathogenicity, leading to erosion of the resistance. This process of erosion has, however, rarely been experimentally demonstrated. To investigate the erosion of apple quantitative resistance to scab disease, we surveyed scab incidence over time in a network of three orchards planted with susceptible and quantitatively resistant apple genotypes. We sampled Venturiainaequalis isolates from two of these orchards at the beginning of the experiment and we tested their quantitative components of pathogenicity (i.e., global disease severity, lesion density, lesion size, latent period) under controlled conditions. The disease severity produced by the isolates on the quantitatively resistant apple genotypes differed between the sites. Our study showed that quantitative resistance may be subject to erosion and even complete breakdown, depending on the site. We observed this evolution over time for apple genotypes that combine two broad-spectrum scab resistance QTLs, F11 and F17, showing a significant synergic effect of this combination in favour of resistance (i.e., favourable epistatic effect). We showed that isolates sampled in the orchard where the resistance was inefficient presented a similar level of pathogenicity on both apple genotypes with quantitative resistance and susceptible genotypes. As a consequence, our results revealed a case where the use of quantitative resistance may result in the emergence of a generalist pathogen population that has extended its pathogenicity range by performing similarly on susceptible and resistant genotypes. This emphasizes the need to develop quantitative resistances conducive to trade-offs within the pathogen populations concerned.</t>
  </si>
  <si>
    <t>Fluoroquinolone (FQ) antibiotics are extensively used both in human and veterinary medicine, and their accumulation in the environment is causing an increasing concern. In this study, the biodegradation of the three most worldwide used FQs, namely ofloxacin, norfloxacin, and ciprofloxacin, by the fluoroorganic-degrading strain Labrys portucalensis F11 was assessed. Degradation occurred when the FQs were supplied individually or as mixture in the culture medium, in the presence of an easily degradable carbon source. Consumption of individual FQs was achieved at different extents depending on its initial concentration, ranging from 0.8 to 30 muM. For the lowest concentration, total uptake of each FQ was observed but stoichiometric fluoride release was not achieved. Intermediate compounds were detected and identified by LC-MS/MS with a quadrupole time of flight detector analyzer. Biotransformation of FQs by L. portucalensis mainly occurred through a cleavage of the piperazine ring and displacement of the fluorine substituent allowing the formation of intermediates with less antibacterial potency. FQ-degrading microorganisms could be useful for application in bioaugmentation processes towards more efficient removal of contaminants in wastewater treatment plants.</t>
  </si>
  <si>
    <t>The role of fitness in transmission of drug-resistant strains has been explored in previous studies; but has not been established for F15/LAM4/KZN strains, which were responsible for the extensively drug-resistant tuberculosis (XDR-TB) outbreak in Tugela Ferry, South Africa. The biological fitness of 15 clinical strains representing the F15/LAM4/KZN, Beijing, F11 and F28 families was determined by growth, viability and competition assays and correlated with DNA sequencing of eight genes associated with drug resistance and putative compensatory mechanisms. Similar growth rates were observed among susceptible, multidrug-resistant (MDR) and XDR strains of the KZN and F28 genotypes. In contrast, Beijing and F11 MDR strains demonstrated significantly reduced fitness. Resistant strains exhibited heterogeneous fitness profiles in competition with different susceptible strains, suggesting strain dependence. In addition, co-culture growth rates were consistently higher than independent growth rates in 13/14 competition pairs. All 14 drug-resistant strains retained viability, at a low CFU/mL, when paired with susceptible strains. The persistence of such resistant strains could consequently support the acquisition of additional drug-resistance-conferring mutations and/or the evolution of compensatory mechanisms. Frequently occurring mutations were detected in KZN and F28 resistant strains whereas, the Beijing MDR strain harboured a less common katG mutation and the F11 MDR strain had no katG mutation. Contrary to drug-resistant Beijing and F11 strains, the successful transmission of KZN strains, particularly during the outbreak, may be attributed to the presence of drug-resistance-conferring mutations associated with little or no associated fitness costs. Amplified growth in co-culture may be suggestive of in vivo trans-complementation.</t>
  </si>
  <si>
    <t>Pseudoginsenoside-F11 (PF11), an ocotillol-type ginsenoside, has been shown to possess significant neuroprotective activity. Since microglia-mediated inflammation is critical for induction of neurodegeneration, this study was designed to investigate the effect of PF11 on activated microglia. PF11 significantly suppressed the release of ROS and proinflammatory mediators induced by LPS in a microglial cell line N9 including NO, PGE2, IL-1beta, IL-6 and TNF-alpha. Moreover, PF11 inhibited interaction and expression of TLR4 and MyD88 in LPS-activated N9 cells, resulting in an inhibition of the TAK1/IKK/NF-kappaB signaling pathway. PF11 also inhibited the phosphorylation of Akt and MAPKs induced by LPS in N9 cells. Importantly, PF11 significantly alleviated the death of SH-SY5Y neuroblastoma cells and primary cortical neurons induced by the conditioned-medium from activated microglia. At last, the effect of PF11 on neuroinflammation was confirmed in vivo: PF11 mitigated the microglial activation and proinflammatory factors expression obviously in both cortex and hippocampus in mice injected intrahippocampally with LPS. These findings indicate that PF11 exerts anti-neuroinflammatory effects on LPS-activated microglial cells by inhibiting TLR4-mediated TAK1/IKK/NF-kappaB, MAPKs and Akt signaling pathways, suggesting its therapeutic implication for neurodegenerative disease associated with neuroinflammation.</t>
  </si>
  <si>
    <t>The partitioning constants and Gibbs free energies of transfer of poly(oxyethylene) n-alkyl ethers between dodecane and the protic ionic liquids (ILs) ethylammonium nitrate (EAN) and propylammonium nitrate (PAN) are determined. EAN and PAN have a sponge-like nanostructure that consists of interpenetrating charged and apolar domains. This study reveals that the ILs solvate the hydrophobic and hydrophilic parts of the amphiphiles differently. The ethoxy groups are dissolved in the polar region of both ILs by means of hydrogen bonds. The environment is remarkably water-like and, as in water, the solubility of the ethoxy groups in EAN decreases on warming, which underscores the critical role of the IL hydrogen-bond network for solubility. In contrast, amphiphile alkyl chains are not preferentially solvated by the charged or uncharged regions of the ILs. Rather, they experience an average IL composition and, as a result, partitioning from dodecane into the IL increases as the cation alkyl chain is lengthened from ethyl to propyl, because the IL apolar volume fraction increases. Together, these results show that surfactant dissolution in ILs is related to structural compatibility between the head or tail group and the IL nanostructure. Thus, these partitioning studies reveal parameters for the effective molecular design of surfactants in ILs.</t>
  </si>
  <si>
    <t>Nitrile hydratase (NHase, EC 4.2.1.84) is a metalloenzyme which catalyses the conversion of nitriles to amides. The high efficiency and broad substrate range of NHase have led to the successful application of this enzyme as a biocatalyst in the industrial syntheses of acrylamide and nicotinamide and in the bioremediation of nitrile waste. Crystal structures of both cobalt(III)- and iron(III)-dependent NHases reveal an unusual metal binding motif made up from six sequential amino acids and comprising two amide nitrogens from the peptide backbone and three cysteine-derived sulfur ligands, each at a different oxidation state (thiolate, sulfenate and sulfinate). Based on the active site geometry revealed by these crystal structures, we have designed a series of small-molecule ligands which integrate essential features of the NHase metal binding motif into a readily accessible peptide environment. We report the synthesis of ligands based on a pyridine-2,6-dicarboxylic acid scaffold and L-cysteine, L-S-methylcysteine, L-methionine or L-penicillamine. These ligands have been combined with cobalt(III) and iron(III) and tested as catalysts for biomimetic nitrile hydration. The highest levels of activity are observed with the L-penicillamine ligand which, in combination with cobalt(III), converts acetonitrile to acetamide at 1.25 turnovers and benzonitrile to benzamide at 1.20 turnovers.</t>
  </si>
  <si>
    <t>Obesity in human populations, currently a serious health concern, is considered to be the consequence of an energy imbalance in which more energy in calories is consumed than is expended. We used interval mapping techniques to investigate the genetic basis of a number of energy balance traits in an F11 advanced intercross population of mice created from an original intercross of lines selected for increased and decreased heat loss. We uncovered a total of 137 quantitative trait loci (QTLs) for these traits at 41 unique sites on 18 of the 20 chromosomes in the mouse genome, with X-linked QTLs being most prevalent. Two QTLs were found for the selection target of heat loss, one on distal chromosome 1 and another on proximal chromosome 2. The number of QTLs affecting the various traits generally was consistent with previous estimates of heritabilities in the same population, with the most found for two bone mineral traits and the least for feed intake and several body composition traits. QTLs were generally additive in their effects, and some, especially those affecting the body weight traits, were sex-specific. Pleiotropy was extensive within trait groups (body weights, adiposity and organ weight traits, bone traits) and especially between body composition traits adjusted and not adjusted for body weight at sacrifice. Nine QTLs were found for one or more of the adiposity traits, five of which appeared to be unique. The confidence intervals among all QTLs averaged 13.3 Mb, much smaller than usually observed in an F2 cross, and in some cases this allowed us to make reasonable inferences about candidate genes underlying these QTLs. This study combined QTL mapping with genetic parameter analysis in a large segregating population, and has advanced our understanding of the genetic architecture of complex traits related to obesity.</t>
  </si>
  <si>
    <t>Cancer stem cells (CSC) were isolated via a non-adherent neurosphere assay from three glioma cell lines: LI, U87, and U373. Using a clonal assay, two clones (D2 and F11) were selected from spheres derived from LI cells and were characterized for the: expression of stem cell markers (CD133, Nestin, Musashi-1 and Sox2); proliferation; differentiation capability (determined by the expression of GalC, betaIII-Tubulin and GFAP); Ca(2+) signaling and tumorigenicity in nude mice. Both D2 and F11 clones expressed higher levels of all stem cell markers with respect to the parental cell line. Clones grew more slowly than LI cells with a two-fold increase in duplication time. Markers of differentiation (betaIII-Tubulin and GFAP) were expressed at high levels in both LI cells and in neurospheres. The expression of Nestin, Sox2, and betaIII-Tubulin was down-regulated in D2 and F11 when cultured in serum-containing medium, whereas Musashi-1 was increased. In this condition, duplication time of D2 and F11 increased without reaching that of LI cells. D2, F11 and parental cells did not express voltage-dependent Ca(2+)-channels but they exhibited increased intracellular Ca(2+) levels in response to ATP. These Ca(2+) signals were larger in LI cells and in spheres cultured in serum-containing medium, while they were smaller in serum-free medium. The ATP treatment did not affect cell proliferation. Both D2 and F11 induced the appearance of tumors when ortotopically injected in athymic nude mice at a density 50-fold lower than that of LI cells. All these data indicate that both clones have characteristics of CSC and share the same stemness properties. The findings regarding the expression of differentiation markers and Ca(2+)-channels show that both clones are unable to reach the terminal differentiation. Both D2 and F11 might represent a good model to improve the knowledge on CSC in glioblastoma and to identify new therapeutic approaches.</t>
  </si>
  <si>
    <t>BACKGROUND: Targeted radionuclide therapy with high-energy beta-emitters is generally considered suboptimal to cure small tumours (&lt;300 mg). Tumour targeting of the CCK2 receptor-binding minigastrin analogue PP-F11 was determined in a tumour-bearing mouse model at increasing peptide amounts. The optimal therapy was analysed for PP-F11 labelled with (90)Y, (177)Lu or (213)Bi, accounting for the radionuclide specific activities (SAs), the tumour absorbed doses and tumour (radio) biology. METHODS: Tumour uptake of (111)In-PP-F11 was determined in nude mice bearing CCK2 receptor-transfected A431 xenografts at 1 and 4 h post-injection for escalating peptide masses of 0.03 to 15 nmol/mouse. The absorbed tumour dose was estimated, assuming comparable biodistributions of the (90)Y, (177)Lu or (213)Bi radiolabelled peptides. The linear-quadratic (LQ) model was used to calculate the tumour control probabilities (TCP) as a function of tumour mass and growth. RESULTS: Practically achievable maximum SAs for PP-F11 labelled with (90)Y and (177)Lu were 400 MBq (90)Y/nmol and 120 MBq(177)Lu/nmol. Both the large elution volume from the 220 MBq (225)Ac generator used and reaction kinetics diminished the maximum achieved (213)Bi SA in practice: 40 MBq (213)Bi/nmol. Tumour uptakes decreased rapidly with increasing peptide amounts, following a logarithmic curve with ED50 = 0.5 nmol. At 0.03 nmol peptide, the (300 mg) tumour dose was 9 Gy after 12 MBq (90)Y-PP-F11, and for (111)In and (177)Lu, this was 1 Gy. A curative dose of 60 Gy could be achieved with a single administration of 111 MBq (90)Y labelled to 0.28 nmol PP-F11 or with 4 x 17 MBq (213)Bi (0.41 nmol) when its alpha-radiation relative biological effectiveness (RBE) was assumed to be 3.4. Repeated dosing is preferable to avoid complete tumour receptor saturation. Tumours larger than 200 mg are curable with (90)Y-PP-F11; the other radionuclides perform better in smaller tumours. Furthermore, (177)Lu is not optimal for curing fast-growing tumours. CONCLUSIONS: Receptor saturation, specific radiopharmaceutical activities and absorbed doses in the tumour together favour therapy with the CCK2 receptor-binding peptide PP-F11 labelled with (90)Y, despite its longer beta-particle range in tissue, certainly for tumours larger than 300 mg. The predicted TCPs are of theoretical nature and need to be compared with the outcome of targeted radionuclide experiments.</t>
  </si>
  <si>
    <t>OBJECTIVE: To research the dynamic accumulation of ginsenosides Rg1, Re, Rb1, Rg2, Rc, Rb2, Rb3, Rd, Rg3 and pseudo-ginsenosides F11,RT5, which was grown from one- to five-year-old and harvested from May to September of Panax quinquefolium root in Canada. METHODS: RP-HPLC-ELSD was adopted. The analysis was performed on a Dimaonsil C18 (250 mm x 4.6 mm, 5 mum) column, the mobile phase was acetonitrile (A)-deionized water (B) in gradient elution mode. The flow rate was 1.0 mL/min and column temperature was set at 30 degrees C. The carrier gas was nitrogen with flow rate of 2.8 L/min, the drift tube temperature was 100 degrees C, and the injection volume was 10 muL. The principle component analysis and cluster analysis of SPSS software (version 19.0) were conducted for the data analysis. RESULTS: The RP-HPLC-ELSD method for determining simultaneously nine ginsenosides and two pseudo-ginsenosides was established. The total content of ginsenosides of one- to two-year-old was low and increased from May to September in each year. That of three- to five-year-old declined from June to July and increased from August, and was the highest in September of three- to five-year-old samples. The total content from September of three-year-old samples was similar. The content of nine ginsenosides and two pseudo-ginsenosides was relatively high in all the samples except ginsenoside Rc, which wasn't determined in some samples. The ginsenosides Rd, Rb3 and pseudo-ginsenoside F11 were higher than others. The principle component analysis results showed that ginsenosides Rg1, Re, Rb1, Rc, Rb2, Rb3, Rg3 and pseudo-ginsenosides F11,RT5 could be the characteristic ginsenosides of Panax quinquefolium root in Canada. The cluster analysis indicated that the chemical constituent and dynamic accumulation of ginsenosides of one- to two-year-old was similar except the sample of July of four-year-old and there was no obvious difference of three- to five-year-old. CONCLUSION: With the consideration of the content of ginsenoside, cultivation cost of four- to five-year-old, and risk of waterlogging and plant diseases, it is suggested that Panax quinquefolium root from September of three-year-old can be regarded as the same quality.</t>
  </si>
  <si>
    <t>BACKGROUND: Systemic Lupus Erythematosus (SLE) is a multi-systemic autoimmune disease. Renal involvement is a common complication, causing considerable mortality and morbidity. SLE is rarely reported among black Africans, though recent reports from Nigeria indicate otherwise. Nephritis, though a common complication of SLE has rarely been reported as the initial diagnosis of lupus among black Africans. AIMS: The aim of our study is to highlight the clinical, laboratory and histological features in Nigerian patients presenting with features of nephritis and subsequent diagnosis of SLE. METHODS: This is a three year prospective study of patients with renal diseases, who were admitted to the rheumatology and nephrology units of the Lagos State University Teaching Hospital (LASUTH) Ikeja. Serology, biochemical, haematologic tests, kidney biopsy were done. RESULTS: Twelve patients were studied (F11; M1); mean age 30.4 years (SD +/- 9.8); mean illness 8 weeks (SD +/- 6.6). Six patients had a nephritic condition. Nine of the patients had baseline hypertension while 3 had a rapidly progressive nephritis. Two patients had baseline End Stage Renal Disease (ESRD). All had dipstick proteinuria 2+/3+, mean protein creatinine ratio 2.2 (SD +/- 0.6), mean 24hr protein 2.8 gm (SD +/- 2.7); more than 10 red blood cells/hpf haematuria (n-6), hyaline casts (n-5), granular casts (n-2), mean GFR 31.4 ml/ min (SD +/- 21.3.), mean serum creatinine 6.9 mg/dl (SD +/- 5.3); mean urea 138.8 mg/dl (SD +/- 56.2). For the serology, Anti Nuclear Antibody (ANA) was positive in all the 12 subjects; positive anti dsDNA -10 patients; ENA - 10. Renal biopsy showed mostly WHO/ISSN classes III, IV and V. Treatment was with Euro Lupus regimen and rituximab/ cyclophosphamide. Four patients had dialysis. In terms of the outcome, there were 3 deaths while 9 patients were discharged. CONCLUSION: A high index of suspicion is needed to diagnose Lupus Nephritis in black Africans especially when their presentations do not fulfil the America College of Rheumatology (ACR) diagnostic criteria for SLE.</t>
  </si>
  <si>
    <t>Analogues of the natural product gallinamide A were prepared to elucidate novel inhibitors of the falcipain cysteine proteases. Analogues exhibited potent inhibition of falcipain-2 (FP-2) and falcipain-3 (FP-3) and of the development of Plasmodium falciparum in vitro. Several compounds were equipotent to chloroquine as inhibitors of the 3D7 strain of P. falciparum and maintained potent activity against the chloroquine-resistant Dd2 parasite. These compounds serve as promising leads for the development of novel antimalarial agents.</t>
  </si>
  <si>
    <t>High levels of factor XI (FXI) increase the risk of thromboembolic disease. However, the genetic and environmental factors regulating FXI expression are still largely unknown. The aim of our study was to evaluate the regulation of FXI by microRNAs (miRNAs) in the human liver. In silico prediction yielded four miRNA candidates that might regulate FXI expression. HepG2 cells were transfected with miR-181a-5p, miR-23a-3p, miR-16-5p and miR-195-5p. We used mir-494, which was not predicted to bind to F11, as a negative control. Only miR-181a-5p caused a significant decrease both in FXI protein and F11 mRNA levels. In addition, transfection with a miR-181a-5p inhibitor in PLC/PRF/5 hepatic cells increased both the levels of F11 mRNA and extracellular FXI. Luciferase assays in human colon cancer cells deficient for Dicer (HCT-DK) demonstrated a direct interaction between miR-181a-5p and 3'untranslated region of F11. Additionally, F11 mRNA levels were inversely and significantly correlated with miR-181a-5p levels in 114 healthy livers, but not with miR-494. This study demonstrates that FXI expression is directly regulated by a specific miRNA, miR-181a-5p, in the human liver. Future studies are necessary to further investigate the potential consequences of miRNA dysregulation in pathologies involving FXI.</t>
  </si>
  <si>
    <t>OBJECTIVE: To examine the correlation between alkaloids content and L*, a* and b* color indices of Rhizoma Coptidis for quality control. METHODS: A colorimeter was used for the measurement of reflected light from sieved powder samples using the CIE 1976 L* a* b* color system. The content of six alkaloids were determined by HPLC. The correlation between alkaloids content and color indices of Rhizoma Coptidis was analyzed. RESULTS: When the particle size of Rhizoma Coptidis was less than 355 microm and the colorimeter parameters were set as measurement diameter of 3 mm, observation degree of 10, and light source of F2 and F7, the measured color was significantly correlated with total alkaloids content (r = 0.793, P &lt; 0.05). As light source of F11, the measured color was significantly correlated with berberine content (r = 0.867, P &lt; 0.01). CONCLUSION: The correlation between the color of powdered Coptidis Rhizoma and its alkaloids contents was found in this study. Measurment of the color of Coptidis Rhizoma can be used to assess its quality.</t>
  </si>
  <si>
    <t>We report the synthesis and assembly of (N-methylated cyclic peptide)-polymer conjugates for which the cyclic peptide is attached to either the alpha- or both alpha- and omega- end groups of a polymer. A combination of chromatographic, spectroscopic, and scattering techniques reveals that the assembly of the conjugates follows a two-level hierarchy, initially driven by H-bond formation between two N-methylated cyclic peptides, followed by unspecific, noncovalent aggregation of this peptide into small domains that behave as branching points and lead to the formation of branched supramolecular polymers.</t>
  </si>
  <si>
    <t>The transport of anions across cellular membranes is an important biological function governed by specialised proteins. In recent years, many small molecules have emerged that mimick the anion transport behaviour of these proteins, but only a few of these synthetic molecules also display the gating/switching behaviour seen in biological systems. A small series of thiosquaramides was synthesised and their pH-dependent chloride binding and anion transport behaviour was investigated using (1)H NMR titrations, single crystal X-ray diffraction and a variety of vesicle-based techniques. Spectrophotometric titrations and DFT calculations revealed that the thiosquaramides are significantly more acidic than their oxosquaramide analogues, with pKa values between 4.0 and 9.0. This led to the observation that at pH 7.2 the anion transport ability of the thiosquaramides is fully switched OFF due to deprotonation of the receptor, but is completely switched ON at lower pH.</t>
  </si>
  <si>
    <t>The anti-HER2 antibody pertuzumab inhibits HER2 dimerization and affects HER2/HER3 dimer formation and signaling. As HER3 and its ligand neuregulin are implicated in pancreatic tumorigenesis, we investigated whether HER3 expression could be a predictive biomarker of pertuzumab efficacy in HER2low-expressing pancreatic cancer. We correlated in vitro and in vivo HER3 expression and neuregulin dependency with the inhibitory effect of pertuzumab on cell viability and tumor progression. HER3 knockdown in BxPC-3 cells led to resistance to pertuzumab therapy. Pertuzumab treatment of HER3-expressing pancreatic cancer cells increased HER3 at the cell membrane, whereas the anti-HER3 monoclonal antibody 9F7-F11 down-regulated it. Both antibodies blocked HER3 and AKT phosphorylation and inhibited HER2/HER3 heterodimerization but affected differently HER2 and HER3 homodimers. The pertuzumab/9F7-F11 combination enhanced tumor inhibition and the median survival time in mice xenografted with HER3-expressing pancreatic cancer cells. Finally, HER2 and HER3 were co-expressed in 11% and HER3 alone in 27% of the 45 pancreatic ductal adenocarcinomas analyzed by immunohistochemistry. HER3 is essential for pertuzumab efficacy in HER2low-expressing pancreatic cancer and HER3 expression might be a predictive biomarker of pertuzumab efficacy in such cancers. Further studies in clinical samples are required to confirm these findings and the interest of combining anti-HER2 and anti-HER3 therapeutic antibodies.</t>
  </si>
  <si>
    <t>Direct analysis in real time-mass spectrometry (DART-MS) was employed as a novel fast method to identify traditional Chinese herbal medicine (TCHM). In order to obtain high quality mass spectra, the ionization temperature was optimized for every kind of sample. With minimal or no sample pretreatment, major TCHM components, including alkaloids, flavonoids and some ginsenosides, were directly detected within several seconds, while thirteen ginsenosides need derivatization to get good mass spectra. Pseudoginsenoside F11, compound K, protopanaxatriol (PPT) and protopanaxadiol (PPD), for the first time were detected without derivatization. Among five of eight tested Chinese herbal medicines, Rhizoma Corydalis, Bulbus Fritillariae Thunbergii, Arecae Semen, Ramulus Uncariae Cum Uncis and Scutellariae Radix, were first time identified by DART-MS. In addition, the ionization mechanisms of major herbal components, alkaloids, flavonoids and ginsenosides, were discussed in detail. Our results demonstrated that DART-MS could provide a rapid, reliable and environmental friendly method for the rapid identification of TCHM, and may be applicable to other plants.</t>
  </si>
  <si>
    <t>OBJECTIVE: To develop HPTLC fingerprint profile of anti-inflammatory active extract fractions of Tribulus terrestris (family Zygophyllaceae). METHODS: The anti-inflammatory activity was tested for the methanol and its fractions (chloroform, ethyl acetate, n-butanol and aqueous) and chloroform extract of Tribulus terrestris (aerial parts) by injecting different groups of rats (6 each) with carrageenan in hind paw and measuring the edema volume before and 1, 2 and 3 h after carrageenan injection. Control group received saline i.p. The extracts treatment was injected i.p. in doses of 200 mg/kg 1 h before carrageenan administration. Indomethacin (30 mg/kg) was used as standard. HPTLC studies were carried out using CAMAG HPTLC system equipped with Linomat IV applicator, TLC scanner 3, Reprostar 3, CAMAG ADC 2 and WIN CATS-4 software for the active fractions of chloroform fraction of methanol extract. RESULTS: The methanol extract showed good antiedematous effect with percentage of inhibition more than 72%, indicating its ability to inhibit the inflammatory mediators. The methanol extract was re-dissolved in 100 mL of distilled water and fractionated with chloroform, ethyl acetate and n-butanol. The four fractions (chloroform, ethyl acetate, n-butanol and aqueous) were subjected to anti-inflammatory activity. Chloroform fraction showed good anti-inflammatory activity at dose of 200 mg/kg. Chloroform fraction was then subjected to normal phase silica gel column chromatography and eluted with petroleum ether-chloroform, chloroform-ethyl acetate mixtures of increasing polarity which produced 15 fractions (F1-F15). Only fractions F1, F2, F4, F5, F7, F9, F11 and F14 were found to be active, hence these were analyzed with HPTLC to develop their finger print profile. These fractions showed different spots with different Rf values. CONCLUSIONS: The different chloroform fractions F1, F2, F4, F5, F7, F9, F11 and F14 revealed 4, 7, 7, 8, 9, 7, 7 and 6 major spots, respectively. The results obtained in this experiment strongly support and validate the traditional uses of this Sudanese medicinal plant.</t>
  </si>
  <si>
    <t>Amorphous silica plays an important role in heterogeneous catalysis as a support and is frequently presumed to be "inert". The structure of the supported catalyst is key to understanding the stability and reactivity of catalytic systems. To provide vital insights into the surface reactivity of silica, Polyhedral oligomeric silsesquioxanes (POSSs) can act as realistic homogeneous molecular models for silica surfaces. Here, we report novel reactivities associated with the silica surface, derived from our insights obtained by means of such model systems with potentially significant implications in catalysis when employing silica-supported catalysts. In this work, the gas-phase reactivities of two cyclohexyl-substituted POSSs, namely the completely condensed triganol prism [Si6cy6O9] (a6b0), and the incompletely-condensed partial cube [Si7cy7O9(OH)3] (a7b3), with cy = c-C6H11, were studied by using atmospheric pressure chemical ionisation (APCI) and collision-induced decomposition (CID) spectroscopies. Silsesquioxane a6b0, containing three-membered rings, was found to be much more reactive, undergoing novel CH2-insertion on reaction with gas phase molecules-a reaction not observed for a7b3, containing only four-membered rings. Both silsesquioxanes displayed the ability to trap ammonia formed in situ within the mass spectrometer from N2 in the instrument. This work also demonstrates the applicability of APCI and the role of CID in elucidating reactive POSS structures, highlighting novel gas-phase reactivities of POSS.</t>
  </si>
  <si>
    <t>BACKGROUND: Studies have been reported on genomic analysis to explain virulence of MTB H37Rv vs. MTB H37Ra strain. Proteomic comparison analysis at our centre has shown variability of 244 proteins in MTB H37Rv. A single amino acid mutation in protein sequence may cause alteration in protein structure and function that may account for virulence and drug resistance properties of pathogenic organisms. AIM: To find the effect of single amino acid mutations on Mycobacterium tuberculosis H37Rv and H37Ra using computational approaches METHODS: Proteins with single amino acid mutation were analysed by different mutation analysis systems such as SIFT, PolyPhen, PROVEAN and HOPE. Subsequently, structure comparison of proposed modelled structure of mutant proteins of MTB H37Ra with native proteins of MTB H37Rv was performed. RESULTS: We observed that amongst 40 single amino acid mutated proteins of MTB H37Ra, five were found to be damaged by all the mutation analysis systems. Upon structure comparison, the RMSD values between the native and mutant type proteins were found to be significantly higher. All the five proteins showed important biological function in MTB H37Rv. Further, when these five proteins of MTB H37Ra were compared with corresponding proteins of other virulent strains of MTB (i.e. F11 and CDC 1551), similar observation was made. CONCLUSION: The data suggests the important role of single amino acid mutation in five proteins in causing changes in the virulence and pathogenicity of clinical strains of MTB.</t>
  </si>
  <si>
    <t>INTRODUCTION: Deep vein thrombosis (DVT) has a strong inherited predisposition that is partly explained by the strong genetic risk factors such as mutations in factor V, prothrombin, antithrombin III, protein C and S genes. Only recently the first GWAS have been performed on DVT resulting in discovery of novel genetic variants, however, the information on the common polymorphisms predisposing to the risk of DVT is still scarce. MATERIALS AND METHODS: Here we selected six SNPs (rs5361 in SELE, rs2066865 in FGG, rs2227589 in SERPINC1, rs1613662 in GP6, rs13146272 in CYP4V2, rs2289252 in F11) reported to be associated with venous thrombosis conditions and studied the association of these common variants in selected case (n=177) and control (n=235) groups from population of Latvia. Genotyping was performed using TaqMan hybridization probe SNP genotyping assay. RESULTS: Patients with DVT had a significantly higher frequency of F11 rs2289252 polymorphism (p=0.001; OR [95%CI]=1.61 [1.20-2.14]). When stratified by recurrence of DVT the tendency was observed that the same SNP had higher OR value in group of DVT patients with repeated episodes of DVT compared to patients with single DVT episode (p=0.009; OR [95%CI]=2.27[1.22-4.21] and p=0.009; OR [95%CI]=1.52[1.11-2.08] respectively), but due to limited group of cases this finding should be replicated. CONCLUSION: We conclude that F11 gene variant rs2289252 contribute to inherited forms of DVT incidence and correlation of other analysed SNPs should be explored in populations with greater sample size and associated with various thrombosis related traits.</t>
  </si>
  <si>
    <t>UNLABELLED: Objective. To study the effect of a family history of addiction on the development of addiction (heroin|) in respect of age, dynamic (duration of searching for psychoactive substances, first use, beginning of systematic use and development of abstinent syndrome) and qualitative (therapeutic resistance, remissions) parameters. Material and methods. Authors examined 127 male Russian unrelated patients, mean age 27.3+/-4.4 years, with ICD-10 diagnosis Opioid Dependence (F11.2). RESULTS: A family history of addictions (FHA), mainly of alcoholism, was recorded in 60% of patients. Spearmen's correlation analysis revealed that the differences were related with FHA. Patients with no FHA differed from those who had more than 2 relatives with addictions. Patients having one relative with the diagnosis of addiction had an intermediate position. In the group with no FHA, patient's age had no effect on the disease course, therapeutic resistance; the duration of therapeutic remission was correlated with the time of transition from alcohol consumption to heroin addiction. On contrast, in patients with FHA, age and dynamic parameters were significantly correlated; the duration of remission was determined by the time needed for the development of addiction and the appearance of abstinent syndrome. Conclusion. The results provide evidence for existence of several forms of the disease related to the impact of genetic factors. Further studies will help to elucidate a specific clinical phenotype of the disease and its "hereditary" forms.</t>
  </si>
  <si>
    <t>PURPOSE: To evaluate the clinical outcomes as well as related factors of dental implants replaced in previously failed sites. METHODS: A total of 12 patients (15 implants) who received replacement in previously failed sites during January 2005 to December 2011 were included. Outcomes of redo-implants were collected and clinical data was recorded and analyzed regarding risk factors related to redo-implants' survival using SPSS13.0 software package. RESULTS: The survival rate of redo-implants was 100% [(33.5+/-15.4) months]. The mean redo-implant diameter (4.5+/-0.6) mm was significantly larger than the previous one (4.1+/-0.7) mm (P&lt;0.05). The mean survival time of implants placed for the first time was (12.9+/-15.9) months. Implant replacement occurred (6.8+/-4.4) months after original implant removal. No significant influence was observed on patient and implant-related factors as well as surgery and prosthesis-dependent factors. CONCLUSIONS: Reimplantation in previously failed site is considered as one of feasible prosthesis plans, and surgeons ought to get enough confidence to achieve satisfactory implant survival rates. Supported by Liaoning Provincial Natural Science Foundation (20092093), Liaoning Provincial Science and Technology Foundation (2012225090), and Shenyang Science and Technology Foundation (F11-264-1-25, F12-277-1-18).</t>
  </si>
  <si>
    <t>We have studied the micelle formation and phase behavior of a series of temperature- and pH-responsive surfactants prepared by controlled radical (RAFT) polymerization. These C12NIPAMm surfactants consist of a dodecyl tail, a poly(N-isopropylacrylamide) (polyNIPAM) headgroup with average degrees of polymerization of between 7 and 96, and an ionizable carboxylate group. In the un-ionized state, these surfactants phase separate on warming toward a lower critical solution temperature (LCST), which decreases as the length of the NIPAM group is decreased. This is in agreement with the behavior of conventional nonionic poly(ethylene oxide)-based surfactants but is very different from that of polyNIPAM oligomer solutions. Small angle neutron scattering (SANS) shows that these surfactants self-assemble into micelles consisting of a nearly spherical hydrophobic core surrounded by a "hairy" polyNIPAM shell far below their LCST. Upon warming, the micelles undergo a sphere-to-rod transition induced by the collapse of the polyNIPAM shell, causing a reduction in the headgroup area. In the un-ionized state the demixing follows at the LCST, but a single charge on the free polymer end completely suppresses phase separation, allowing micelles to undergo a shape change but remain dissolved.</t>
  </si>
  <si>
    <t>BACKGROUND: Arthritis and musculoskeletal conditions are the leading cause of long-term work disability (WD), an outcome with a major impact on quality of life and a high cost to society. The importance of decreased at-work productivity has also recently been recognized. Despite the importance of these problems, few interventions have been developed to reduce the impact of arthritis on employment. We have developed a novel intervention called "Making It Work", a program to help people with inflammatory arthritis (IA) deal with employment issues, prevent WD and improve at-work productivity. After favorable results in a proof-of-concept study, we converted the program to a web-based format for broader dissemination and improved accessibility. The objectives of this study are: 1) to evaluate in a randomized controlled trial (RCT) the effectiveness of the program at preventing work cessation and improving at-work productivity; 2) to perform a cost-utility analysis of the intervention. METHODS/DESIGN: 526 participants with IA will be recruited from British Columbia, Alberta, and Ontario in Canada. The intervention consists of a) 5 online group sessions; b) 5 web-based e-learning modules; c) consultations with an occupational therapist for an ergonomic work assessment and a vocational rehabilitation counselor. Questionnaires will be administered online at baseline and every 6 months to collect information about demographics, disease measures, costs, work-related risk factors for WD, quality of life, and work outcomes. Primary outcomes include at-work productivity and time to work cessation of &gt; 6 months for any reason. Secondary outcomes include temporary work cessation, number of days missed from work per year, reduction in hours worked per week, quality adjusted life year for the cost utility analysis, and changes from baseline in employment risk factors. Analysis of Variance will evaluate the intervention's effect on at-work productivity, and multivariable Cox regression models will estimate the risk of work cessation associated with the intervention after controlling for risk factors for WD and other important predictors imbalanced at baseline. DISCUSSION: This program fills an important gap in arthritis health services and addresses an important and costly problem. Knowledge gained from the RCT will be useful to health care professionals, policy planners and arthritis stakeholders. TRIAL REGISTRATION: ClinicalTrials.gov NCT01852851; registered April 13, 2012; first participant randomized on July 6, 2013.</t>
  </si>
  <si>
    <t>Imiquimod is an itch-promoting, small, synthetic compound that is generally used to treat genital warts and basal cell carcinoma. The pruritogenic effect of imiquimod is considered to be due to TLR7 activation; however that idea has been challenged by our studies showing intact pruritogenic effects of imiquimod in TLR7 KO mice. Thus, the signaling pathways of imiquimod have not been completely elucidated. Here we investigated the novel effects of imiquimod on intracellular calcium ([Ca(2+)]i) signaling. We found that imiquimod induces [Ca(2+)]i increases in PC12 and F11 cells, and even in NIH-3T3 and HEK293T cells, which do not express TLR7. This [Ca(2+)]i increase was due to Ca(2+) release from the internal store without extracellular Ca(2+) influx. Neither FCCP, a mitochondrial Ca(2+) reuptake inhibitor, nor dantrolene, a ryanodine receptor inhibitor, affected the imiquimod-induced [Ca(2+)]i increase. However, 2APB, an IP3 receptor blocker, inhibited the imiquimod-induced [Ca(2+)]i increase. U73122, a PLCbeta inhibitor, failed to block the imiquimod-induced [Ca(2+)]i increase. These data indicate that imiquimod triggers IP3 receptor-dependent Ca(2+) signaling independently of TLR7.</t>
  </si>
  <si>
    <t>Objective. To assess an alliance-centred method of short-term psychotherapy (AP) in the formation of compliance in patients with opiate addiction. Material and methods. Authors studied 100 male inpatients with ICD-10 diagnosis Opioid Dependence (F11.2). Patients were stratified into main (with use of AP) and control groups. The tasks of short-term psychotherapy were to determine mutual goals for the patient and the physician and the interaction between them. Results and Conclusion. Based on some special quantitative psychological tests and correlation analysis, it was identified that AP stimulated compliance behaviour in patients with opioid dependence more effectively than traditional recommendations.</t>
  </si>
  <si>
    <t>Fluoxetine (FLX) is a chiral fluorinated pharmaceutical indicated mainly for the treatment of depression and is one of the most dispensed drugs in the world. There is clear evidence of environmental contamination with this drug and its active metabolite norfluoxetine (NFLX). In this study the enantioselective biodegradation of racemic FLX and of its enantiomers by Labrys portucalensis strain F11 was assessed. When 2muM of racemic FLX was supplemented as sole carbon source, complete removal of both enantiomers, with stoichiometric liberation of fluoride, was achieved in 30d. For racemic FLX concentration of 4 and 9muM, partial degradation of the enantiomers was obtained. In the presence of acetate as an additional carbon source, at 4, 9 and 21muM of racemic FLX and at 25muM of racemic FLX, (S)-FLX or (R)-FLX, complete degradation of the two enantiomers occurred. At higher concentrations of 45 and 89muM of racemic FLX, partial degradation was achieved. Preferential degradation of the (R)-enantiomer was observed in all experiments. To our knowledge, this is the first time that enantioselective biodegradation of FLX by a single bacterium is reported.</t>
  </si>
  <si>
    <t>Uropathogenic Escherichia coli (UPEC) strains cause urinary tract infections and employ type 1 and P pili in colonization of the bladder and kidney, respectively. Most intestinal and extra-intestinal E. coli strains produce a pilus called E. coli common pilus (ECP) involved in cell adherence and biofilm formation. However, the contribution of ECP to the interaction of UPEC with uroepithelial cells remains to be elucidated. Here, we report that prototypic UPEC strains CFT073 and F11 mutated in the major pilin structural gene ecpA are significantly deficient in adherence to cultured HeLa (cervix) and HTB-4 (bladder) epithelial cells in vitro as compared to their parental strains. Complementation of the ecpA mutant restored adherence to wild-type levels. UPEC strains produce ECP upon growth in Luria-Bertani broth or DMEM tissue culture medium preferentially at 26 degrees C, during incubation with cultured epithelial cells in vitro at 37 degrees C, and upon colonization of mouse bladder urothelium ex vivo. ECP was demonstrated on and inside exfoliated bladder epithelial cells present in the urine of urinary tract infection patients. The ability of the CFT073 ecpA mutant to invade the mouse tissue was significantly reduced. The presence of ECP correlated with the architecture of the biofilms produced by UPEC strains on inert surfaces. These data suggest that ECP can potentially be produced in the bladder environment and contribute to the adhesive and invasive capabilities of UPEC during its interaction with the host bladder. We propose that along with other known adhesins, ECP plays a synergistic role in the multi-step infection of the urinary tract.</t>
  </si>
  <si>
    <t>Steady shear viscosity measurements have been performed on 100 kDa poly(ethylene oxide) (PEO) dissolved in the protic ionic liquids ethylammonium nitrate (EAN) and propylammonium nitrate (PAN) and in water. The zero shear viscosity in all three solvents increases with polymer concentration, falling into three concentration regimes corresponding to dilute, semi-dilute and network solutions. Huggins plots reveal three distinct solvent conditions: good (water), good-theta (EAN) and theta (PAN). However, differences in the transition concentrations, power law behaviour of the viscosities, and relaxation times arising from shear thinning in the two ILs can be directly related to the effects of solvent nanostructure.</t>
  </si>
  <si>
    <t>To elucidate the function of mevalonate-5-pyrophosphate decarboxylase (MVD) and farnesyl pyrophosphate synthase (FPS) in triterpene biosynthesis, the genes governing the expression of these enzymes were transformed into Panax ginseng hairy roots. All the transgenic lines showed higher expression levels of PgMVD and PgFPS than that by the wild-type control. Among the hairy root lines transformed with PgMVD, M18 showed the highest level of transcription compared to the control (14.5-fold higher). Transcriptions of F11 and F20 transformed with PgFPS showed 11.1-fold higher level compared with control. In triterpene analysis, M25 of PgMVD produced 4.4-fold higher stigmasterol content (138.95 mug/100 mg, dry weight [DW]) than that by the control; F17 of PgFPS showed the highest total ginsenoside (36.42 mg/g DW) content, which was 2.4-fold higher compared with control. Our results indicate that metabolic engineering in P. ginseng was successfully achieved through Agrobacterium rhizogenes-mediated transformation and that the accumulation of phytosterols and ginsenosides was enhanced by introducing the PgMVD and PgFPS genes into the hairy roots of the plant. Our results suggest that PgMVD and PgFPS play an important role in the triterpene biosynthesis of P. ginseng.</t>
  </si>
  <si>
    <t>Cholecystokinin-2 (CCK-2) receptors, overexpressed in cancer types such as small cell lung cancers (SCLC) and medullary thyroid carcinomas (MTC), may serve as targets for peptide receptor radionuclide imaging. A variety of CCK and gastrin analogues has been developed, but a major drawback is metabolic instability or high kidney uptake. The minigastrin analogue PP-F11 has previously been shown to be a promising peptide for imaging of CCK-2 receptor positive tumors and was therefore further evaluated. The peptide was conjugated with one of the macrocyclic chelators DOTA, NOTA, or NODAGA. The peptide conjugates were then radiolabeled with either (68)Ga, (64)Cu, or (111)In. All (radio)labeled compounds were evaluated in vitro (IC50) and in vivo (biodistribution and PET/CT and SPECT/CT imaging). IC50 values were in the low nanomolar range for all compounds (0.79-1.51 nM). In the biodistribution studies, (68)Ga- and (111)In-labeled peptides showed higher tumor-to-background ratios than the (64)Cu-labeled compounds. All tested radiolabeled compounds clearly visualized the CCK2 receptor positive tumor in PET or SPECT imaging. The chelator did not seem to affect in vivo behavior of the peptide for (111)In- and (68)Ga-labeled peptides. In contrast, the biodistribution of the (64)Cu-labeled peptides showed high uptake in the liver and in other organs, most likely caused by high blood levels, probably due to dissociation of (64)Cu from the chelator and subsequent transchelation to proteins. Based on the present study, (68)Ga-DOTA-PP-F11 might be a promising radiopharmaceutical for PET/CT imaging of CCK2 receptor expressing tumors such as MTC and SCLC. Clinical studies are warranted to investigate the potential of this tracer.</t>
  </si>
  <si>
    <t>Olanzapine (OZ) is atypical antipsychotic drug that suffers from low brain permeability due to efflux by P-glycoproteins and hepatic first-pass metabolism. The current work aimed to develop OZ-loaded micellar nanocarriers and investigate their nose-to-brain targeting potential. OZ-loaded (5mg/ml) micelles (F1-F12) were prepared, using a Pluronic((R)) mixture of L121 and P123, adopting thin-film hydration method. The micelles were evaluated for turbidity, particle size, morphology, drug-entrapment efficiency (EE%), drug-loading characteristics, in vitro drug release and ex vivo nasal toxicity in sheep. The in vivo biodistribution and pharmacokinetic studies in the brain/blood following intravenous (i.v.) and intranasal (i.n.) administrations of technetium-labeled OZ-loaded micelles and OZ-solution were evaluated in rats. Spherical micelles ranging in size from 18.97 to 380.70 nm were successfully developed. (1)H NMR studies confirmed OZ incorporation into micelle core. At a drug:Pluronic((R)) L121:Pluronic((R)) P123 ratio of 1:8:32 (F11), the micelles achieved a conciliation between kinetic and thermodynamic stability, high drug-EE%, controlled drug-release characteristics and evoked minor histopathological changes in sheep nasal mucosa. The significantly (P&lt;0.05) higher values for F11 micelles (i.n.); brain/blood ratio (0.92), drug targeting index (5.20), drug targeting efficiency (520.26%) and direct transport percentage (80.76%) confirm the development of a promising non-invasive OZ-loaded nose-to-brain delivery system.</t>
  </si>
  <si>
    <t>Venous thromboembolism (VTE) is a common, heritable disease resulting in high rates of hospitalization and mortality. Yet few associations between VTE and genetic variants, all in the coagulation pathway, have been established. To identify additional genetic determinants of VTE, we conducted a two-stage genome-wide association study (GWAS) among individuals of European ancestry in the extended cohorts for heart and aging research in genomic epidemiology (CHARGE) VTE consortium. The discovery GWAS comprised 1,618 incident VTE cases out of 44,499 participants from six community-based studies. Genotypes for genome-wide single-nucleotide polymorphisms (SNPs) were imputed to approximately 2.5 million SNPs in HapMap and association with VTE assessed using study-design appropriate regression methods. Meta-analysis of these results identified two known loci, in F5 and ABO. Top 1,047 tag SNPs (P &lt;/= 0.0016) from the discovery GWAS were tested for association in an additional 3,231 cases and 3,536 controls from three case-control studies. In the combined data from these two stages, additional genome-wide significant associations were observed on 4q35 at F11 (top SNP rs4253399, intronic to F11) and on 4q28 at FGG (rs6536024, 9.7 kb from FGG; P &lt; 5.0 x 10(-13) for both). The associations at the FGG locus were not completely explained by previously reported variants. Loci at or near SUSD1 and OTUD7A showed borderline yet novel associations (P &lt; 5.0 x 10(-6) ) and constitute new candidate genes. In conclusion, this large GWAS replicated key genetic associations in F5 and ABO, and confirmed the importance of F11 and FGG loci for VTE. Future studies are warranted to better characterize the associations with F11 and FGG and to replicate the new candidate associations.</t>
  </si>
  <si>
    <t>We describe the synthesis of self-assembling cyclic octapeptides of alternating D- and L-chirality conjugated to two poly(2-ethyl-2-oxazoline) chains. The resulting conjugates form nanotubes in water, which are reversibly transformed into microparticles as the temperature reaches the cloud point temperature of the conjugate.</t>
  </si>
  <si>
    <t>A new series of 4-aminochloroquinoline based sulfonamides were synthesized and evaluated for antiamoebic and antimalarial activities. Out of the eleven compounds evaluated (F1-F11), two of them (F3 and F10) showed good activity against Entamoeba histolytica (IC50 &lt;5 muM). Three of the compounds (F5, F7 and F8) also displayed antimalarial activity against the chloroquine-resistant (FCR-3) strain of Plasmodium falciparum with IC50 values of 2 muM. Compound F7, whose crystal structure was also determined, inhibited beta-haematin formation more potently than quinine. To further understand the action of hybrid molecules F7 and F8, molecular docking was carried out against the homology model of P. falciparum enzyme dihydropteroate synthase (PfDHPS). The complexes showed that the inhibitors place themselves nicely into the active site of the enzyme and exhibit interaction energy which is in accordance with our activity profile data. Application of Lipinski 'rule of five' on all the compounds (F1-F11) suggested high drug likeness of F7 and F8, similar to quinine.</t>
  </si>
  <si>
    <t>Voltage-gated Na(+) channels (Nav) are the targets of a variety of scorpion toxins. Here, we investigated the effects of Amm VIII, a toxin isolated from the venom of the scorpion Androctonus mauretanicus mauretanicus, on pain-related behaviours in mice. The effects of Amm VIII were compared with the classic scorpion alpha-toxin AaH II from Androctonus australis. Contrary to AaH II, intraplantar injection of Amm VIII at relatively high concentrations caused little nocifensive behaviours. However, Amm VIII induced rapid mechanical and thermal pain hypersensitivities. We evaluated the toxins' effects on Nav currents in nociceptive dorsal root ganglion (DRG) neurons and immortalized DRG neuron-derived F11 cells. Amm VIII and AaH II enhanced tetrodotoxin-sensitive (TTX-S) Nav currents in DRG and F11 cells. Both toxins impaired fast inactivation and negatively shifted activation. AaH II was more potent than Amm VIII at modulating TTX-S Nav currents with EC50 of 5 nM and 1 muM, respectively. AaH II and Amm VIII also impaired fast inactivation of Nav1.7, with EC50 of 6.8 nM and 1.76 muM, respectively. Neither Nav1.8 nor Nav1.9 was affected by the toxins. AaH II and Amm VIII reduced first spike latency and lowered action potential threshold. Amm VIII was less efficient than AaH II in increasing the gain of the firing frequency-stimulation relationship. In conclusion, our data show that Amm VIII, although less potent than AaH II, acts as a gating-modifier peptide reminiscent of classic alpha-toxins, and suggest that its hyperalgesic effects can be ascribed to gain-of-function of TTX-S Na(+) channels in nociceptors.</t>
  </si>
  <si>
    <t>PURPOSE: Facilitation of the ability of neuronal lineages derived from transplanted stem cells to differentiate is essential to improve the low efficacy of neuronal differentiation in stem cell therapy in vivo. Neurogenin 1 (Ngn1), a basic helix-loop-helix factor, has been used as an activator of neuronal differentiation. In this study, we monitored the in vivo activation of neuronal differentiation by Ngn1 in neuronal precursor cells using neuron-specific promoter-based optical reporters. METHODS: The NeuroD promoter coupled with the firefly luciferase reporter system (pNeuroD-Fluc) was used to monitor differentiation in F11 neuronal precursor cells. In vitro luciferase activity was measured and normalized by protein content. The in vivo-jetPEI(TM) system was used for in vivo transgene delivery. The IVIS 100 imaging system was used to monitor in vivo luciferase activity. RESULTS: The Ngn1-induced neuronal differentiation of F11 cells generated neurite outgrowth within 2 days of Ngn1 induction. Immunofluorescence staining demonstrated that early and late neuronal marker expression (betaIII-tubulin, NeuroD, MAP2, NF-M, and NeuN) was significantly increased at 3 days after treatment with Ngn1. When Ngn1 and the pNeuroD-Fluc vector were cotransfected into F11 cells, we observed an approximately 11-fold increase in the luciferase signal. An in vivo study showed that bioluminescence signals were gradually increased in Ngn1-treated F11 cells for up to 3 days. CONCLUSION: In this study, we examined the in vivo tracking of neuronal differentiation induced by Ngn1 using an optical reporter system. This reporter system could be used effectively to monitor the activation efficiency of neuronal differentiation in grafted stem cells treated with Ngn1 for stem cell therapy.</t>
  </si>
  <si>
    <t>In order to study effects of ginseng on the metabolism of drug belong to CYP3A4 substrate, screening of pregnane X receptor activation from ginsenosides was performed by reporter assay. Based on PXR-CYP3A stable translation cell lines, 13 ginsenosides were screened for pregnane X receptor activation by reporter assays, and RIF as the positive control. The effect of ginsenosides Rg1 onCYP3A4 mRNA expression was also investigated by RT-PCR. The PXR-CYP3A stable translation cell lines had good response to RIF, and the EC50 is 2.51 micro mol x L(-1). When the condition of final concentration was 10 micromol x L(-1), ginsenoside F2 and protopanaxatriol had moderate inductive effects on PXR. Panaxotriol, Rg2, pseudoginsenoside F11, Rg1, ginsenoside and Rb3 had inhibitory effects on PXR. Ginsenoside Rf1, Rg3, Rh2 and protopanaxdiol had no obvious effects on PXR. Rg1 down-regulated CYP3A4 mRNA expression in a concentration-dependent manner. Activation of pregnane X receptor by ginsenosides may influence the metabolism of drug belong to CYP3A4 substrate, and cause ginseng-drug interactions.</t>
  </si>
  <si>
    <t>Hereditary angioedema (HAE) is a rare disorder characterized by recurrent, acute, and painful episodes of swelling involving multiple tissues. Deficiency or malfunction of the serine protease inhibitor C1 esterase inhibitor (C1-INH) results in HAE types 1 and 2, respectively, whereas mutations in coagulation factor 12 (f12) have been associated with HAE type 3. C1-INH is the primary inhibitor of multiple plasma cascade pathways known to be altered in HAE patients, including the complement, fibrinolytic, coagulation, and kinin-kallikrein pathways. We have selectively inhibited several components of both the kinin-kallikrein system and the coagulation cascades with potent and selective antisense oligonucleotides (ASOs) to investigate their relative contributions to vascular permeability. We have also developed ASO inhibitors of C1-INH and characterized their effects on vascular permeability in mice as an inducible model of HAE. Our studies demonstrate that ASO-mediated reduction in C1-INH plasma levels results in increased vascular permeability and that inhibition of proteases of the kinin-kallikrein system, either f12 or prekallikrein (PKK) reverse the effects of C1-INH depletion with similar effects on both basal and angiotensin converting enzyme (ACE) inhibitor-induced permeability. In contrast, inhibition of coagulation factors 11 (f11) or 7 (f7) had no effect. These results suggest that the vascular defects observed in C1-INH deficiency are dependent on the kinin-kallikrein system proteases f12 and PKK, and not mediated through the coagulation pathways. In addition, our results highlight a novel therapeutic modality that can potentially be employed prophylactically to prevent attacks in HAE patients.</t>
  </si>
  <si>
    <t>Factor XI (FXI) deficiency is an autosomal inherited coagulation disorder, characterized by an inconsistent bleeding tendency, mainly associated with injury or surgery. Although most of the F11 gene mutations cause a true quantitative deficiency of FXI (cross-reacting material-negative, CRM-), very few variants characterized by a qualitative abnormality resulting in a discrepant FXI activity/FXI antigen ratio (CRM positive, CRM+) have been reported. We describe here a novel CRM+ mutation (His127Arg) identified in an asymptomatic woman from Indonesia and in her two sons.</t>
  </si>
  <si>
    <t>Alzheimer's disease (AD) is a progressive neurodegenerative disease characterized by amyloid beta (Abeta) deposits, elevated oxidative stress, and apoptosis of the neurons. Pseudoginsenoside-F11 (PF11), a component of Panax quinquefolium (American ginseng), has been demonstrated to antagonize the learning and memory deficits induced by scopolamine, morphine and methamphetamine in mice. In the present study, we investigated the effect of PF11 on AD-like cognitive impairment both in mice induced by intracerebroventricular injection of Abeta1-42 (410 pmol) and in Tg-APPswe/PS1dE9 (APP/PS1) mice. It was found that oral treatment with PF11 significantly mitigated learning and memory impairment in mice given Abeta1-42-treated mice for 15 days at doses of 1.6 and 8 mg/kg and APP/PS1 for 4 weeks at a dose of 8 mg/kg as measured by the Morris water maze and step-through tests. In APP/PS1 mice, PF11 8 mg/kg significantly inhibited the expressions of beta-amyloid precursor protein (APP) and Abeta1-40 in the cortex and hippocampus, restored the activities of superoxide dismutase (SOD) and glutathione peroxidase (GSH-Px) and decreased the production of malondialdehyde (MDA) in the cortex. It also noticeably improved the histopathological changes in the cortex and hippocampus and downregulated the expressions of JNK 2, p53 and cleaved caspase 3 in the hippocampus. These findings suggested that the inhibitory effect on amyloidogenesis and oxidative stress and some beneficial effects on neuronal functions might contribute to the recognition improvement effect of PF11 in APP/PS1 mice. Cumulatively, the present study indicated that PF11 may serve as a potential therapeutic agent for the treatment of AD.</t>
  </si>
  <si>
    <t>Cyanobacterial fructose-1,6-/sedoheptulose-1,7-bisphoshatase (Cy-FBP/SBPase) is an important target enzyme for finding inhibitors to solve harmful algal bloom (HAB). In this study, as potential inhibitors of Cy-FBP/SBPase, a series of novel chromone-connecting benzohydrazone compounds (Novel N'-((4-oxo-4H-chromen-3-yl)methylene)benzohydrazide) were designed and synthesized. Their inhibitory activities against Cy-FBP/SBPase were further examined in vitro. Some of these compounds, such as f6-f8, f11, f12 and f16, exhibit higher inhibitory activities (IC50=11.2-16.1 muM), especially, the compound f7 was identified as the most potent inhibitor with IC50 value of 11.2 muM. The probable binding-mode of compound f7 was further analyzed carefully by molecular docking methods. These results indicate that compound f7 could be used as a lead compound for further optimization and might have potential to be developed as a new algicide.</t>
  </si>
  <si>
    <t>Recombinant antibodies are of profound clinical significance; yet, anti-carbohydrate antibodies are prone to undesirable cross-reactivity with structurally related-glycans. Here we introduce a new technology called Computational Carbohydrate Grafting (CCG), which enables a virtual library of glycans to be assessed for protein binding specificity, and employ it to define the scope and structural origin of the binding specificity of antibody JAA-F11 for glycans containing the Thomsen-Friedenreich (TF) human tumor antigen. A virtual library of the entire human glycome (GLibrary-3D) was constructed, from which 1,182 TF-containing human glycans were identified and assessed for their ability to fit into the antibody combining site. The glycans were categorized into putative binders, or non-binders, on the basis of steric clashes with the antibody surface. The analysis employed a structure of the immune complex, generated by docking the TF-disaccharide (Galbeta1-3GalNAcalpha) into a crystal structure of the JAA-F11 antigen binding fragment, which was shown to be consistent with saturation transfer difference (STD) NMR data. The specificities predicted by CCG were fully consistent with data from experimental glycan array screening, and confirmed that the antibody is selective for the TF-antigen and certain extended core-2 type mucins. Additionally, the CCG analysis identified a limited number of related putative binding motifs, and provided a structural basis for interpreting the specificity. CCG can be utilized to facilitate clinical applications through the determination of the three-dimensional interaction of glycans with proteins, thus augmenting drug and vaccine development techniques that seek to optimize the specificity and affinity of neutralizing proteins, which target glycans associated with diseases including cancer and HIV.</t>
  </si>
  <si>
    <t>The 5-Hydroxytriptamine 1A receptor (5-HT1A) is expressed both as a pre- and post-synaptic receptor in neurons. The presynaptic receptor preferentially desensitizes compared to post-synaptic receptors, suggesting different underlying mechanisms of agonist-induced desensitization. Using F11 cells as a model of post-synaptic neurons, the present study examined the role of protein kinase C (PKC) and protein kinase A (PKA) in desensitization of the 5-HT1A-receptor by agonist. Desensitization in whole cell experiments was dependent on internal [Ca(2+)] and was blocked by chelation of intracellular Ca(2+). Using the perforated patch technique, desensitization was reduced when Ba(2+) was used as the conducting cation. Selective inhibitors of conventional PKC isoforms prevented 5-HT-induced desensitization, whereas an inhibitor of PKA did not. In cells in which 3 PKC/PKA sites located in the third intracellular loop (i3) of the 5-HT1A receptor were mutated (i3, T229A-S253G-T343A), 5-HT-mediated desensitization was reduced (and abolished in the absence of intracellular Ca(2+)). In cells in which a fourth mutation was added (T149 in the second i2 loop), the cells responded similarly to the triple mutants suggesting that phosphorylation of T149 does not contribute greatly to the desensitization induced by 5-HT-mediated activation of PKC. Thus agonist-induced uncoupling of the 5-HT1A-receptor is PKC-dependent, but requires a different set of phosphorylation sites than phorbol ester-mediated PKC activation, suggesting differential recruitment of PKC. Furthermore, these studies reveal that 5-HT1A-receptor desensitization utilizes a different kinase in F11 cells and serotonergic neurons, which may in part account for their differential sensitivity in vivo.</t>
  </si>
  <si>
    <t>Primate-specific Mas-related G protein-coupled receptors-X1 (MRGPR-X1) are highly enriched in dorsal root ganglia (DRG) neurons and induce acute pain. Herein, we analyzed effects of MRGPR-X1 on serum response factors (SRF) or nuclear factors of activated T cells (NFAT), which control expression of various markers of chronic pain. Using HEK293, DRG neuron-derived F11 cells and cultured rat DRG neurons recombinantly expressing human MRGPR-X1, we found activation of a SRF reporter gene construct and induction of the early growth response protein-1 via extracellular signal-regulated kinases-1/2 known to play a significant role in the development of inflammatory pain. Furthermore, we observed MRGPR-X1-induced up-regulation of the chemokine receptor 2 (CCR2) via NFAT, which is considered as a key event in the onset of neuropathic pain and, so far, has not yet been described for any endogenous neuropeptide. Up-regulation of CCR2 is often associated with increased release of its endogenous agonist chemokine ligand 2 (CCL2). We also found MRGPR-X1-promoted release of CCL2 in a human connective tissue mast cell line endogenously expressing MRGPR-X1. Thus, we provide first evidence to suggest that MRGPR-X1 induce expression of chronic pain markers in DRG neurons and propose a so far unidentified signaling circuit that enhances chemokine signaling by acting on two distinct yet functionally co-operating cell types. Given the important role of chemokine signaling in pain chronification, we propose that interruption of this signaling circuit might be a promising new strategy to alleviate chemokine-promoted pain.</t>
  </si>
  <si>
    <t>Blockade of the human epidermal growth factor receptor 3 (HER3) and of the downstream phosphatidylinositide 3-kinase (PI3K)/AKT pathway is a prerequisite for overcoming drug resistance and to develop novel treatments for cancers that are not eligible for the currently approved targeted therapies. To this end, we generated specific antibodies (Abs) against domain 1 (D1) and domain 3 (D3) of HER3 that recognize epitopes that do not overlap with the neuregulin-binding site. The fully human H4B-121 Ab and the mouse monoclonal Abs 16D3-C1 and 9F7-F11 inhibited tumor growth in nude mice xenografted with epidermoid, pancreatic, or triple-negative breast cancer cells. The combination of one anti-HER3 Ab and trastuzumab improved tumor growth inhibition in mice xenografted with HER2(low) cancer cell lines, for which trastuzumab alone shows no or moderate efficiency. Ab-induced disruption of tumor growth was associated with G1 cell cycle arrest, proliferation inhibition, and apoptosis of cancer cells. Anti-HER3 Abs blocked HER2/HER3 heterodimerization and HER3 phosphorylation at the cell membrane, leading to inhibition of phosphorylation of the downstream AKT targets murine double minute 2, X-linked inhibitor of apoptosis, and forkhead box O1. This study demonstrates that anti-HER3 D1 and D3 Abs could represent a new option for immunotherapy of pancreatic and triple-negative breast cancers.</t>
  </si>
  <si>
    <t>Quantum dots are not widely used in clinical diagnosis. However, the homogeneous time-resolved fluorescence assay possesses many advantages over current methods for the detection of carcinoembryonic antigen (CEA), a primary marker for many cancers and diseases. Therefore, a novel luminescent terbium chelates- (LTCs) and quantum dots-based homogeneous time-resolved fluorescence assay was developed to detect CEA. Glutathione-capped quantum dots (QDs) were prepared from oil-soluble QDs with a 565 nm emission peak. Conjugates (QDs-6 F11) were prepared with QDs and anti-CEA monoclonal antibody. LTCs were prepared and conjugates (LTCs-S001) were prepared with another anti-CEA monoclonal antibody. The fluorescence lifetime of QDs was optimized for sequential analysis. The Forster distance (R0) was calculated as 61.9 A based on the overlap of the spectra of QDs-6 F11 and LTCs-S001. Using a double-antibody sandwich approach, the above antibody conjugates were used as energy acceptor and donor, respectively. The signals from QDs were collected in time-resolved mode and analyzed for the detection of CEA. The results show that the QDs were suitable for time-resolved fluoroassays. The spatial distance of the donor-acceptor pair was calculated to be 61.9 A. The signals from QDs were proportional to CEA concentration. The standard curve was LogY = 2.75566 + 0.94457 LogX (R = 0.998) using the fluorescence counts (Y) of QDs and the concentrations of CEA (X). The calculated sensitivity was 0.4 ng/mL. The results indicate that water-soluble QDs are suitable for the homogenous immunoassay. This work has expanded future applications of QDs in homogeneous clinical bioassays. Furthermore, a QDs-based homogeneous multiplex immunoassay will be investigated as a biomarker for infectious diseases in future research.</t>
  </si>
  <si>
    <t>Bacterial microcompartments (MCPs) are large proteinaceous structures comprised of a roughly icosahedral shell and a series of encapsulated enzymes. MCPs carrying out three different metabolic functions have been characterized in some detail, while gene expression and bioinformatics studies have implicated other types, including one believed to perform glycyl radical-based metabolism of 1,2-propanediol (Grp). Here we report the crystal structure of a protein (GrpN), which is presumed to be part of the shell of a Grp-type MCP in Rhodospirillum rubrum F11. GrpN is homologous to a family of proteins (EutN/PduN/CcmL/CsoS4) whose members have been implicated in forming the vertices of MCP shells. Consistent with that notion, the crystal structure of GrpN revealed a pentameric assembly. That observation revived an outstanding question about the oligomeric state of this protein family: pentameric forms (for CcmL and CsoS4A) and a hexameric form (for EutN) had both been observed in previous crystal structures. To clarify these confounding observations, we revisited the case of EutN. We developed a molecular biology-based method for accurately determining the number of subunits in homo-oligomeric proteins, and found unequivocally that EutN is a pentamer in solution. Based on these convergent findings, we propose the name bacterial microcompartment vertex for this special family of MCP shell proteins.</t>
  </si>
  <si>
    <t>The synthesis of a series of co-oligomer amphiphiles by RAFT and their self-assembly behavior in water is described. These novel amphiphiles, comprised of styrene, butyl acrylate, and alkyl hydrophobes together with ionic acrylic acid and nonionic hydroxyethylacrylate hydrophilic moieties and with a total degree of polymerization from 5 to 17, represent a new class of small-molecule surfactants that can be formed from the immense potential library of all polymerizable monomers. Examples of micellar solutions and discrete cubic, hexagonal, lamellar, and inverted hexagonal lyotropic phases, as well as vesicle dispersions and coexisting lamellar phases, are reported and characterized by small-angle scattering. The variation of self-assembly structure with co-oligomer composition, concentration, and solution conditions is interpreted by analogy with the surfactant packing parameter used for conventional small-molecule amphiphiles.</t>
  </si>
  <si>
    <t>The interface between sports medicine and performing arts medicine is closest for "tariff" sports, where the sportsperson can select their own programme of varying difficulty with the more complex skills carrying potential for higher marks. Inevitably, some performers over-reach themselves. Examples of injuries and prevention strategies to avoid such injuries are discussed in a preliminary analysis of four sports: diving, cheerleading, gymnastics, and figure skating.</t>
  </si>
  <si>
    <t>Due to the medical importance played in Turkey by stings of the scorpion Androctonus crassicauda, its venom has been studied with more attention. In this communication we report a new toxic peptide, named Acra4, because it is the fourth peptide completely characterized from venom of this scorpion. The peptide contains 64 amino acid residues stabilized by four disulfide bridges, with a molecular weight of 6937 Da. Purification of the lethal peptide was performed by three steps of high performance liquid chromatography (HPLC) separations, and the molecular weight was determined by mass spectrometry analysis and the full amino acid sequence was obtained by direct Edman degradation in conjunction with gene cloning. The LD50 of Acra4 was 50.5 ng/20 g mouse body weight (95% confidence intervals from 48.8 to 52.2 ng/20 g mouse body weight). Additionally, from a sample of cDNA of A. crassicauda four genes were cloned displaying sequence similarities to known scorpion toxins, and are reported here as potentially toxic peptides, named Acra5 to Acra8. Electrophysiological studies of Acra4 were performed using Na(+)-channels expressed in F11 cell culture, by patch-clamp recordings. This is the first time that such peptide from A. crassicauda having a specific Na(+)-channel alpha-type effect is reported. Its affinity toward Na(+)-channels in F11 cell line is in the order of 1 muM concentration.</t>
  </si>
  <si>
    <t>The aim of this study was to develop a sustained release hydrophilic matrix tablet of Diltiazem HCl and evaluates the effect of formulation variables (e.g. lubricant, binder, polymer content and viscosity grades of HPMC) on drug release. Twelve different formulations (F1-F12) were prepared by direct compression. The results of the physical parameters and assay were found to be within the acceptable range. Rate of drug release was found to be slow as the fraction of the polymer was increased from 20-50%. The drug release rate from tablets containing K4M was effectively controlled by increasing the talc concentration, whereas the burst effect was reduced by increasing binder content. The drug release was higher with K4M as compare to K100M. Model-dependent and independent methods were used for data analysis and the best results were observed for K4M in Higuchi (R(2)=0.9903-0.9962) and K100M in Baker and Lonsdale (R(2)=0.9779-0.9941). The release mechanism of all formulations was non-Fickian. F7 (50% K4M, 2% talc, 10% Avicel PH101) and F11 (40% K100M) were very close to targeted release profile. F12 (50% K100M) exhibited highest degree of swelling and lowest erosion. The f1 and f2 test were performed taking F11 as a reference formulation.</t>
  </si>
  <si>
    <t>BACKGROUND: Factor XI (FXI) deficiency is one of the most frequent inherited disorders in Ashkenazi Jews (AJ). Two predominant founder mutations termed type II (p.Glu117Stop) and type III (p.Phe283Leu) account for most cases. OBJECTIVES: To present clinical aspects of a third FXI mutation, type I (c.1716 + 1G&gt;A), which is also prevalent in AJ and to discern a possible founder effect. METHODS: Bleeding manifestations, FXI levels and origin of members of 13 unrelated families harboring the type I mutation were determined. In addition, eight intragenic and five extragenic polymorphisms were analyzed in patients with a type I mutation, in 16 unrelated type II homozygotes, in 23 unrelated type III homozygotes and in Ashkenazi Jewish controls. Analysis of these polymorphisms enabled haplotype analysis and estimation of the age of the type I mutation. RESULTS: Four of 16 type I heterozygotes (25%) and 6 of 12 (50%) compound heterozygotes for type I mutation (I/II and I/III), or a type I homozygote had bleeding manifestations. Haplotype analysis disclosed that like type II and type III mutations, the type I is also an ancestral mutation. An age estimate revealed that the type I mutation occurred approximately 600 years ago. The geographic distribution of affected families suggested that there was a distinct origin of the type I mutation in Eastern Europe. CONCLUSIONS: The rather rare type I mutation in the FXI gene is a third founder mutation in AJ.</t>
  </si>
  <si>
    <t>Passive immunoprophylaxis or immunotherapy with norovirus-neutralizing monoclonal antibodies (MAbs) could be a useful treatment for high-risk populations, including infants and young children, the elderly, and certain patients who are debilitated or immunocompromised. In order to obtain antinorovirus MAbs with therapeutic potential, we stimulated a strong adaptive immune response in chimpanzees to the prototype norovirus strain Norwalk virus (NV) (genogroup I.1). A combinatorial phage Fab display library derived from mRNA of the chimpanzees' bone marrow was prepared, and four distinct Fabs reactive with Norwalk recombinant virus-like particles (rVLPs) were recovered, with estimated binding affinities in the subnanomolar range. Mapping studies showed that the four Fabs recognized three different conformational epitopes in the protruding (P) domain of NV VP1, the major capsid protein. The epitope of one of the Fabs, G4, was further mapped to a specific site involving a key amino acid residue, Gly365. One additional specific Fab (F11) was recovered months later from immortalized memory B cells and partially characterized. The anti-NV Fabs were converted into full-length IgG (MAbs) with human gamma1 heavy chain constant regions. The anti-NV MAbs were tested in the two available surrogate assays for Norwalk virus neutralization, which showed that the MAbs could block carbohydrate binding and inhibit hemagglutination by NV rVLP. By mixing a single MAb with live Norwalk virus prior to challenge, MAbs D8 and B7 neutralized the virus and prevented infection in a chimpanzee. Because chimpanzee immunoglobulins are virtually identical to human immunoglobulins, these chimpanzee anticapsid MAbs may have a clinical application.</t>
  </si>
  <si>
    <t>Both opioid signaling and neurotrophic factor signaling have played an important role in neuroprotection and differentiation in the nervous system. Little is known about whether the crosstalk between these two signaling pathways will affect neuroprotection and differentiation. Previously, we found that nerve growth factor (NGF) could induce expression of the delta opioid receptor gene (Oprd1, dor), mainly through PI3K/Akt/NF-kappaB signaling in PC12h cells. In this study, using two NGF-responsive rodent cell model systems, PC12h cells and F11 cells, we found the delta opioid neuropeptide [D-Ala2, D-Leu5] enkephalin (DADLE)-mediated neuroprotective effect could be blocked by pharmacological reagents: the delta opioid antagonist naltrindole, PI3K inhibitor LY294002, MAPK inhibitor PD98059, and Trk inhibitor K252a, respectively. Western blot analysis revealed that DADLE activated both the PI3K/Akt and MAPK pathways in the two cell lines. siRNA Oprd1 gene knockdown experiment showed that the upregulation of NGF mRNA level was inhibited with concomitant inhibition of the survival effects of DADLE in the both cell models. siRNA Oprd1 gene knockdown also attenuated the DADLE-mediated neurite outgrowth in PC12h cells as well as phosphorylation of MAPK and Akt in PC12h and F11 cells, respectively. These data together strongly suggest that delta opioid peptide DADLE acts through the NGF-induced functional G protein-coupled Oprd1 to provide its neuroprotective and differentiating effects at least in part by regulating survival and differentiating MAPK and PI3K/Akt signaling pathways in NGF-responsive rodent neuronal cells.</t>
  </si>
  <si>
    <t>A novel symmetrical bolaamphiphile, containing two N-methylimidazolium head-groups bridged by a 32-methylene linker, was synthesized and characterized. A variety of mesoporous silicas was prepared using the bolaamphiphile as a "soft template". The effects of absolute surfactant concentration and synthesis conditions upon the morphologies of these silicas were investigated. For a given surfactant concentration, particle morphology; pore size; and pore ordering were modified through control of the template to silica-precursor ratio and synthesis conditions. Observed morphologies included: lenticular core-shell nanoparticles and decorticated globules, truncated hexagonal plates, and sheets. In all cases the mesopores are aligned along the shortest axis of the nanomaterial. Decorticated materials displayed surface areas of up to 1200 m(2) g(-1) and pore diameters (D(BJH)) of 24-28 A. Small-angle X-ray diffraction and transmission electron microscopy measurements revealed that the majority of the materials has elliptical pores arranged in rectangular lattices (c2mm). Adoption of this symmetry group is a result of the template aggregate deformation from a regular hexagonal phase of cylindrical rods to a ribbon phase under the synthetic conditions.</t>
  </si>
  <si>
    <t>The vaccinia F11 protein promotes viral spread by modulating the cortical actin cytoskeleton by inhibiting RhoA signaling via an unknown mechanism. PDZ domains are widely conserved protein interaction modules whose occurrence in viral proteins is unprecedented. We found that F11 contains a central PDZ-like domain that is required to downregulate RhoA signaling and enhance viral spread. The PDZ-like domain interacts with the PDZ binding motif of the Rho GTPase-activating protein (GAP) Myosin-9A. In the absence of Myosin-9A, RhoA signaling is not inhibited, resulting in fewer actin tails and reduced virus release concomitant with less viral spread. The loss of Myosin-9A GAP activity or its ability to bind F11 also reduces actin tail formation. Furthermore, the ability of Myosin-9A to promote viral spread depends on F11 binding RhoA. Thus, F11 acts as a functional PDZ-containing scaffolding protein to inhibit RhoA signaling by binding Myosin-9A.</t>
  </si>
  <si>
    <t>PPAR gamma is a nuclear hormone receptor that functions as a master regulator of adipocyte differentiation and development. Full PPAR gamma agonists, such as the thiazolidinediones (TZDs), have been widely used to treat type 2 diabetes. However, they are characterized by undesirable side effects due to their strong agonist activities. Pseudoginsenoside F11 (p-F11) is an ocotillol-type ginsenoside isolated from Panax quinquefolium L. (American ginseng). In this study, we found that p-F11 activates PPAR gamma with modest adipogenic activity. In addition, p-F11 promotes adiponectin oligomerization and secretion in 3T3-L1 adipocytes. We also found that p-F11 inhibits obesity-linked phosphorylation of PPAR gamma at Ser-273 by Cdk5. Therefore, p-F11 is a novel partial PPAR gamma agonist, which might have the potential to be developed as a new PPAR gamma -targeted therapeutics for type 2 diabetes.</t>
  </si>
  <si>
    <t>Myxoma virus (MYXV) is one of many animal viruses that exhibit oncolytic properties in transformed human cells. Compared to orthopoxviruses like vaccinia (VACV), MYXV spreads inefficiently, which could compromise its use in treating tumors and their associated metastases. The VACV F11 protein promotes virus exit and rapid spread by inhibiting Rho signalling, which results in a disruption of cortical actin. We have previously shown that although MYXV lacks an F11 homolog, the F11L gene can be introduced into MYXV promoting the spread of this Leporipoxvirus in natural host cells. Here we show that the F11-encoding (F11L(+)) MYXV strain replicates to higher levels in a number of human cancer cells. We also show that F11L(+) MYXV induces better tumor control and prolonged survival of mice bearing MDA-MB-231 cancer cells. Furthermore, we show that this virus also spreads more efficiently from the site of growth in one injected tumor, to a second untreated tumor. While we focused mostly on the use of a modified MYXV we were able to show that the effects of F11 on MYXV growth in cancer cells could be mimicked through the use of pharmacological inhibition or siRNA-mediated silencing of key regulators of cortical actin (RhoA, RhoC, mDia1, or LIMK2). These data suggest that it may be possible to increase the oncolytic efficacy of wild-type MYXV using chemical inhibitors of RhoA/C or their downstream targets. Furthermore, since all viruses must overcome barriers to exit posed by structures like cortical actin, these findings suggest that the oncolytic activity of other viruses may be enhanced through similar strategies.</t>
  </si>
  <si>
    <t>Pseudoginsenoside-F11 (PF11), a component of Panax quinquefolism (American ginseng), plays a lot of beneficial effects on disorders of central nervous system. In this paper, the neuroprotective effect of PF11 on Parkinson's disease (PD) and the possible mechanism were investigated in a rat PD model. PF11 was orally administered at 3, 6, and 12 mg/kg once daily for a period of 2 weeks before and 1 week after the unilateral lesion of left medial forebrain bundle (MFB) induced by 6-hydroxydopamine (6-OHDA). The results showed that PF11 markedly improved the locomotor, motor balance, coordination, and apomorphine-induced rotations in 6-OHDA-lesioned rats. The expression of tyrosine hydroxylase (TH) in substantia nigra (SN) and the content of extracellular dopamine (DA) in striatum were also significantly increased after PF11 treatment. Moreover, significant reduction in the levels of striatal extracellular hydroxyl radical ( () OH), detected as 2,3- and 2,5-dihydroxy benzoic acid (2,3- and 2,5-DHBA), and increase in the level of striatal extracellular ascorbic acid (AA) were observed in the PF11-treated groups compared with 6-OHDA-lesioned rats. Taken together, we propose that PF11 has potent anti-Parkinson property possibly through inhibiting free radical formation and stimulating endogenous antioxidant release.</t>
  </si>
  <si>
    <t>The present study was carried out with an aim to develop anti-nucleoprotein (anti-NP) monoclonal antibodies (MAbs) for use in immunodiagnostic testing for detection of avian influenza virus (AIV) antigen or antibodies. The NP gene of AIV, cloned in pET vector, was expressed in Escherichia coli BL 21 strain to produce a 6x-His tagged recombinant NP (rNP) antigen of approximately 61 kDa molecular weight as soluble fraction. The rNP antigen was detected in soluble fraction of bacterial cell lysate with anti-His HRPO conjugate and reacted with the reference AIV antibody positive serum in immunoblotting. The rNP was used to immunize BALB/c mice to produce hybridoma secreting anti-NP MAbs. Out of 11 anti-NP MAbs produced, 8D2-H5, 8D2-H9, and 6D11-A7 were of IgM isotype and 5D10-C9 and 5D10-F11 were of IgG2b type, while 3F3-D2, 7D2-C9, 7D2-G7, and 7D2-G8 were of IgG1 isotype. The MAbs 3F3-D2 and 7D2-G8 showed high intensity positive reaction with rNP and a low intensity reaction with H5N1 virus in Western blot analysis. The anti-NP MAbs produced in the present work may be valuable in developing a competitive ELISA or immunochromatographic strip test-based assays for the rapid diagnosis of avian influenza.</t>
  </si>
  <si>
    <t>OBJECTIVE: The aim of the present study was to develop nonionic surfactant based vesicles (niosomes) to improve poor and variable oral bioavailability of cefdinir. MATERIALS AND METHODS: Cefdinir niosomes were formulated by sonication method using varying concentration of surfactant (span 60), with and without soya lecithin, but the cholesterol ratio was kept constant in all the formulations. The influence of formulation variables such as surfactant concentration, soya lecithin presence or absence were optimized for size and entrapment efficiency. Drug excipient interaction studies were performed using FTIR, indicating compatibility of excipients with drug. RESULTS: The highest entrapment efficiency (74.56%) was observed when span 60, cefdinir, cholesterol and soya lecithin were used in the ratio of 5:1:1:1. The zeta sizer of the niosomal formulations showed the size range between 190 nm-1140 nm. The photomicrography showed round shape of vesicles and further nano size of niosomes was confirmed by scanning and transmission electron microscopy. The optimized niosomal formulations (F11 and F6) exhibited sustained in-vitro release of 94.91% and 94.07% respectively upto 12 h. The ex-vivo permeation studies of optimized formulation revealed that the niosomal dispersion improved cefdinir permeability across goat intestinal membrane as compared to plain drug solution and marketed suspension (Adcef(R)). Antimicrobial activity studies revealed that the niosomes potentiated bacteriostatic activity of cefdinir as compared to Adcef(R). CONCLUSION: The niosomal formulation could be one of the promising delivery system for cefdinir with improved oral bioavailability and controlled drug release profile.</t>
  </si>
  <si>
    <t>BACKGROUND: Caffeine which exists in drinks such as coffee as well as in drug dosage forms in the global market is among the materials that increase alertness and decrease fatigue. Compared to other forms of caffeine, caffeine gum can create faster and more prominent effects. In this study, the main goal is to design a new formulation of caffeine gum with desirable taste and assess its physicochemical properties. MATERIALS AND METHODS: Caffeine gum was prepared by softening of gum bases and then mixing with other formulation ingredients. To decrease the bitterness of caffeine, sugar, aspartame, liquid glucose, sorbitol, manitol, xylitol, and various flavors were used. Caffeine release from gum base was investigated by mechanical chewing set. Content uniformity test was also performed on the gums. The gums were evaluated in terms of organoleptic properties by the Latin-Square design at different stages. RESULTS: After making 22 formulations of caffeine gums, F11 from 20 mg caffeine gums and F22 from 50 mg caffeine gums were chosen as the best formulation in organoleptic properties. Both types of gum released about 90% of their own drug content after 30 min. Drug content of 20 and 50 mg caffeine gum was about 18.2-21.3 mg and 45.7-53.6 mg respectively. CONCLUSION: In this study, 20 and 50 mg caffeine gums with suitable and desirable properties (i.e., good taste and satisfactory release) were formulated. The best flavor for caffeine gum was cinnamon. Both kinds of 20 and 50 mg gums succeeded in content uniformity test.</t>
  </si>
  <si>
    <t>Self-assembled nanotubular structures have numerous potential applications but these are limited by a lack of control over size and functionality. Controlling these features at the molecular level may allow realization of the potential of such structures. Here we report a new generation of self-assembled cyclic peptide-polymer nanotubes with dual functionality in the form of either a Janus or mixed polymeric corona. A 'relay' synthetic strategy is used to prepare nanotubes with a demixing or mixing polymeric corona. Nanotube structure is assessed in solution using (1)H-(1)H nuclear Overhauser effect spectroscopy NMR, and in bulk using differential scanning calorimetry. The Janus nanotubes form artificial pores in model phospholipid bilayers. These molecules provide a viable pathway for the development of intriguing nanotubular structures with dual functionality via a demixing or a mixing polymeric corona and may provide new avenues for the creation of synthetic transmembrane protein channel mimics.</t>
  </si>
  <si>
    <t>Bioadhesive nasal dosage forms are an attractive method for overcoming rapid mucociliary clearance transport in the nose and for delivering the drug directly to brain. The present study was designed to formulate chondroitin sulphate (CS) and chitosan (CH) nasal inserts employing zolmitriptan, an antimigraine drug. The interpolymer complexes (IPC) formed between -COO(-) and -OSO3(-) groups of CS and -NH3(+) group of CH were characterized by infrared spectroscopy (IR), differential scanning analysis (DSC), and zeta potential studies. The unloaded and loaded nasal inserts were evaluated for water uptake studies, and bioadhesive strength studies, scanning electron microscopic studies (SEM). The in vitro drug release and in situ permeation studies were carried out on loaded nasal inserts. The DSC and IR studies confirmed the formation of a complex between the two polymers. The results indicated that the formulation F1 (CH : CS; 30 : 70) was demonstrating the highest bioadhesive strength and zeta potential. The presence of porous structure in the nasal inserts was confirmed by the SEM analysis. Further, in vitro and in situ release studies demonstrated that formulations F9 and F11 (drug : polymer; 1 : 10) were releasing 90% and 98% zolmitriptan over a period of 8 h. It can be concluded that nasal inserts formulated from chitosan-chondroitin sulphate (CH-CS) interpolymer complex (IPC) can be used for delivery of antimigraine drug to brain.</t>
  </si>
  <si>
    <t>Intrastriatal transplantation of dopaminergic neurons can restore striatal dopamine levels and improve parkinsonian deficits, but the mechanisms underlying these effects are poorly understood. Here, we show that transplants of dopamine neurons partially restore activity-dependent synaptic plasticity in the host striatal neurons. We evaluated synaptic plasticity in regions distal or proximal to the transplant (i.e., dorsolateral and ventrolateral striatum) and compared the effects of dopamine- and serotonin-enriched grafts using a rat model of Parkinson disease. Naive rats showed comparable intrinsic membrane properties in the two subregions but distinct patterns of long-term synaptic plasticity. The ventrolateral striatum showed long-term potentiation using the same protocol that elicited long-term depression in the dorsolateral striatum. The long-term potentiation was linked to higher expression of postsynaptic AMPA and N2B NMDA subunits (GluN2B) and was dependent on the activation of GluN2A and GluN2B subunits and the D1 dopamine receptor. In both regions, the synaptic plasticity was abolished after a severe dopamine depletion and could not be restored by grafted serotonergic neurons. Solely, dopamine-enriched grafts could restore the long-term potentiation and partially restore motor deficits in the rats. The restoration could only be seen close to the graft, in the ventrolateral striatum where the graft-derived reinnervation was denser, compared with the distal dorsolateral region. These data provide proof of concept that dopamine-enriched transplants are able to functionally integrate into the host brain and restore deficits in striatal synaptic plasticity after experimental parkinsonism. The region-specific restoration might impose limitations in symptomatic improvement following neural transplantation.</t>
  </si>
  <si>
    <t>The synthesis and photophysical properties of four squaramide based fluorescent anion sensors (1-4) are described. These luminescent compounds showed selectivity for Cl(-) over various other anions with concomitant changes in both their UV/visible and fluorescence properties upon Cl(-) addition, attributed to initial H-bonding followed by NH deprotonation in the presence of excess Cl(-), signaled by a color change. The nature of the electron withdrawing aryl substituents is directly related to the H-bonding ability/acidity of the squaramide protons and can be used to tune the deprotonation behavior.</t>
  </si>
  <si>
    <t>Peptidoglycan is an essential component of the cell wall of bacteria, including Mycobacterium tuberculosis, that provides structural strength and rigidity to enable internal osmotic pressure to be withstood. The first committed step in the biosynthesis of peptidoglycan involves the formation of uridine diphosphate-N-acetylglucosamine (UDP-GlcNAc) from uridine triphosphate (UTP) and GlcNAc-1-phosphate. This reaction is catalysed by N-acetylglucosamine-1-phosphate uridyltransferase (GlmU), a bifunctional enzyme with two independent active sites that possess acetyltransferase and uridyltransferase activities. Herein, we report the first inhibition study targeted against the uridyltransferase activity of M. tuberculosis GlmU. A number of potential inhibitors were initially prepared leading to the discovery of active aminoquinazoline-based compounds. The most potent inhibitor in this series exhibited an IC50 of 74 muM against GlmU uridyltransferase activity and serves as a promising starting point for the discovery of more potent inhibitors.</t>
  </si>
  <si>
    <t>Modulation of the transient receptor potential melastatin type-8 (TRPM8), the receptor for menthol acting as the major sensor for peripheral innocuous cool temperatures, has several important applications in pharmaceutical, food and cosmetic industries. In the present study, we designed 12 isoxazole derivatives and tested their pharmacological properties both in F11 sensory neurons in vitro, and in an in vivo model of cold allodynia. In F11 sensory neurons, single-cell Ca(2+)-imaging experiments revealed that, when compared to menthol, some newly-synthesized compounds were up to 200-fold more potent, though none of them showed an increased efficacy. Some isoxazole derivatives potentiated allodynic responses elicited by acetone when administered to rats subjected to sciatic nerve ligation; when compared to menthol, these compounds were efficacious at earlier (0-2 min) but not later (7-9 or 14-16 min) time points. Docking experiments performed in a human TRPM8 receptor model revealed that newly-synthesized compounds might adopt two possible conformations, thereby allowing to distinguish "menthol-like" compounds (characterized by high efficacy/low potency), and "icillin-like" compounds (with high potency/low efficacy). Collectively, these data provide rationale structure-activity relationships for isoxazole derivatives acting as TRPM8 agonists, and suggest their potential usefulness for cold-evoked analgesia.</t>
  </si>
  <si>
    <t>BACKGROUND AND PURPOSE: Coagulation factor XI (FXI) has an important role in the propagation and stabilization of a thrombus upon vessel injury. High FXI levels have been implicated in thrombotic diseases including ischemic stroke. The aim of our study was to investigate whether FXI gene (F11) variants are associated with ischemic stroke. METHODS: The discovery sample, the Sahlgrenska Academy Study on Ischemic Stroke (SAHLSIS), included 844 patients with ischemic stroke and 668 controls, all aged 18-70 years. Replication was performed in the Lund Stroke Register (LSR) and Malmo Diet and Cancer study (MDC), together including 1213 patients and 788 controls up to 70 years of age, and in total 3145 patients and 1793 controls (18-102 years). Seven F11 single-nucleotide polymorphisms (SNPs) were selected using a tagging approach. RESULTS: The SNPs rs3733403, rs925451, and rs1593 showed independent associations with overall ischemic stroke in SAHLSIS, ORs of 0.74 (95% CI 0.59-0.94), 1.24 (95% CI 1.06-1.46), and 0.70 (95% CI 0.55-0.90), respectively. The association for rs925451 was replicated in the LSR and MDC sample in a pre-specified analysis of subjects aged 70 years or younger, OR of 1.16 (95% CI 1.00-1.34), whereas no SNP was replicated when all ages were included. In line with this, one F11 haplotype was associated with overall ischemic stroke in the discovery sample and in the replication sample &lt;/=70 years. CONCLUSIONS: We found significant associations between F11 variation and overall ischemic stroke up to 70 years of age. These findings motivate further studies on the role of F11 in ischemic stroke, especially in younger individuals.</t>
  </si>
  <si>
    <t>Single nucleotide polymorphisms (SNPs) in a 4q35.2 locus that harbors the coagulation factor XI (F11), prekallikrein (KLKB1), and a cytochrome P450 family member (CYP4V2) genes are associated with deep venous thrombosis (DVT). These SNPs exert their effect on DVT by modifying the circulating levels of FXI. However, SNPs associated with DVT were not necessarily all in F11, but also in KLKB1 and CYP4V2. Here, we searched for evidence for common regulatory elements within the 4q35.2 locus, outside the F11 gene, that might control FXI plasma levels and/or DVT risk. To this end, we investigated the regulation of the orthologous mouse gene cluster under several metabolic conditions that impact mouse hepatic F11 transcription. In livers of mice in which HNF4alpha, a key transcription factor controlling F11, was ablated, or reduced by siRNA, a strong decrease in hepatic F11 transcript levels was observed that correlated with Cyp4v3 (mouse orthologue of CYP4V2), but not by Klkb1 levels. Estrogens induced hepatic F11 and Cyp4v3, but not Klkb1 transcript levels, whereas thyroid hormone strongly induced hepatic F11 transcript levels, and reduced Cyp4v3, leaving Klkb1 levels unaffected. Mice fed a high-fat diet also had elevated F11 transcription, markedly paralleled by an induction of Klkb1 and Cyp4v3 expression. We conclude that within the mouse F11, Klkb1, Cyp4v3 gene cluster, F11 and Cyp4v3 frequently display striking parallel transcriptional responses suggesting the presence of shared regulatory elements.</t>
  </si>
  <si>
    <t>IN THE TITLE COMPOUND (SYSTEMATIC NAME: {(3aS,5S,6R,6aS)-3a-[(benz-yloxy)meth-yl]-6-hy-droxy-2,2-di-methyl-tetra-hydro-fu ro[2,3-d][1,3]dioxol-5-yl}methyl 4-methyl-benzene-sulfonate), C23H28O8S, the absolute structure and relative stereochemistry of the four chiral centres have been established by X-ray crystallography, with the absolute configuration inferred from the use of l-sorbose as the starting material. The central furan-ose ring adopts a slightly twisted envelope conformation (with the C atom bearing the methyl-benzene-sulfonate substituent as the flap) from which three substituents depart pseudo-axially (-CH2-O-benzyl, -OH and one acetonide O atom) and two substituents pseudo-equatorially (-CH2-O-tosyl and second acetonide O atom). The dioxalane ring is in a flattened envelope conformation with the fused CH C atom as the flap. In the crystal, mol-ecules pack in columns along [010] linked by O-Hcdots, three dots, centeredO hydrogen bonds involving the furan-ose hy-droxy group and furan-ose ether O atom.</t>
  </si>
  <si>
    <t>l-DOPA-induced dyskinesia (LID) is a major complication of the pharmacotherapy of Parkinson's disease. Emerging approaches to the treatment of LID include negative modulation of metabotropic glutamate receptor type 5 (mGluR5) and positive modulation of serotonin receptors 5-HT1A/1B. We set out to compare the efficacy of these two approaches in alleviating the dyskinesias induced by either l-DOPA or a D1 receptor agonist. Rats with unilateral 6-OHDA lesions were treated chronically with either l-DOPA or the selective D1-class receptor agonist SKF38393 to induce abnormal involuntary movements (AIMs). Rats with stable AIM scores received challenge doses of the mGluR5 antagonist, MTEP (2.5 and 5mg/kg), or the 5-HT1A/1B agonists 8-OH-DPAT/CP94253 (0.035/0.75 and 0.05/1.0mg/kg). Treatments were given either alone or in combination. In agreement with previous studies, 5mg/kg MTEP and 0.05/1.0mg/kg 8-OH-DPAT/CP94253 significantly reduced l-DOPA-induced AIM scores. The two treatments in combination achieved a significantly greater effect than each treatment alone. Moreover, a significant attenuation of l-DOPA-induced AIM scores was achieved when combining doses of MTEP (2.5mg/kg) and 8-OH-DPAT/CP94253 (0.035/0.75mg/kg) that did not have a significant effect if given alone. SKF38393-induced AIM scores were reduced by MTEP at both doses tested, but not by 8-OH-DPAT/CP94253. The differential efficacy of MTEP and 8-OH-DPAT/CP94253 in reducing l-DOPA- versus SKF38393-induced dyskinesia indicates that these treatments have different mechanisms of action. This contention is supported by the efficacy of subthreshold doses of these compounds in reducing l-DOPA-induced AIMs. Combining negative modulators of mGluR5 with positive modulators of 5-HT1A/1B receptors may therefore achieve greater than additive antidyskinetic effects and reduce the dose requirement for these drugs in Parkinson's disease.</t>
  </si>
  <si>
    <t>BACKGROUND: An estimate of problem drug use prevalence is a substantial part of the monitoring of the epidemiological situation in drug use and its consequences and an important indicator for drug policy implementation. The capture-recapture method (CRM) is one of the most commonly used standard methods for this purpose worldwide. METHODS AND MATERIAL: The CRM was used to estimate the numbers of problem drug users (PDU) and problem users of opiates/opioids (PUO) in the Czech Republic in 2006 and 2007. The following data sources were used: the General Health Insurance Company records of payments to out- and in-patient psychiatric care providers, records of admissions to psychiatric hospitals, replacement therapy register, and reports of newly diagnosed cases of viral hepatitis. Cases were defined as diagnoses F11, F15, and F19 according to the International Classification of Diseases, Tenth Revision (ICD-10) from the health insurance and admission records, the replacement therapy register covers PUO by definition, and injecting drug users were selected from reported cases of viral hepatitis. Log-linear analysis in Rcapture (R) was performed and the Akaike information criterion was used for model selection. RESULTS: Altogether 12,882 and 13,505 individuals entered into analysis of PDUs and 5146 and 5409 individuals entered into analysis of PUO in 2006 and 2007, respectively. The estimates of PDUs were 23,900 (95% CI: 20,700-28,500) in 2006 and 31,000 (25,500-39,400) in 2007. The estimates of PUO were 6,864 (6,641-7,113) in 2006 and 7,096 (6,871-7,346) in 2007. The male/female ratio was 2.2/1. In PDU estimates, 83% were in the age range 15-34 and 17% were aged above 34; in PUO estimates, the respective rates were 80% and 20%. The prevalence rates of PDU in the age range 15-64 were 2.28 and 2.95 per 1,000 population in 2006 and 2007, respectively. The prevalence rates of PUO in the age range 15-64 were 0.65 and 0.67 per 1,000 in 2006 and 2007, respectively. The highest prevalence of both PDUs and PUO was observed in the Usti Region and Prague, followed by the Karlovy Vary, Plzen, and Central Bohemia Regions. CONCLUSION: PDU estimates in the Czech Republic obtained using the CRM are consistent with those derived by other methods. The major drawbacks are the quality of potential data sources and hassles in their acquisition and preparation. The interconnection of the available data sources also limits the validity and representativeness of estimates and therefore, another independent data source(s) should be sought in the future.</t>
  </si>
  <si>
    <t>The sequential interaction of preformed [Cu2(L1)2(THF)2] (where H2L1 is 1,1-(1,3-phenylene)-bis(4,4-dimethylpentane-1,3-dione incorporating a 1,3-phenylene linker between its two beta-diketone domains) and [Cu2(L4)2].2H2O (where H2L4 is 1,1-(4,4'-oxybiphenylene)-bis(4,4-dimethylpentane-1,3-dione) incorporating a flexible oxybiphenylene linkage between the two beta-diketone groups) with the potentially difunctional aliphatic non-planar co-ligands, N-methylpiperazine (mpip), N,N'-dimethylpiperazine (dmpip) and 1,4-thiomorpholine (thiomorph) is reported. A series of extended molecular assemblies exhibiting a range of di- and tetranuclear assemblies were obtained and their X-ray structures determined. Dinuclear [Cu2(L1)2(mpip)2].2mpip incorporates two 5-coordinate, square pyramidal metal centres as does tetranuclear [{Cu2(L1)2}2(dmpip)2].2dmpip. In contrast, dinuclear [Cu2(L1)2(dmpip)4].dmpip and [{Cu2(L1)2}2(thiomorph)4].3thiomorph each contain two 5-coordinate and two 6-coordinate centres. Each of [Cu2(L4)2(THF)2].2THF and Cu2(L4)2(mpip)2].H2O incorporate only 5-coordinate metal centres, with the latter complex forming a one-dimensional hydrogen bonded ribbon-like structure directed along the crystallographic a-axis. In keeping with the documented tendency for the smallest, least strained assembly to form in supramolecular self-assembly processes, the incorporation of the flexible "oxy" linkage between the 4,4'-linked phenylene rings of H2L3 results in generation of a dinuclear [Cu2L2] species rather than a trinuclear (triangular) [Cu3L3] species of the type formed by the more rigid bis-beta-diketonato ligand analogue in which the biphenylene rings separating the beta-diketone domains are directly coupled in their 4,4' positions.</t>
  </si>
  <si>
    <t>The 1:3 reactions of the alkoxy arenes 1,4-(MeO)2 C6 H4 and 1,4-F2 -2,5-(MeO)2 C6 H2 with TaF5 in chloroform at 40-50 degrees C resulted in formation in about 35 % yield of the long-lived radical cation salts [1,4-(MeO)2 C6 H4 ][Ta2 F11 ] (2 a) and [1,4-F2 -2,5-(MeO)2 C6 H2 ][Ta2 F11 ] (2 b), respectively. The non-alkoxy-substituted [arene][M2 X11 ] [M=Ta, X=F: arene=C6 H5 Me (2 c), 1,4-C6 H4 Me2 (2 d), C6 H5 F (2 e), C6 H5 NO2 (2 f); M=Nb, X=F: arene=C6 H5 Me (4 a), 1,4-C6 H4 Me2 (4 b), C6 H5 F (4 c), C6 H5 NO2 (4 d); M=Ta, X=Cl: arene=1,4-C6 H4 Me2 (5)] were obtained from the 3:1 reactions of MX5 with the appropriate arene in chloroform at temperatures in the range 40-90 degrees C. Compounds 2-5 were detected by EPR spectroscopy (in CHCl3 ) at room temperature, and their gas-phase structures were optimized by DFT calculations. Formation of the M(IV) species [MX4 (NCMe)2 ] [M=Ta, X=F (3 a); M=Nb, X=F (3 b); M=Ta, X=Cl (3 c)] was ascertained by EPR spectroscopy on solutions obtained by treatment of the reaction mixtures with acetonitrile. Non-selective reactions occurred upon combination of 1,4-F2 -2,5-(MeO)2 C6 H2 with AgNbF6 (in CH2 Cl2 ) and 1,4-(MeO)2 C6 H4 with SbF5 .</t>
  </si>
  <si>
    <t>A major limitation of on-water catalysis has been the need for liquid reactants to enable emulsification. We demonstrate that ionic liquids are compatible with on-water catalysis, enabling on-water catalysed reactions for otherwise unreactive solid-solid systems. The unique solvation properties of ionic liquids dramatically expands the scope of on-water catalysis.</t>
  </si>
  <si>
    <t>Gynura procumbens (Lour.) Merr. belongs to the Asteraceae Family. The plant is a well-known traditional herb in South East Asia and it is widely used to treat inflammation, kidney discomfort, high cholesterol level, diabetic, cancer and high blood pressure. Our earlier study showed the presence of valuable plant defense proteins, such as peroxidase, thaumatin-like proteins and miraculin in the leaf of G. procumbens. However, the effects of these defense proteins on cancers have never been determined previously. In the present study, we investigated the bioactivity of gel filtration fractionated proteins of G. procumbens leaf extract. The active protein fraction, SN-F11/12, was found to inhibit the growth of a breast cancer cell line, MDA-MB-231, at an EC50 value of 3.8 microg/mL. The mRNA expressions of proliferation markers, Ki67 and PCNA, were reduced significantly in the MDA-MB-23 cells treated with SN-F11/12. The expression of invasion marker, CCL2, was also found reduced in the treated MDA-MB-231 cells. All these findings highlight the anti-cancer property of SN-F11/12, therefore, the proteins in this fraction can be a potential chemotherapeutic agent for breast cancer treatment.</t>
  </si>
  <si>
    <t>Water-soluble organic nanotubes were prepared by convergently conjugating polymers of hydroxyethyl acrylate (HEA) and acrylic acid (AA) to self-assembling cyclic octapeptides of alternating D and L chirality. The structure of the self-assembled tubes was characterised in a number of polar solvents, and notably water, by using light scattering, TEM and small angle neutron scattering (SANS) techniques. In addition, the self-assembly into tubes could be controlled by exploiting the pH responsiveness of acrylic acid polymers.</t>
  </si>
  <si>
    <t>AIM AND BACKGROUND: The novelty of the present study was to control the release profile of matrix tablets of losartan potassium prepared by using different concentrations of chitosan and trisodium citrate as cross-linking agent with combination of various release retardant polymers. MATERIALS AND METHODS: Twelve formulations were prepared using HPMC K100M, carbopol 934P, and xanthan gum as polymers. Matrix tablets were prepared by wet granulation technique. The granules were subjected to precompression parameters such as angle of repose, loose bulk density, tapped bulk density, compressibility index. Tablets were evaluated for weight variation, hardness, drug content, in-vitro dissolution, stability studies, respectively. Drug -polymer compatibility studies were determined by FTIR spectroscopy. Further stability studies were carried out for 3months in accelerated conditions at 40 degrees C and 75%RH. The granules of all formulations exhibited good flow and compressibility. In-vitro dissolution studies were carried out for 24 h using 0.1 N HCl for the first 2 h and pH 6.8 phosphate buffers for the remaining 22h. RESULTS: It was found that among the 12 formulations F11 and F12 showed good dissolution profile to control the drug release. The release data was fitted to various mathematical models such as, Higuchi, Korsmeyer, first-order, and zero-order to evaluate the kinetics and the drug release. The drug release follows zero-order kinetics and the mechanism was found to be diffusion controlled and Case II transport. FT-IR spectroscopic studies revealed no interaction between drug and polymer. The stability studies indicated that F11 and F12 formulations were stable for 3months. CONCLUSION: The above results concluded that by combining different classes of polymers an acceptable release profile can be obtained in the fluctuating in vivo environment.</t>
  </si>
  <si>
    <t>['Almasri F', 'Vandendriessche J', 'Segers L', 'da Silva B', 'Braeken A', 'Steenhaut K', 'Touhafi A', 'Debeir O']</t>
  </si>
  <si>
    <t>['Fu X', 'Liu Y', 'Zhang H', 'Yu X', 'Wang X', 'Wu C', 'Yang J']</t>
  </si>
  <si>
    <t>['Klein I', 'Wiesen MHJ', 'Albert V', 'Bobylev I', 'Joshi AR', 'Muller C', 'Lehmann HC']</t>
  </si>
  <si>
    <t>['Wang Z', 'Gong X', 'Li J', 'Wang H', 'Xu X', 'Li Y', 'Sha X', 'Zhang Z']</t>
  </si>
  <si>
    <t>['Stupar J', 'Holoymoen IG', 'Hoel S', 'Lerfall J', 'Rustad T', 'Jakobsen AN']</t>
  </si>
  <si>
    <t>['Hou W', 'Xin J', 'Lu H']</t>
  </si>
  <si>
    <t>['Hausman-Kedem M', 'Malinger G', 'Modai S', 'Kushner SA', 'Shiran SI', 'Ben-Sira L', 'Roth J', 'Constantini S', 'Fattal-Valevski A', 'Ben-Shachar S']</t>
  </si>
  <si>
    <t>['Menichelli D', 'Del Sole F', 'Di Rocco A', 'Farcomeni A', 'Vestri A', 'Violi F', 'Pignatelli P', 'Lip GYH', 'Pastori D']</t>
  </si>
  <si>
    <t>['Xie H', 'Liu M', 'Zou A', 'Xie Y', 'Ye J']</t>
  </si>
  <si>
    <t>['Hayakawa Y', 'Tamura S', 'Suzuki N', 'Odaira K', 'Tokoro M', 'Kawashima F', 'Hayakawa F', 'Takagi A', 'Katsumi A', 'Suzuki A', 'Okamoto S', 'Kanematsu T', 'Matsushita T', 'Kojima T']</t>
  </si>
  <si>
    <t>['Huang W', 'Lin Z', 'Zhang Z', 'Chen J']</t>
  </si>
  <si>
    <t>['Sano K', 'Saito S', 'Suzuki T', 'Kotani O', 'Ainai A', 'van Riet E', 'Tabata K', 'Saito K', 'Takahashi Y', 'Yokoyama M', 'Sato H', 'Maruno T', 'Usami K', 'Uchiyama S', 'Ogawa-Goto K', 'Hasegawa H']</t>
  </si>
  <si>
    <t>['Yue W', 'Mo L', 'Zhang J']</t>
  </si>
  <si>
    <t>['Okui T', 'Hiasa M', 'Ryumon S', 'Ono K', 'Kunisada Y', 'Ibaragi S', 'Sasaki A', 'Roodman GD', 'White FA', 'Yoneda T']</t>
  </si>
  <si>
    <t>['Luo J', 'Li C', 'Zhang X', 'Shan Z', 'Teng W']</t>
  </si>
  <si>
    <t>['Tavares V', 'Pinto R', 'Assis J', 'Coelho S', 'Brandao M', 'Alves S', 'Pereira D', 'Medeiros R']</t>
  </si>
  <si>
    <t>['Smyth BP', "O'Farrell A", 'Cullen W']</t>
  </si>
  <si>
    <t>['Freedman ZG', 'Kane JA', 'King TS', 'Graziane NM']</t>
  </si>
  <si>
    <t>['Martinez AL', 'Brea J', 'Barro M', 'Monroy X', 'Merlos M', 'Burgueno J', 'Loza MI']</t>
  </si>
  <si>
    <t>['Tamayo-Elizalde M', 'Chen H', 'Malboubi M', 'Ye H', 'Jerusalem A']</t>
  </si>
  <si>
    <t>['Yang T', 'Zhu J', 'Yang Q', 'Liu J', 'Yang L', 'Wang M']</t>
  </si>
  <si>
    <t>['Sun X', 'Wei R', 'Li L', 'Zhu B', 'Liang P', 'Gao X']</t>
  </si>
  <si>
    <t>['Zhou F', 'Zhang X', 'Jiang L', 'Li S', 'Chen Y', 'Wu J']</t>
  </si>
  <si>
    <t>['Mwangi AN', 'Njogu PM', 'Maru SM', 'Njuguna NM', 'Njaria PM', 'Kiriiri GK', 'Mathenge AW']</t>
  </si>
  <si>
    <t>['Chu J', 'Wang J', 'Cui L', 'Liu S', 'An N', 'Han J', 'Che X', 'Wu C', 'Yang J']</t>
  </si>
  <si>
    <t>['Frischmuth T', 'Hindberg K', 'Gabrielsen ME', 'Brumpton BM', 'Hveem K', 'Braekkan SK', 'Hansen JB', 'Morelli VM']</t>
  </si>
  <si>
    <t>['Chandrasekar R']</t>
  </si>
  <si>
    <t>['Fonseka G', 'Bognanno E', 'Rollinger K']</t>
  </si>
  <si>
    <t>['Wang XY', 'Zhang DL', 'Liu XF', 'Xue F', 'Liu W', 'Chen YF', 'Fu RF', 'Zhang L', 'Yang RC']</t>
  </si>
  <si>
    <t>['Bessa VS', 'Moreira IS', 'Van Loosdrecht MCM', 'Castro PML']</t>
  </si>
  <si>
    <t>['Schaper G', 'Wenzel M', 'Hennersdorf F', 'Lindoy LF', 'Weigand JJ']</t>
  </si>
  <si>
    <t>['Houser C', 'Huynh D', 'Jasarevic A', 'Do MT', 'Young M', 'Villeneuve PJ']</t>
  </si>
  <si>
    <t>['Binatti E', 'Zoccatelli G', 'Zanoni F', 'Dona G', 'Mainente F', 'Chignola R']</t>
  </si>
  <si>
    <t>['Son DB', 'Choi W', 'Kim M', 'Go EJ', 'Jeong D', 'Park CK', 'Kim YH', 'Lee H', 'Suh JW']</t>
  </si>
  <si>
    <t>['Abashev M', 'Stekolshchikova E', 'Stavrianidi A']</t>
  </si>
  <si>
    <t>['Weir DL', 'Coggins SA', 'Vu BK', 'Coertse J', 'Yan L', 'Smith IL', 'Laing ED', 'Markotter W', 'Broder CC', 'Schaefer BC']</t>
  </si>
  <si>
    <t>['Nkwagatse T', 'Sturm AW']</t>
  </si>
  <si>
    <t>['Shajrawi A', 'Khalil H', 'Al-Sutry M', 'Qader RA', 'Al-Ruz MA']</t>
  </si>
  <si>
    <t>['Kou T', 'Ye J', 'Wang J', 'Peng Y', 'Wang Z', 'Shi C', 'Wu X', 'Hu X', 'Chen H', 'Zhang L', 'Chen X', 'Zhu Y', 'Li H', 'Zhuang S']</t>
  </si>
  <si>
    <t>['Peng Y', 'Nie L', 'Qin C', 'Wan L', 'Zhou P']</t>
  </si>
  <si>
    <t>['Walter E', 'Eichhober G', 'Voit M', 'Baumgartner C', 'Celedin A', 'Holzhauser C', 'Mraz B', 'Ornauer C', 'Pleiner-Duxneuner J', 'Ponner B', 'Presch I', 'Pum G', 'Tieben H', 'Weingartmann G', 'Baltic D', 'Bonitz W', 'Kaehler ST']</t>
  </si>
  <si>
    <t>['Watson A', 'Simon DM', 'Peratikos MB', 'Stringer EA']</t>
  </si>
  <si>
    <t>['Xu M', 'Tang M', 'Chen J', 'Yang T', 'Zhang X', 'Shao M', 'Xu Z', 'Rao Z']</t>
  </si>
  <si>
    <t>['Sejrup JK', 'Morelli VM', 'Lochen ML', 'Njolstad I', 'Mathiesen EB', 'Wilsgaard T', 'Hansen JB', 'Braekkan SK']</t>
  </si>
  <si>
    <t>['Gotovac Jercic K', 'Blazekovic A', 'Hancevic M', 'Bilic E', 'Borovecki F']</t>
  </si>
  <si>
    <t>['Srivastava S', 'Kumari B', 'Garg I', 'Rai C', 'Kumar V', 'Yanamandra U', 'Singh J', 'Panjawani U', 'Bansal A', 'Kumar B']</t>
  </si>
  <si>
    <t>['Kavianpour P', 'Gemmell MCM', 'Kahlert JU', 'Rendina LM']</t>
  </si>
  <si>
    <t>["O'Loughlin JI", 'Brotto LA']</t>
  </si>
  <si>
    <t>['Badaya A', 'Sasidhar YU']</t>
  </si>
  <si>
    <t>['Bortolus MR', 'Mercier HPA', 'Schrobilgen GJ']</t>
  </si>
  <si>
    <t>['Liu J', 'Gan H', 'Li T', 'Wang J', 'Du G', 'An Y', 'Yan X', 'Geng C']</t>
  </si>
  <si>
    <t>['Fabre JF', 'Boussambe GNM', 'Valentin R', 'Mouloungui Z']</t>
  </si>
  <si>
    <t>['Xia H', 'Li X', 'Zhu L', 'Jin Y', 'Yang L', 'Pan J', 'Zhang H', 'Wang M']</t>
  </si>
  <si>
    <t>['Kaberg M', 'Larsson SB', 'Jerkeman A', 'Nystedt A', 'Duberg AS', 'Kovamees J', 'Ydreborg M', 'Aleman S', 'Busch K', 'Alanko Blome M', 'Weiland O', 'Soderholm J']</t>
  </si>
  <si>
    <t>['Chang J', 'Shi Y', 'Si G', 'Yang Q', 'Dong J', 'Chen J']</t>
  </si>
  <si>
    <t>['Strommen M', 'Bakken IJ', 'Klockner C', 'Sandvik J', 'Kulseng B', 'Holen A']</t>
  </si>
  <si>
    <t>['Leung PY', 'Li CK', 'Cheng CK', 'Ng MHL', 'Chan NCN']</t>
  </si>
  <si>
    <t>['Patel A', 'Levi JR', 'Brook CD']</t>
  </si>
  <si>
    <t>['Engelgardt P', 'Krzyzanowski M', 'Piotrowski P', 'Borkowska-Sztachanska M', 'Wasilewska A', 'Kowalkowski T']</t>
  </si>
  <si>
    <t>['Chronaiou I', 'Giskeodegard GF', 'Goa PE', 'Teruel J', 'Hedayati R', 'Lundgren S', 'Huuse EM', 'Pickles MD', 'Gibbs P', 'Sitter B', 'Bathen TF']</t>
  </si>
  <si>
    <t>['Qi Z', 'Wang Z', 'Zhou B', 'Fu S', 'Hong T', 'Li P', 'Liu J']</t>
  </si>
  <si>
    <t>['Sun J', 'Teng D', 'Li C', 'Peng S', 'Mao J', 'Wang W', 'Xie X', 'Fan C', 'Li C', 'Meng T', 'Zhang S', 'Du J', 'Gao Z', 'Shan Z', 'Teng W']</t>
  </si>
  <si>
    <t>['Xiong H', 'Zhang AH', 'Zhao QQ', 'Yan GL', 'Sun H', 'Wang XJ']</t>
  </si>
  <si>
    <t>['Chiorean S', 'Antwi I', 'Carney DW', 'Kotsogianni I', 'Giltrap AM', 'Alexander FM', 'Cochrane SA', 'Payne RJ', 'Martin NI', 'Henninot A', 'Vederas JC']</t>
  </si>
  <si>
    <t>['Ferreira FR', 'de Paula GC', 'de Carvalho RJV', 'Ribeiro-Barbosa ER', 'Spini VBMG']</t>
  </si>
  <si>
    <t>['Johnsen HS', 'Bjori E', 'Hindberg K', 'Braekkan SK', 'Morelli VM', 'Hansen JB']</t>
  </si>
  <si>
    <t>['Bednarek R', 'Selmi A', 'Wojkowska D', 'Karolczak K', 'Popielarski M', 'Stasiak M', 'Salifu MO', 'Babinska A', 'Swiatkowska M']</t>
  </si>
  <si>
    <t>['Vieira P', 'Miranda MQ', 'Marques I', 'Carvalho S', 'Chen LJ', 'Howe ENW', 'Zhen C', 'Leung CY', 'Spooner MJ', 'Morgado B', 'da Cruz E Silva OAB', 'Moiteiro C', 'Gale PA', 'Felix V']</t>
  </si>
  <si>
    <t>['Yuan L', 'Sun S', 'Pan X', 'Zheng L', 'Li Y', 'Yang J', 'Wu C']</t>
  </si>
  <si>
    <t>['Reimer J', 'Vogelmann T', 'Trumper D', 'Scherbaum N']</t>
  </si>
  <si>
    <t>['Visser M', 'van Oerle R', 'Ten Cate H', 'Laux V', 'Mackman N', 'Heitmeier S', 'Spronk HMH']</t>
  </si>
  <si>
    <t>['Liu Y', 'Wu C', 'Hou Z', 'Fu X', 'Yuan L', 'Sun S', 'Zhang H', 'Yang D', 'Yao X', 'Yang J']</t>
  </si>
  <si>
    <t>['Ciampa EJ', 'Liu N', 'Stiles J', 'Carani JL', 'Li Y', 'Hess PE']</t>
  </si>
  <si>
    <t>["O'Loughlin JI", 'Rellini AH', 'Brotto LA']</t>
  </si>
  <si>
    <t>['Lacapere JJ', 'Duma L', 'Finet S', 'Kassiou M', 'Papadopoulos V']</t>
  </si>
  <si>
    <t>['Zhao Z', 'Bi W', 'Zhou W', 'VandeHaar P', 'Fritsche LG', 'Lee S']</t>
  </si>
  <si>
    <t>['Deng Y', 'Wei Z', 'Huang M', 'Xu G', 'Wei W', 'Peng B', 'Nong S', 'Qin H']</t>
  </si>
  <si>
    <t>['Chen M', 'Chen C', 'Huang X', 'Sun J', 'Jiang L', 'Li Y', 'Zhu Y', 'Tian C', 'Li Y', 'Lu Z', 'Wang Y', 'Zeng F', 'Yang Y', 'Song X', 'Peng Z', 'Yin C', 'Chen D']</t>
  </si>
  <si>
    <t>['Babinska A', 'Clement CC', 'Li Y', 'Wzorek J', 'Przygodzki T', 'Talar M', 'Braun M', 'Swiatkowska M', 'Ehrlich YH', 'Kornecki E', 'Watala C', 'Salifu MO']</t>
  </si>
  <si>
    <t>['Zhang D', 'Zhang X', 'Sun B', 'Li H', 'Xue F', 'Liu X', 'Sun H', 'Chen L', 'Qin L', 'Lin Y', 'Zhang L', 'Ru K', 'Yang R']</t>
  </si>
  <si>
    <t>['Ziliotto N', 'Meneghetti S', 'Menegatti E', 'Baroni M', 'Lunghi B', 'Salvi F', 'Ferracin M', 'Branchini A', 'Gemmati D', 'Mascoli F', 'Zamboni P', 'Bernardi F', 'Marchetti G']</t>
  </si>
  <si>
    <t>['Mandal S', 'Gami S', 'Shah S']</t>
  </si>
  <si>
    <t>['Abi KM', 'Zhang Q', 'Jing ZZ', 'Tang C']</t>
  </si>
  <si>
    <t>['Yadav M', 'Goswami C']</t>
  </si>
  <si>
    <t>['Zhang B', 'Pan W', 'Deng Y', 'He H', 'Gou J', 'Wang Y', 'Zhang Y', 'Yin T', 'Liu D', 'Tang X']</t>
  </si>
  <si>
    <t>['Bertaggia Calderara D', 'Zermatten MG', 'Aliotta A', 'Alberio L']</t>
  </si>
  <si>
    <t>['Shahzadi M', 'Abbas Q']</t>
  </si>
  <si>
    <t>['Fuenteslopez CV', 'Ye H']</t>
  </si>
  <si>
    <t>['Ramazani E', 'Tayarani-Najaran Z', 'Shokoohinia Y', 'Mojarrab M']</t>
  </si>
  <si>
    <t>['Rasul A', 'Imran Khan M', 'Ur Rehman M', 'Abbas G', 'Aslam N', 'Ahmad S', 'Abbas K', 'Akhtar Shah P', 'Iqbal M', 'Ahmed Al Subari AM', 'Shaheer T', 'Shah S']</t>
  </si>
  <si>
    <t>['Gilchrist AM', 'Chen L', 'Wu X', 'Lewis W', 'Howe ENW', 'Macreadie LK', 'Gale PA']</t>
  </si>
  <si>
    <t>['Zhao Q', 'Bai Y', 'Liu D', 'Zhao N', 'Gao H', 'Zhang X']</t>
  </si>
  <si>
    <t>['Nikpour S', 'Tabatabaie F', 'Sharifi I', 'Mostafavi M', 'Oliaee RT', 'Sharifi F', 'Babaei Z', 'Jafari E', 'Salarkia E', 'Shahbazzadeh D']</t>
  </si>
  <si>
    <t>['Hou Y', 'Yang D', 'Zhang Q', 'Wang X', 'Yang J', 'Wu C']</t>
  </si>
  <si>
    <t>['Ke X', 'Wang K', 'Tu C', 'Huang R', 'Luo D', 'Zhang M']</t>
  </si>
  <si>
    <t>['Zhu L', 'Hou XJ', 'Che XH', 'Zhou TS', 'Liu XQ', 'Wu CF', 'Yang JY']</t>
  </si>
  <si>
    <t>['Saleh F', 'Hussain A', 'Younis T', 'Ali S', 'Rashid M', 'Ali A', 'Mustafa G', 'Jabeen F', 'Al-Surhanee AA', 'Alnoman MM', 'Qamer S']</t>
  </si>
  <si>
    <t>['Preidis GA', 'Soni KG', 'Suh JH', 'Halder T', 'Kim KH', 'Choi JM', 'Li F', 'Devaraj S', 'Conner ME', 'Coarfa C', 'Jung SY', 'Moore DD']</t>
  </si>
  <si>
    <t>['Bonilha CS', 'Benson RA', 'Brewer JM', 'Garside P']</t>
  </si>
  <si>
    <t>['El-Masry SM', 'Helmy SA']</t>
  </si>
  <si>
    <t>['Parente DB', 'Perazzo H', 'Paiva FF', 'Campos CFF', 'Saboya CJ', 'Pereira SE', 'Silva FDE', 'Rodrigues RS', 'Perez RM']</t>
  </si>
  <si>
    <t>['Pham HT', 'Dinh KV', 'Nguyen CC', 'Quoc LB']</t>
  </si>
  <si>
    <t>['Vedmedovska N', 'Bokucava D', 'Kivite-Urtane A', 'Rovite V', 'Zake-Nikitina L', 'Klovins J', 'Fodina V', 'Donders GGG']</t>
  </si>
  <si>
    <t>['Zhou ZH', 'Zhou XG', 'Zhou ZW', 'Qiu MQ', 'Jiang YJ', 'Lin QL', 'Liu YC', 'Wen QP', 'Huo RR', 'Liang XM', 'Yu HP']</t>
  </si>
  <si>
    <t>['Lin GC', 'Smajlhodzic M', 'Bandian AM', 'Friedl HP', 'Leitgeb T', 'Oerter S', 'Stadler K', 'Giese U', 'Peham JR', 'Bingle L', 'Neuhaus W']</t>
  </si>
  <si>
    <t>['Maschmeyer T', 'Luque R', 'Selva M']</t>
  </si>
  <si>
    <t>['Gao S', 'Hu S', 'Duan H', 'Wang L', 'Kong X']</t>
  </si>
  <si>
    <t>['Lee TY', 'Cho IS', 'Bashyal N', 'Naya FJ', 'Tsai MJ', 'Yoon JS', 'Choi JM', 'Park CH', 'Kim SS', 'Suh-Kim H']</t>
  </si>
  <si>
    <t>['Misyurin VA', 'Finashutina YP', 'Turba AA', 'Larina MV', 'Solopova ON', 'Lyzhko NA', 'Kesaeva LA', 'Kasatkina NN', 'Aliev TK', 'Misyurin AV', 'Kirpichnikov MP']</t>
  </si>
  <si>
    <t>['Phillips NL', 'Widjaja E', 'Smith ML']</t>
  </si>
  <si>
    <t>['Holscher J', 'Petrecca M', 'Albino M', 'Garbus PG', 'Saura-Muzquiz M', 'Sangregorio C', 'Christensen M']</t>
  </si>
  <si>
    <t>['Liu C', 'Ma C', 'Duan J', 'Qiu Q', 'Guo Y', 'Zhang Z', 'Yin Y']</t>
  </si>
  <si>
    <t>['Skille H', 'Paulsen B', 'Hveem K', 'Gabrielsen ME', 'Brumpton B', 'Hindberg K', 'Gran OV', 'Rosendaal FR', 'Braekkan SK', 'Hansen JB']</t>
  </si>
  <si>
    <t>['Goyal S', 'Saunders KC', 'Moore CS', 'Fillo KT', 'Ko JY', 'Manning SE', 'Shapiro-Mendoza C', 'Gupta M', 'Romero L', 'Coy KC', 'McDow KB', 'Keaton AA', 'Sinatra J', 'Jones K', 'Alpren C', 'Barfield WD', 'Diop H']</t>
  </si>
  <si>
    <t>['McLaughlin KM', 'Bechtel M', 'Bojkova D', 'Munch C', 'Ciesek S', 'Wass MN', 'Michaelis M', 'Cinatl J Jr']</t>
  </si>
  <si>
    <t>['Vollmer M']</t>
  </si>
  <si>
    <t>['Blundell TJ', 'Taylor LJ', 'Valentine AJ', 'Lewis W', 'Blake AJ', 'McMaster J', 'Kays DL']</t>
  </si>
  <si>
    <t>['Khorshidi F', 'Hajizadeh S', 'Choobineh H', 'Alizadeh S', 'Sharifi MJ', 'Kavosh Z', 'Omidkhoda A']</t>
  </si>
  <si>
    <t>['Scholer MN', 'Strimas-Mackey M', 'Jankowski JE']</t>
  </si>
  <si>
    <t>['Davis JT', 'Gale PA', 'Quesada R']</t>
  </si>
  <si>
    <t>['Bourillon L', 'Bourgier C', 'Gaborit N', 'Garambois V', 'Lles E', 'Zampieri A', 'Ogier C', 'Jarlier M', 'Radosevic-Robin N', 'Orsetti B', 'Delpech H', 'Theillet C', 'Colombo PE', 'Azria D', 'Pelegrin A', 'Larbouret C', 'Chardes T']</t>
  </si>
  <si>
    <t>['Miller MA', 'Buss P', 'Roos EO', 'Hausler G', 'Dippenaar A', 'Mitchell E', 'van Schalkwyk L', 'Robbe-Austerman S', 'Waters WR', 'Sikar-Gang A', 'Lyashchenko KP', 'Parsons SDC', 'Warren R', 'van Helden P']</t>
  </si>
  <si>
    <t>['Chungu D', 'Mwanza A', "Ng'andwe P", 'Chungu BC', 'Maseka K']</t>
  </si>
  <si>
    <t>['Lindstrom S', 'Brody JA', 'Turman C', 'Germain M', 'Bartz TM', 'Smith EN', 'Chen MH', 'Puurunen M', 'Chasman D', 'Hassler J', 'Pankratz N', 'Basu S', 'Guan W', 'Gyorgy B', 'Ibrahim M', 'Empana JP', 'Olaso R', 'Jackson R', 'Braekkan SK', 'McKnight B', 'Deleuze JF', "O'Donnell CJ", 'Jouven X', 'Frazer KA', 'Psaty BM', 'Wiggins KL', 'Taylor K', 'Reiner AP', 'Heckbert SR', 'Kooperberg C', 'Ridker P', 'Hansen JB', 'Tang W', 'Johnson AD', 'Morange PE', 'Tregouet DA', 'Kraft P', 'Smith NL', 'Kabrhel C']</t>
  </si>
  <si>
    <t>['Kim JY', 'Adhikari PB', 'Ahn CH', 'Kim DH', 'Chang Kim Y', 'Han JY', 'Kondeti S', 'Choi YE']</t>
  </si>
  <si>
    <t>['Wang Y', 'Wang Q', 'Zhang Y', 'Ma P', 'Ding H']</t>
  </si>
  <si>
    <t>['Francardo V', 'Geva M', 'Bez F', 'Denis Q', 'Steiner L', 'Hayden MR', 'Cenci MA']</t>
  </si>
  <si>
    <t>['Rinde LB', 'Morelli VM', 'Smabrekke B', 'Mathiesen EB', 'Lochen ML', 'Njolstad I', 'Wilsgaard T', 'Smith E', 'Rosendaal FR', 'Frazer KA', 'Braekkan SK', 'Hansen JB']</t>
  </si>
  <si>
    <t>['Cecchinato A', 'Macciotta NPP', 'Mele M', 'Tagliapietra F', 'Schiavon S', 'Bittante G', 'Pegolo S']</t>
  </si>
  <si>
    <t>['Mohamed MI', 'Abdelbary AA', 'Kandil SM', 'Mahmoud TM']</t>
  </si>
  <si>
    <t>['Barboiu M', 'Kumar M', 'Baaden M', 'Gale PA', 'Hinds BJ']</t>
  </si>
  <si>
    <t>['Ried ACA', 'Taylor LJ', 'Geer AM', 'Williams HEL', 'Lewis W', 'Blake AJ', 'Kays DL']</t>
  </si>
  <si>
    <t>['Qiao L', 'Fisher E', 'McMurray L', 'Milicevic Sephton S', 'Hird M', 'Kuzhuppilly-Ramakrishnan N', 'Williamson DJ', 'Zhou X', 'Werry E', 'Kassiou M', 'Luthra S', 'Trigg W', 'Aigbirhio FI']</t>
  </si>
  <si>
    <t>['Babinska A', 'Clement CC', 'Przygodzki T', 'Talar M', 'Li Y', 'Braun M', 'Wzorek J', 'Swiatkowska M', 'Ehrlich YH', 'Kornecki E', 'Watala C', 'Salifu MO']</t>
  </si>
  <si>
    <t>['Du X', 'Zhang R', 'Ye S', 'Liu F', 'Jiang P', 'Yu X', 'Xu J', 'Ma L', 'Cao H', 'Shen Y', 'Lin F', 'Wang Z', 'Li C']</t>
  </si>
  <si>
    <t>['Toran JL', 'Lopez JA', 'Gomes-Alves P', 'Aguilar S', 'Torroja C', 'Trevisan-Herraz M', 'Moscoso I', 'Sebastiao MJ', 'Serra M', 'Brito C', 'Cruz FM', 'Sepulveda JC', 'Abad JL', 'Galan-Arriola C', 'Ibanez B', 'Martinez F', 'Fernandez ME', 'Fernandez-Aviles F', 'Palacios I', 'R-Borlado L', 'Vazquez J', 'Alves PM', 'Bernad A']</t>
  </si>
  <si>
    <t>['Martinez AL', 'Brea J', 'Monroy X', 'Merlos M', 'Burgueno J', 'Loza MI']</t>
  </si>
  <si>
    <t>['Yan G', 'Schlink AC', 'Brodie BS', 'Hu J', 'Martin GB']</t>
  </si>
  <si>
    <t>['Zhang Z', 'Yang H', 'Yang J', 'Xie J', 'Xu J', 'Liu C', 'Wu C']</t>
  </si>
  <si>
    <t>['Oh HJ', 'Kim J', 'Park H', 'Chung S', 'Hwang DW', 'Lee DS']</t>
  </si>
  <si>
    <t>['Peters L', 'Soyka M']</t>
  </si>
  <si>
    <t>['Maier FC', 'Wild AM', 'Kirchen N', 'Holm F', 'Fuchs K', 'Schwenck J', 'Maurer A', 'Wiehr S']</t>
  </si>
  <si>
    <t>['Beerli C', 'Yakimovich A', 'Kilcher S', 'Reynoso GV', 'Flaschner G', 'Muller DJ', 'Hickman HD', 'Mercer J']</t>
  </si>
  <si>
    <t>['Zhang Z', 'Yang J', 'Liu C', 'Xie J', 'Qiu S', 'Yang X', 'Wu C']</t>
  </si>
  <si>
    <t>['Yao XC', 'Xue X', 'Zhang HT', 'Zhu MM', 'Yang XW', 'Wu CF', 'Yang JY']</t>
  </si>
  <si>
    <t>['Mawlud SQ']</t>
  </si>
  <si>
    <t>['Dominelli PB', 'Katayama K', 'Vermeulen TD', 'Stuckless TJR', 'Brown CV', 'Foster GE', 'Sheel AW']</t>
  </si>
  <si>
    <t>['Hurtado-de-Mendoza A', 'Carrera P', 'Parrott WG', 'Gomez-Trillos S', 'Perera RA', 'Sheppard VB']</t>
  </si>
  <si>
    <t>['van Bergen AH', 'Verkooijen S', 'Vreeker A', 'Abramovic L', 'Hillegers MH', 'Spijker AT', 'Hoencamp E', 'Regeer EJ', 'Knapen SE', 'Riemersma-van der Lek RF', 'Schoevers R', 'Stevens AW', 'Schulte PFJ', 'Vonk R', 'Hoekstra R', 'van Beveren NJ', 'Kupka RW', 'Sommer IEC', 'Ophoff RA', 'Kahn RS', 'Boks MPM']</t>
  </si>
  <si>
    <t>['Rohmann JL', 'de Haan HG', 'Algra A', 'Vossen CY', 'Rosendaal FR', 'Siegerink B']</t>
  </si>
  <si>
    <t>['Sauter AW', 'Mansi R', 'Hassiepen U', 'Muller L', 'Panigada T', 'Wiehr S', 'Wild AM', 'Geistlich S', 'Behe M', 'Rottenburger C', 'Wild D', 'Fani M']</t>
  </si>
  <si>
    <t>['Abe T', 'Dankel SJ', 'Buckner SL', 'Jessee MB', 'Mattocks KT', 'Mouser JG', 'Bell ZW', 'Loenneke JP']</t>
  </si>
  <si>
    <t>['Basson R', "O'Loughlin JI", 'Weinberg J', 'Young AH', 'Bodnar T', 'Brotto LA']</t>
  </si>
  <si>
    <t>['Grabowski SJ', 'Casanova D', 'Formoso E', 'Ugalde JM']</t>
  </si>
  <si>
    <t>['Alam S', 'Khan F']</t>
  </si>
  <si>
    <t>['Portugues A', 'Lopez-Garcia I', 'Jimenez-Bernad J', 'Bautista D', 'Gil-Rubio J']</t>
  </si>
  <si>
    <t>['Fulton L', 'Dong Z', 'Zhan FB', 'Kruse CS', 'Granados PS']</t>
  </si>
  <si>
    <t>['Bessa VS', 'Moreira IS', 'Murgolo S', 'Mascolo G', 'Castro PML']</t>
  </si>
  <si>
    <t>['Wang P', 'Hou Y', 'Zhang W', 'Zhang H', 'Che X', 'Gao Y', 'Liu Y', 'Yang D', 'Wang J', 'Xiang R', 'Zhao M', 'Yang J']</t>
  </si>
  <si>
    <t>['Huang KTL', 'Blazey-Martin D', 'Chandler D', 'Wurcel A', 'Gillis J', 'Tishler J']</t>
  </si>
  <si>
    <t>['Goettel JT', 'Bortolus MR', 'Stuart DG', 'Mercier HPA', 'Schrobilgen GJ']</t>
  </si>
  <si>
    <t>['Le Clorennec C', 'Lazrek Y', 'Dubreuil O', 'Sampaio C', 'Larbouret C', 'Lanotte R', 'Poul MA', 'Barret JM', 'Prost JF', 'Pelegrin A', 'Chardes T']</t>
  </si>
  <si>
    <t>['Wu R', 'Chen X', 'Wu WJ', 'Wang Z', 'Wong YE', 'Hung YW', 'Wong HT', 'Yang M', 'Zhang F', 'Chan TD']</t>
  </si>
  <si>
    <t>['Turnbull D', 'Wetmore SD', 'Gerken M']</t>
  </si>
  <si>
    <t>['Zhou X', 'Zhang H', 'Wang M', 'Luo S', 'Liu S', 'Jin Y', 'Li X', 'Yang L']</t>
  </si>
  <si>
    <t>['Fujii Y', 'Suhara Y', 'Sukikara Y', 'Teshima T', 'Hirota Y', 'Yoshimura K', 'Osakabe N']</t>
  </si>
  <si>
    <t>['Dorgalaleh A', 'Gholaminezhad M', 'Shiravand Y', 'Naderi M', 'Safa M']</t>
  </si>
  <si>
    <t>['Jarvis KB', 'LeBlanc M', 'Tulstrup M', 'Nielsen RL', 'Albertsen BK', 'Gupta R', 'Huttunen P', 'Jonsson OG', 'Rank CU', 'Ranta S', 'Ruud E', 'Saks K', 'Trakymiene SS', 'Tuckuviene R', 'Schmiegelow K']</t>
  </si>
  <si>
    <t>['Li Y', 'Hu H', 'Li Z', 'Li R', 'Xu F', 'Zhao C', 'An Y', 'Liu Y', 'Wang Z', 'Zhang B', 'Geng C']</t>
  </si>
  <si>
    <t>['Kennedy BJ', 'Injac S', 'Thorogood GJ', 'Brand HEA', 'Poineau F']</t>
  </si>
  <si>
    <t>['Ambrosino P', 'Soldovieri MV', 'Di Zazzo E', 'Paventi G', 'Iannotti FA', 'Mosca I', 'Miceli F', 'Franco C', 'Canzoniero LMT', 'Taglialatela M']</t>
  </si>
  <si>
    <t>['Allman P', 'Bowden RM', 'Donini J', 'Serra I']</t>
  </si>
  <si>
    <t>['Smabrekke B', 'Rinde LB', 'Evensen LH', 'Morelli VM', 'Hveem K', 'Gabrielsen ME', 'Njolstad I', 'Mathiesen EB', 'Rosendaal FR', 'Braekkan SK', 'Hansen JB']</t>
  </si>
  <si>
    <t>['Jowett LA', 'Ricci A', 'Wu X', 'Howe ENW', 'Gale PA']</t>
  </si>
  <si>
    <t>['Suchon P', 'Resseguier N', 'Ibrahim M', 'Robin A', 'Venton G', 'Barthet MC', 'Brunet D', 'Saut N', 'Alessi MC', 'Tregouet DA', 'Morange PE']</t>
  </si>
  <si>
    <t>['de la Morena-Barrio ME', 'Salloum-Asfar S', 'Esteban J', 'de la Morena-Barrio B', 'Altisent C', 'Martin-Fernandez L', 'Gueguen P', 'Padilla J', 'Minano A', 'Parra R', 'Vicente V', 'Vidal F', 'Bauduer F', 'Carbonell P', 'Corral J']</t>
  </si>
  <si>
    <t>['Stoye A', 'Juillard A', 'Tang AH', 'Legac J', 'Gut J', 'White KL', 'Charman SA', 'Rosenthal PJ', 'Grau GER', 'Hunt NH', 'Payne RJ']</t>
  </si>
  <si>
    <t>['Hu F', 'Fan J', 'Qin Q', 'Huo Y', 'Wang Y', 'Wu C', 'Liu Q', 'Li W', 'Chen X', 'Liu C', 'Tao M', 'Wang S', 'Zhao R', 'Luo K', 'Liu S']</t>
  </si>
  <si>
    <t>['Liu M', 'Li X', 'Zhou X', 'Jin Y', 'Yang L', 'Pan J', 'Su K', 'Wang M']</t>
  </si>
  <si>
    <t>['Fiatal S', 'Piko P', 'Kosa Z', 'Sandor J', 'Adany R']</t>
  </si>
  <si>
    <t>['Mohammed BM', 'Cheng Q', 'Matafonov A', 'Verhamme IM', 'Emsley J', 'McCrae KR', 'McCarty OJT', 'Gruber A', 'Gailani D']</t>
  </si>
  <si>
    <t>['Zhang T', 'Wu C', 'Yang X', 'Liu Y', 'Yang H', 'Yuan L', 'Liu Y', 'Sun S', 'Yang J']</t>
  </si>
  <si>
    <t>['Du J', 'Chen M', 'Liu J', 'Hu P', 'Guan H', 'Jiao X']</t>
  </si>
  <si>
    <t>['A V VB', 'Baresel JP', 'Weedon O', 'Finckh MR']</t>
  </si>
  <si>
    <t>['Zhang P', 'Zhang L', 'Shi J', 'Zhang N', 'Li Y', 'Wu T', 'Cheng Z']</t>
  </si>
  <si>
    <t>['Guo Y', 'Zhang Z', 'Xu X', 'Xu Z', 'Wang S', 'Huang D', 'Li Y', 'Mou X', 'Liu F', 'Xiang C']</t>
  </si>
  <si>
    <t>['Liu X', 'Liu Y', 'Zhao J', 'Liu Y']</t>
  </si>
  <si>
    <t>['Moreira IS', 'Bessa VS', 'Murgolo S', 'Piccirillo C', 'Mascolo G', 'Castro PML']</t>
  </si>
  <si>
    <t>['Su K', 'Cai X', 'Xia W', 'Jin Y', 'Yang L', 'Wang M']</t>
  </si>
  <si>
    <t>['Fisch B', 'Abir R']</t>
  </si>
  <si>
    <t>['Im YN', 'Lee YD', 'Park JS', 'Kim HK', 'Im SY', 'Song HR', 'Lee HK', 'Han MK']</t>
  </si>
  <si>
    <t>['Gonzalez-Ramirez R', 'Martinez-Hernandez E', 'Sandoval A', 'Gomez-Mora K', 'Felix R']</t>
  </si>
  <si>
    <t>['Maia AS', 'Tiritan ME', 'Castro PML']</t>
  </si>
  <si>
    <t>['Smyth DJ', 'Harcus Y', 'White MPJ', 'Gregory WF', 'Nahler J', 'Stephens I', 'Toke-Bjolgerud E', 'Hewitson JP', 'Ivens A', 'McSorley HJ', 'Maizels RM']</t>
  </si>
  <si>
    <t>['Karacosta LG', 'Fisk JC', 'Jessee J', 'Tati S', 'Turner B', 'Ghazal D', 'Ludwig R', 'Johnson H', 'Adams J', 'Sajjad M', 'Koury S', 'Roy R', 'Olson JR', 'Rittenhouse-Olson K']</t>
  </si>
  <si>
    <t>['Stoyanov ES', 'Stoyanova IV']</t>
  </si>
  <si>
    <t>['Colakoglu S', 'Bayhan T', 'Tavil B', 'Keskin EY', 'Cakir V', 'Gumruk F', 'Cetin M', 'Aytac S', 'Berber E']</t>
  </si>
  <si>
    <t>['Tati S', 'Fisk JC', 'Abdullah J', 'Karacosta L', 'Chrisikos T', 'Philbin P', 'Morey S', 'Ghazal D', 'Zalzala F', 'Jessee J', 'Quataert S', 'Koury S', 'Moreno D', 'Eng JY', 'Glinsky VV', 'Glinskii OV', 'Sesay M', 'Gebhard AW', 'Birthare K', 'Olson JR', 'Rittenhouse-Olson K']</t>
  </si>
  <si>
    <t>['Francardo V']</t>
  </si>
  <si>
    <t>['Prucha J', 'Krusek J', 'Dittert I', 'Sinica V', 'Kadkova A', 'Vlachova V']</t>
  </si>
  <si>
    <t>['Daas MS', 'Acedo JZ', 'Rosana ARR', 'Orata FD', 'Reiz B', 'Zheng J', 'Nateche F', 'Case RJ', 'Kebbouche-Gana S', 'Vederas JC']</t>
  </si>
  <si>
    <t>['Larnaudie SC', 'Brendel JC', 'Romero-Canelon I', 'Sanchez-Cano C', 'Catrouillet S', 'Sanchis J', 'Coverdale JPC', 'Song JI', 'Habtemariam A', 'Sadler PJ', 'Jolliffe KA', 'Perrier S']</t>
  </si>
  <si>
    <t>['van Rooij SJH', 'Stevens JS', 'Ely TD', 'Hinrichs R', 'Michopoulos V', 'Winters SJ', 'Ogbonmwan YE', 'Shin J', 'Nugent NR', 'Hudak LA', 'Rothbaum BO', 'Ressler KJ', 'Jovanovic T']</t>
  </si>
  <si>
    <t>['Wu X', 'Chen Z', 'Ding W', 'Liu Y', 'Ma Z']</t>
  </si>
  <si>
    <t>['Mvubu NE', 'Pillay B', 'McKinnon LR', 'Pillay M']</t>
  </si>
  <si>
    <t>['Larnaudie SC', 'Sanchis J', 'Nguyen TH', 'Peltier R', 'Catrouillet S', 'Brendel JC', 'Porter CJH', 'Jolliffe KA', 'Perrier S']</t>
  </si>
  <si>
    <t>['Zucker M', 'Hauschner H', 'Seligsohn U', 'Rosenberg N']</t>
  </si>
  <si>
    <t>['Pankratova N', 'Cuartero M', 'Jowett LA', 'Howe ENW', 'Gale PA', 'Bakker E', 'Crespo GA']</t>
  </si>
  <si>
    <t>['Amano K', 'Linhares JMM', 'Nascimento SMC']</t>
  </si>
  <si>
    <t>['Li L', 'Wang Y', 'Xiu Y', 'Liu S']</t>
  </si>
  <si>
    <t>['Ogawa Y', 'Yanagisawa K', 'Uchiyama Y', 'Akashi N', 'Mieda T', 'Iizuka H', 'Inoue M', 'Shizuka R', 'Murakami M', 'Matsumoto N', 'Handa H']</t>
  </si>
  <si>
    <t>['Lafaurie M', 'Pochard L', 'Lotiron C', 'Molinier L', 'Lapeyre-Mestre M', 'Jouanjus E']</t>
  </si>
  <si>
    <t>['Hagens MHJ', 'Golla SV', 'Wijburg MT', 'Yaqub M', 'Heijtel D', 'Steenwijk MD', 'Schober P', 'Breve JJP', 'Schuit RC', 'Reekie TA', 'Kassiou M', 'van Dam AM', 'Windhorst AD', 'Killestein J', 'Barkhof F', 'van Berckel BNM', 'Lammertsma AA']</t>
  </si>
  <si>
    <t>['Brendel JC', 'Sanchis J', 'Catrouillet S', 'Czuba E', 'Chen MZ', 'Long BM', 'Nowell C', 'Johnston A', 'Jolliffe KA', 'Perrier S']</t>
  </si>
  <si>
    <t>['Lee J', 'Kim D', 'Son E', 'Yoo SJ', 'Sa JK', 'Shin YJ', 'Yoon Y', 'Nam DH']</t>
  </si>
  <si>
    <t>['Najm J', 'Rath M', 'Schroder W', 'Felbor U']</t>
  </si>
  <si>
    <t>['Xie L', 'Sun Z', 'Hong Z', 'Brown NJ', 'Glinskii OV', 'Rittenhouse-Olson K', 'Meininger GA', 'Glinsky VV']</t>
  </si>
  <si>
    <t>['Nourse J', 'Braun J', 'Lackner K', 'Huttelmaier S', 'Danckwardt S']</t>
  </si>
  <si>
    <t>['de Haan HG', 'van Hylckama Vlieg A', 'Lotta LA', 'Gorski MM', 'Bucciarelli P', 'Martinelli I', 'Baglin TP', 'Peyvandi F', 'Rosendaal FR']</t>
  </si>
  <si>
    <t>['Fitaihi RA', 'Aleanizy FS', 'Elsamaligy S', 'Mahmoud HA', 'Bayomi MA']</t>
  </si>
  <si>
    <t>['Shu K', 'Xu K', 'Li F', 'Chen T', 'Liu J', 'Jin S', 'Guo J', 'Zhang Z', 'Jiang M']</t>
  </si>
  <si>
    <t>['Wu X', 'Howe ENW', 'Gale PA']</t>
  </si>
  <si>
    <t>['Dumoulin A', 'Dagane A', 'Dittmar G', 'Rathjen FG']</t>
  </si>
  <si>
    <t>['Zaichik S', 'Steinbring C', 'Menzel C', 'Knabl L', 'Orth-Holler D', 'Ellemunter H', 'Niedermayr K', 'Bernkop-Schnurch A']</t>
  </si>
  <si>
    <t>['Ou-Yang C', 'Wulandari CP', 'Hariadi RAR', 'Wang HC', 'Chen C']</t>
  </si>
  <si>
    <t>['Song J', 'Zhang W', 'Wang S', 'Liu K', 'Song F', 'Ran L']</t>
  </si>
  <si>
    <t>['Aslani A', 'Zolfaghari B', 'Fereidani Y']</t>
  </si>
  <si>
    <t>['Castelli V', 'Palumbo P', "d'Angelo M", 'Moorthy NK', 'Antonosante A', 'Catanesi M', 'Lombardi F', 'Iannotta D', 'Cinque B', 'Benedetti E', 'Ippoliti R', 'Cifone MG', 'Cimini A']</t>
  </si>
  <si>
    <t>['Pan W', 'Xue B', 'Yang C', 'Miao L', 'Zhou L', 'Chen Q', 'Cai Q', 'Liu Y', 'Liu D', 'He H', 'Zhang Y', 'Yin T', 'Tang X']</t>
  </si>
  <si>
    <t>['Manco L', 'Silva C', 'Fidalgo T', 'Martinho P', 'Sarmento AB', 'Ribeiro ML']</t>
  </si>
  <si>
    <t>['Mohammed BM', 'Cheng Q', 'Matafonov A', 'Monroe DM', 'Meijers JCM', 'Gailani D']</t>
  </si>
  <si>
    <t>['Yang QS', 'Gao T']</t>
  </si>
  <si>
    <t>['Russell CW', 'Richards AC', 'Chang AS', 'Mulvey MA']</t>
  </si>
  <si>
    <t>['Gao Y', 'Wan M']</t>
  </si>
  <si>
    <t>['Klarin D', 'Emdin CA', 'Natarajan P', 'Conrad MF', 'Kathiresan S']</t>
  </si>
  <si>
    <t>['Sato MR', 'Oshiro Junior JA', 'Machado RT', 'de Souza PC', 'Campos DL', 'Pavan FR', 'da Silva PB', 'Chorilli M']</t>
  </si>
  <si>
    <t>['Jiang J', 'Liu K', 'Zou J', 'Ma H', 'Yang H', 'Zhang X', 'Jiao Y']</t>
  </si>
  <si>
    <t>['Gruber HE', 'Jones B', 'Marrero E', 'Hanley EN Jr']</t>
  </si>
  <si>
    <t>['Gale PA', 'Davis JT', 'Quesada R']</t>
  </si>
  <si>
    <t>['He A', 'Penix SR', 'Basting PJ', 'Griffith JM', 'Creamer KE', 'Camperchioli D', 'Clark MW', 'Gonzales AS', 'Chavez Erazo JS', 'George NS', 'Bhagwat AA', 'Slonczewski JL']</t>
  </si>
  <si>
    <t>['Lindstrom S', 'Loomis S', 'Turman C', 'Huang H', 'Huang J', 'Aschard H', 'Chan AT', 'Choi H', 'Cornelis M', 'Curhan G', 'De Vivo I', 'Eliassen AH', 'Fuchs C', 'Gaziano M', 'Hankinson SE', 'Hu F', 'Jensen M', 'Kang JH', 'Kabrhel C', 'Liang L', 'Pasquale LR', 'Rimm E', 'Stampfer MJ', 'Tamimi RM', 'Tworoger SS', 'Wiggs JL', 'Hunter DJ', 'Kraft P']</t>
  </si>
  <si>
    <t>['Yao X', 'Tang S', 'Bian B', 'Wu X', 'Chen G', 'Wang CC']</t>
  </si>
  <si>
    <t>['Yu X', 'Lin Y', 'Sui W', 'Zou Y', 'Lv Z']</t>
  </si>
  <si>
    <t>['Maria DN', 'Mishra SR', 'Wang L', 'Abd-Elgawad AH', 'Soliman OA', 'El-Dahan MS', 'Jablonski MM']</t>
  </si>
  <si>
    <t>['Bryant SJ', 'Wood K', 'Atkin R', 'Warr GG']</t>
  </si>
  <si>
    <t>['Cattelan L', 'Perosa A', 'Riello P', 'Maschmeyer T', 'Selva M']</t>
  </si>
  <si>
    <t>['Lyu S', 'Arends D', 'Nassar MK', 'Brockmann GA']</t>
  </si>
  <si>
    <t>['Arrua RD', 'Peristyy A', 'Nesterenko PN', 'Das A', "D'Alessandro DM", 'Hilder EF']</t>
  </si>
  <si>
    <t>['Sennblad B', 'Basu S', 'Mazur J', 'Suchon P', 'Martinez-Perez A', 'van Hylckama Vlieg A', 'Truong V', 'Li Y', 'Gadin JR', 'Tang W', 'Grossman V', 'de Haan HG', 'Handin N', 'Silveira A', 'Souto JC', 'Franco-Cereceda A', 'Morange PE', 'Gagnon F', 'Soria JM', 'Eriksson P', 'Hamsten A', 'Maegdefessel L', 'Rosendaal FR', 'Wild P', 'Folsom AR', 'Tregouet DA', 'Sabater-Lleal M']</t>
  </si>
  <si>
    <t>['Priyadarshi P', 'Dravid P', 'Sheikh IH', 'Saxena S', 'Tandon A', 'Kaushal DC', 'Ali S', 'Kaushal NA']</t>
  </si>
  <si>
    <t>['Gebbie MA', 'Smith AM', 'Dobbs HA', 'Lee AA', 'Warr GG', 'Banquy X', 'Valtiner M', 'Rutland MW', 'Israelachvili JN', 'Perkin S', 'Atkin R']</t>
  </si>
  <si>
    <t>['Poon CK', 'Tang O', 'Chen XM', 'Kim B', 'Hartlieb M', 'Pollock CA', 'Hawkett BS', 'Perrier S']</t>
  </si>
  <si>
    <t>['Meyers MC']</t>
  </si>
  <si>
    <t>['Oh HJ', 'Shin Y', 'Chung S', 'Hwang DW', 'Lee DS']</t>
  </si>
  <si>
    <t>['Pota V', 'Quagliariello V', 'Armenia E', 'Aurilio C', 'Passavanti MB', 'Sansone P', 'Iannotti M', 'Catauro M', 'Coaccioli S', 'Barbarisi M', 'Pace MC']</t>
  </si>
  <si>
    <t>['Suchon P', 'Al Frouh F', 'Ibrahim M', 'Sarlon G', 'Venton G', 'Alessi MC', 'Tregouet DA', 'Morange PE']</t>
  </si>
  <si>
    <t>['Brandolini L', 'Benedetti E', 'Ruffini PA', 'Russo R', 'Cristiano L', 'Antonosante A', "d'Angelo M", 'Castelli V', 'Giordano A', 'Allegretti M', 'Cimini A']</t>
  </si>
  <si>
    <t>['Dapari R', 'Ismail H', 'Ismail R', 'Ismail NH']</t>
  </si>
  <si>
    <t>['Vossen CY', 'van Hylckama Vlieg A', 'Teruel-Montoya R', 'Salloum-Asfar S', 'de Haan H', 'Corral J', 'Reitsma P', 'Koeleman BPC', 'Martinez C']</t>
  </si>
  <si>
    <t>['Santos ICD', 'Almeida AF', 'Pirovani CP', 'Costa MGC', 'Silva MFDGFD', 'Bellete BS', 'Freschi L', 'Soares Filho W', 'Coelho Filho MA', 'Gesteira ADS']</t>
  </si>
  <si>
    <t>['Puttipan R', 'Wanachantararak P', 'Khongkhunthian S', 'Okonogi S']</t>
  </si>
  <si>
    <t>['Xu K', 'Shu KY', 'Li FF', 'Chen T', 'Liu J', 'Jin SS', 'Guo JJ', 'Zhang ZH', 'Jiang MH']</t>
  </si>
  <si>
    <t>['Marmouzi I', 'Karym EM', 'Saidi N', 'Meddah B', 'Kharbach M', 'Masrar A', 'Bouabdellah M', 'Chabraoui L', 'El Allali K', 'Cherrah Y', 'Faouzi MEA']</t>
  </si>
  <si>
    <t>['Mullaney BR', 'Goux-Capes L', 'Price DJ', 'Chastanet G', 'Letard JF', 'Kepert CJ']</t>
  </si>
  <si>
    <t>['Martin-Fernandez L', 'Gavidia-Bovadilla G', 'Corrales I', 'Brunel H', 'Ramirez L', 'Lopez S', 'Souto JC', 'Vidal F', 'Soria JM']</t>
  </si>
  <si>
    <t>['Bhakta MS', 'Gezan SA', 'Clavijo Michelangeli JA', 'Carvalho M', 'Zhang L', 'Jones JW', 'Boote KJ', 'Correll MJ', 'Beaver J', 'Osorno JM', 'Colbert R', 'Rao I', 'Beebe S', 'Gonzalez A', 'Ricaurte J', 'Vallejos CE']</t>
  </si>
  <si>
    <t>['Torralba MA', 'Padulles JM', 'Losada JL', 'Lopez JL']</t>
  </si>
  <si>
    <t>['Esteban J', 'de la Morena-Barrio ME', 'Salloum-Asfar S', 'Padilla J', 'Minano A', 'Roldan V', 'Soria JM', 'Vidal F', 'Corral J', 'Vicente V']</t>
  </si>
  <si>
    <t>['Hashemian S', 'Alhouayek M', 'Fowler CJ']</t>
  </si>
  <si>
    <t>['Naidoo CC', 'Pillay M']</t>
  </si>
  <si>
    <t>['Terral G', 'Champion T', 'Debaene F', 'Colas O', 'Bourguet M', 'Wagner-Rousset E', 'Corvaia N', 'Beck A', 'Cianferani S']</t>
  </si>
  <si>
    <t>['Schielmann M', 'Szweda P', 'Gucwa K', 'Kawczynski M', 'Milewska MJ', 'Martynow D', 'Morschhauser J', 'Milewski S']</t>
  </si>
  <si>
    <t>['Jowett LA', 'Howe ENW', 'Soto-Cerrato V', 'Van Rossom W', 'Perez-Tomas R', 'Gale PA']</t>
  </si>
  <si>
    <t>['Wiewel-Verschueren S', 'Mulder AB', 'Meijer K', 'Mulder R']</t>
  </si>
  <si>
    <t>['Liu YY', 'Zhang TY', 'Xue X', 'Liu DM', 'Zhang HT', 'Yuan LL', 'Liu YL', 'Yang HL', 'Sun SB', 'Zhang C', 'Xu HS', 'Wu CF', 'Yang JY']</t>
  </si>
  <si>
    <t>['Tati S', 'Fisk JC', 'Abdullah J', 'Karacosta L', 'Chrisikos T', 'Philbin P', 'Morey S', 'Ghazal D', 'Zazala F', 'Jessee J', 'Quataert S', 'Koury S', 'Moreno D', 'Eng JY', 'Glinsky VV', 'Glinskii OV', 'Sesay M', 'Gebhard AW', 'Birthare K', 'Olson JR', 'Rittenhouse-Olson K']</t>
  </si>
  <si>
    <t>['Herma M', 'Petersdorf S', 'Henrich B']</t>
  </si>
  <si>
    <t>['Le Clorennec C', 'Bazin H', 'Dubreuil O', 'Larbouret C', 'Ogier C', 'Lazrek Y', 'Garambois V', 'Poul MA', 'Mondon P', 'Barret JM', 'Mathis G', 'Prost JF', 'Pelegrin A', 'Chardes T']</t>
  </si>
  <si>
    <t>['Alharbi NK', 'Padron-Regalado E', 'Thompson CP', 'Kupke A', 'Wells D', 'Sloan MA', 'Grehan K', 'Temperton N', 'Lambe T', 'Warimwe G', 'Becker S', 'Hill AVS', 'Gilbert SC']</t>
  </si>
  <si>
    <t>['Durkin CH', 'Leite F', 'Cordeiro JV', 'Handa Y', 'Arakawa Y', 'Valderrama F', 'Way M']</t>
  </si>
  <si>
    <t>['Asselta R', 'Paraboschi EM', 'Rimoldi V', 'Menegatti M', 'Peyvandi F', 'Salomon O', 'Duga S']</t>
  </si>
  <si>
    <t>['Ribeiro AA', 'Azcarate-Peril MA', 'Cadenas MB', 'Butz N', 'Paster BJ', 'Chen T', 'Bair E', 'Arnold RR']</t>
  </si>
  <si>
    <t>['Bazer FW', 'Thatcher WW']</t>
  </si>
  <si>
    <t>['Rossetti C', 'Ore OG', 'Sellergren B', 'Halvorsen TG', 'Reubsaet L']</t>
  </si>
  <si>
    <t>['Abou el Ela Ael S', 'Allam AA', 'Ibrahim EH']</t>
  </si>
  <si>
    <t>['Bastida JM', 'Del Rey M', 'Lozano ML', 'Sarasquete ME', 'Benito R', 'Fontecha ME', 'Fisac R', 'Garcia-Frade LJ', 'Aguilar C', 'Martinez MP', 'Pardal E', 'Aguilera C', 'Perez B', 'Ramos R', 'Cardesa MR', 'Martin-Antoran JM', 'Silvestre LA', 'Cebeira MJ', 'Bermejo N', 'Riesco S', 'Mendoza MC', 'Garcia-Sanz R', 'Gonzalez-Diaz M', 'Hernandez-Rivas JM', 'Gonzalez-Porras JR']</t>
  </si>
  <si>
    <t>['Mokrousov I', 'Vyazovaya A', 'Iwamoto T', 'Skiba Y', 'Pole I', 'Zhdanova S', 'Arikawa K', 'Sinkov V', 'Umpeleva T', 'Valcheva V', 'Alvarez Figueroa M', 'Ranka R', 'Jansone I', 'Ogarkov O', 'Zhuravlev V', 'Narvskaya O']</t>
  </si>
  <si>
    <t>['Gorski MM', 'Lotta LA', 'Pappalardo E', 'de Haan HG', 'Passamonti SM', 'van Hylckama Vlieg A', 'Martinelli I', 'Peyvandi F']</t>
  </si>
  <si>
    <t>['Mvubu NE', 'Pillay B', 'Gamieldien J', 'Bishai W', 'Pillay M']</t>
  </si>
  <si>
    <t>['Dwibedi D', 'Ling CD', 'Araujo RB', 'Chakraborty S', 'Duraisamy S', 'Munichandraiah N', 'Ahuja R', 'Barpanda P']</t>
  </si>
  <si>
    <t>['Reimers JR', 'Ford MJ', 'Halder A', 'Ulstrup J', 'Hush NS']</t>
  </si>
  <si>
    <t>['Hinds DA', 'Buil A', 'Ziemek D', 'Martinez-Perez A', 'Malik R', 'Folkersen L', 'Germain M', 'Malarstig A', 'Brown A', 'Soria JM', 'Dichgans M', 'Bing N', 'Franco-Cereceda A', 'Souto JC', 'Dermitzakis ET', 'Hamsten A', 'Worrall BB', 'Tung JY', 'Sabater-Lleal M']</t>
  </si>
  <si>
    <t>['Bittner DM', 'Walker NR', 'Legon AC']</t>
  </si>
  <si>
    <t>['Easton ME', 'Ward AJ', 'Chan B', 'Radom L', 'Masters AF', 'Maschmeyer T']</t>
  </si>
  <si>
    <t>['Wang C', 'Liu CM', 'Wei LL', 'Shi LY', 'Pan ZF', 'Mao LG', 'Wan XC', 'Ping ZP', 'Jiang TT', 'Chen ZL', 'Li ZJ', 'Li JC']</t>
  </si>
  <si>
    <t>['Canning J', 'Tzioumis N', 'Beattie JK', 'Gibson BC', 'Ilagan E']</t>
  </si>
  <si>
    <t>['Poon CK', 'Tang O', 'Chen XM', 'Pham BT', 'Gody G', 'Pollock CA', 'Hawkett BS', 'Perrier S']</t>
  </si>
  <si>
    <t>['Moore CL', 'Gidding HF', 'Jin F', 'Mao L', 'Petoumenos K', 'Zablotska IB', 'Poynten IM', 'Prestage G', 'Law MG', 'Grulich AE', 'Amin J']</t>
  </si>
  <si>
    <t>['Easton ME', 'Chan B', 'Masters AF', 'Radom L', 'Maschmeyer T']</t>
  </si>
  <si>
    <t>['Fang TJ', 'Lin CH', 'Lin YZ', 'Li RN', 'Ou TT', 'Wu CC', 'Tsai WC', 'Yen JH']</t>
  </si>
  <si>
    <t>['Carvalho MF', 'Maia AS', 'Tiritan ME', 'Castro PM']</t>
  </si>
  <si>
    <t>['Charrault E', 'Lee T', 'Easton CD', 'Neto C']</t>
  </si>
  <si>
    <t>['Harrington LB', 'Wiggins KL', 'Sitlani CM', 'Blondon M', 'van Hylckama Vlieg A', 'Rosendaal FR', 'Heckbert SR', 'Psaty BM', 'Smith NL']</t>
  </si>
  <si>
    <t>['Fu K', 'Lin H', 'Miyamoto Y', 'Wu C', 'Yang J', 'Uno K', 'Nitta A']</t>
  </si>
  <si>
    <t>['Folsom AR', 'Tang W', 'Weng LC', 'Roetker NS', 'Cushman M', 'Basu S', 'Pankow JS']</t>
  </si>
  <si>
    <t>['Bruzelius M', 'Ljungqvist M', 'Bottai M', 'Bergendal A', 'Strawbridge RJ', 'Holmstrom M', 'Silveira A', 'Kieler H', 'Hamsten A', 'Larfars G', 'Odeberg J']</t>
  </si>
  <si>
    <t>['Nishimaki T', 'Ibi T', 'Siqintuya', 'Kobayashi N', 'Matsuhashi T', 'Akiyama T', 'Yoshida E', 'Imai K', 'Matsui M', 'Uemura K', 'Eto H', 'Watanabe N', 'Fujita T', 'Saito Y', 'Komatsu T', 'Hoshiba H', 'Mannen H', 'Sasazaki S', 'Kunieda T']</t>
  </si>
  <si>
    <t>['Sarkar S', 'Dlamini MG', 'Bhattacharya D', 'Ashiru OT', 'Sturm AW', 'Moodley P']</t>
  </si>
  <si>
    <t>['Das A', "D'Alessandro DM"]</t>
  </si>
  <si>
    <t>['Verma P', 'Meher JG', 'Asthana S', 'Pawar VK', 'Chaurasia M', 'Chourasia MK']</t>
  </si>
  <si>
    <t>['Siddam H', 'Kotla NG', 'Maddiboyina B', 'Singh S', 'Sunnapu O', 'Kumar A', 'Sharma D']</t>
  </si>
  <si>
    <t>['Li M', 'Wang Z', 'Zhang P', 'Xua Y', 'Ding H', 'Sui D', 'Xu H', 'Chen Y']</t>
  </si>
  <si>
    <t>['Yang W', 'Qiao X', 'Li K', 'Fan J', 'Bo T', 'Guo DA', 'Ye M']</t>
  </si>
  <si>
    <t>['Cui Y', 'Yu L', 'Zhou Y', 'Yang L', 'Zhang C']</t>
  </si>
  <si>
    <t>['Dou HY', 'Chen YY', 'Chen YT', 'Chang JR', 'Lin CH', 'Wu KM', 'Lin MS', 'Su IJ', 'Tsai SF']</t>
  </si>
  <si>
    <t>['Tarazona D', 'Galarza M', 'Levano KS', 'Guio H']</t>
  </si>
  <si>
    <t>['Song N', 'Tian AX', 'Zhang JM', 'Jiang HQ', 'Zang JC', 'Ma XL']</t>
  </si>
  <si>
    <t>['Cao Q', 'Wan X', 'Li J', 'Liang J']</t>
  </si>
  <si>
    <t>['Przepiera-Bedzak H', 'Fischer K', 'Brzosko M']</t>
  </si>
  <si>
    <t>['Wan M', 'Yuan D', 'Jin C', 'Wang F', 'Yang Y', 'Yu Y', 'Shao J']</t>
  </si>
  <si>
    <t>['Lee SH', 'Blake IM', 'Larsen AG', 'McDonald JA', 'Ohkubo K', 'Fukuzumi S', 'Reimers JR', 'Crossley MJ']</t>
  </si>
  <si>
    <t>['Ali H', 'Shoaib MH', 'Zafar F', 'Bushra R', 'Yasmin R', 'Siddiqui S', 'Alam ZM']</t>
  </si>
  <si>
    <t>['Abdel-Rahman EH', 'Mohamed AH', 'Abdel-Rahman AA', 'El Shanawany EE']</t>
  </si>
  <si>
    <t>['Zakaria AS', 'Afifi SA', 'Elkhodairy KA']</t>
  </si>
  <si>
    <t>['Jang J', 'Lee S', 'Oh HJ', 'Choi Y', 'Choi JH', 'Hwang DW', 'Lee DS']</t>
  </si>
  <si>
    <t>['Bez F', 'Francardo V', 'Cenci MA']</t>
  </si>
  <si>
    <t>['Mata DG', 'Sabnekar P', 'Watson CA', 'Rezk PE', 'Chilukuri N']</t>
  </si>
  <si>
    <t>['Boiron L', 'Joura E', 'Largeron N', 'Prager B', 'Uhart M']</t>
  </si>
  <si>
    <t>['El-Battrawy I', 'Tulumen E', 'Lang S', 'Akin I', 'Behnes M', 'Zhou X', 'Mavany M', 'Bugert P', 'Bieback K', 'Borggrefe M', 'Elmas E']</t>
  </si>
  <si>
    <t>['Virginia A', 'Rachmawati H', 'Riani C', 'Retnoningrum DS']</t>
  </si>
  <si>
    <t>['Shao Y', 'Cao Y', 'Lu Y', 'Dai J', 'Ding Q', 'Wang X', 'Xi X', 'Wang H']</t>
  </si>
  <si>
    <t>['Salloum-Asfar S', 'Arroyo AB', 'Teruel-Montoya R', 'Garcia-Barbera N', 'Roldan V', 'Vicente V', 'Martinez C', 'Gonzalez-Conejero R']</t>
  </si>
  <si>
    <t>['Gruber HE', 'Hoelscher GL', 'Bullock L', 'Ingram JA', 'Norton HJ', 'Hanley EN Jr']</t>
  </si>
  <si>
    <t>['Le Clorennec C', 'Lazrek Y', 'Dubreuil O', 'Larbouret C', 'Poul MA', 'Mondon P', 'Melino G', 'Pelegrin A', 'Chardes T']</t>
  </si>
  <si>
    <t>['Abuduli A', 'Aydin Y', 'Sakiroglu M', 'Onay A', 'Ercisli S', 'Uncuoglu AA']</t>
  </si>
  <si>
    <t>['Fox KC', 'Spreng RN', 'Ellamil M', 'Andrews-Hanna JR', 'Christoff K']</t>
  </si>
  <si>
    <t>['Liu H', 'Wang HF', 'Tang L', 'Yang Y', 'Wang QY', 'Zeng W', 'Wu YY', 'Cheng ZP', 'Hu B', 'Guo T', 'Hu Y']</t>
  </si>
  <si>
    <t>['Walker MP', 'Evock-Clover CM', 'Elsasser TH', 'Connor EE']</t>
  </si>
  <si>
    <t>['Weng LC', 'Cushman M', 'Pankow JS', 'Basu S', 'Boerwinkle E', 'Folsom AR', 'Tang W']</t>
  </si>
  <si>
    <t>['Ouyang R', 'Yan J', 'Jensen PS', 'Ascic E', 'Gan S', 'Tanner D', 'Mao B', 'Niu L', 'Zhang J', 'Tang C', 'Hush NS', 'Reimers JR', 'Ulstrup J']</t>
  </si>
  <si>
    <t>['Berth S', 'Caicedo HH', 'Sarma T', 'Morfini G', 'Brady ST']</t>
  </si>
  <si>
    <t>['Toro CA', 'Eger S', 'Veliz L', 'Sotelo-Hitschfeld P', 'Cabezas D', 'Castro MA', 'Zimmermann K', 'Brauchi S']</t>
  </si>
  <si>
    <t>['Kostomoiri M', 'Zikos C', 'Benaki D', 'Triantis C', 'Sagnou M', 'Paravatou-Petsotas M', 'Papadaki A', 'Boleti H', 'Papadopoulos M', 'Pirmettis I', 'Pelecanou M', 'Livaniou E']</t>
  </si>
  <si>
    <t>['Wang JF', 'Qin X', 'Xu FQ', 'Zhang T', 'Liao S', 'Lin X', 'Yang B', 'Liu J', 'Wang L', 'Tu Z', 'Liu Y']</t>
  </si>
  <si>
    <t>['Trinh DQ', 'Ogawa H', 'Bui VN', 'Baatartsogt T', 'Kizito MK', 'Yamaguchi S', 'Imai K']</t>
  </si>
  <si>
    <t>['Danial M', 'Perrier S', 'Jolliffe KA']</t>
  </si>
  <si>
    <t>['Buckles EL', 'Luterbach CL', 'Wang X', 'Lockatell CV', 'Johnson DE', 'Mobley HL', 'Donnenberg MS']</t>
  </si>
  <si>
    <t>['Chen Y', 'Zhao Z', 'Chen H', 'Yi T', 'Qin M', 'Liang Z']</t>
  </si>
  <si>
    <t>['Sokol J', 'Biringer K', 'Skerenova M', 'Stasko J', 'Kubisz P']</t>
  </si>
  <si>
    <t>['Easton ME', 'Ward AJ', 'Hudson T', 'Turner P', 'Masters AF', 'Maschmeyer T']</t>
  </si>
  <si>
    <t>['Bruzelius M', 'Bottai M', 'Sabater-Lleal M', 'Strawbridge RJ', 'Bergendal A', 'Silveira A', 'Sundstrom A', 'Kieler H', 'Hamsten A', 'Odeberg J']</t>
  </si>
  <si>
    <t>['Verma SK', 'Joseph SK', 'Verma R', 'Kushwaha V', 'Parmar N', 'Yadav PK', 'Thota JR', 'Kar S', 'Murthy PK']</t>
  </si>
  <si>
    <t>['Shen C', 'New EJ']</t>
  </si>
  <si>
    <t>['Gonzalez-Burgos E', 'Fernandez-Moriano C', 'Gomez-Serranillos MP']</t>
  </si>
  <si>
    <t>['Szeto HH', 'Liu S', 'Soong Y', 'Birk AV']</t>
  </si>
  <si>
    <t>['Brehm N', 'Bez F', 'Carlsson T', 'Kern B', 'Gispert S', 'Auburger G', 'Cenci MA']</t>
  </si>
  <si>
    <t>['Shen C', 'Harris BD', 'Dawson LJ', 'Charles KA', 'Hambley TW', 'New EJ']</t>
  </si>
  <si>
    <t>['Hauglann L', 'Handegaard BH', 'Ulvund SE', 'Nordhov M', 'Ronning JA', 'Kaaresen PI']</t>
  </si>
  <si>
    <t>['Liu CK', 'Warr GG']</t>
  </si>
  <si>
    <t>['Keskin EY', 'Gursel T', 'Kaya Z', 'Dai L', 'Kocak U', 'Yenicesu I', 'Belen FB', 'Mitchell M']</t>
  </si>
  <si>
    <t>['Achouri D', 'Sergent M', 'Tonetto A', 'Piccerelle P', 'Andrieu V', 'Hornebecq V']</t>
  </si>
  <si>
    <t>['Fieblinger T', 'Cenci MA']</t>
  </si>
  <si>
    <t>['Canimoglu A', 'Garcia-Guinea J', 'Karabulut Y', 'Ayvacikli M', 'Jorge A', 'Can N']</t>
  </si>
  <si>
    <t>['Salloum-Asfar S', 'Boelen A', 'Reitsma PH', 'van Vlijmen BJ']</t>
  </si>
  <si>
    <t>['Porter D', 'Poon BM', 'Rutledge PJ']</t>
  </si>
  <si>
    <t>['Jingade P', 'Ravikumar RL']</t>
  </si>
  <si>
    <t>['Renfrew AK', 'Bryce NS', 'Hambley T']</t>
  </si>
  <si>
    <t>['Gupta S', 'Kumar T', 'Verma S', 'Bharadwaj C', 'Bhatia S']</t>
  </si>
  <si>
    <t>['Santos BL', 'Oliveira MN', 'Coelho PL', 'Pitanga BP', 'da Silva AB', 'Adelita T', 'Silva VD', 'Costa Mde F', 'El-Bacha RS', 'Tardy M', 'Chneiweiss H', 'Junier MP', 'Moura-Neto V', 'Costa SL']</t>
  </si>
  <si>
    <t>['FitzGerald PA', 'Chatjaroenporn K', 'Warr GG']</t>
  </si>
  <si>
    <t>['Wong I', 'Teo GH', 'Neto C', 'Thickett SC']</t>
  </si>
  <si>
    <t>['Morange PE', 'Suchon P', 'Tregouet DA']</t>
  </si>
  <si>
    <t>['Folsom AR', 'Tang W', 'Roetker NS', 'Heckbert SR', 'Cushman M', 'Pankow JS']</t>
  </si>
  <si>
    <t>['Gussgard AM', 'Jokstad A', 'Hope AJ', 'Wood R', 'Tenenbaum H']</t>
  </si>
  <si>
    <t>['Glasson CR', 'Meehan GV', 'Davies M', 'Motti CA', 'Clegg JK', 'Lindoy LF']</t>
  </si>
  <si>
    <t>['Kwon SY', 'Lee HY', 'Lee EY', 'Yang WI', 'Shin KJ']</t>
  </si>
  <si>
    <t>['Gottardo M', 'Easton M', 'Fabos V', 'Guo SX', 'Zhang J', 'Perosa A', 'Selva M', 'Bond AM', 'Masters AF', 'Maschmeyer T']</t>
  </si>
  <si>
    <t>['Li H', 'He J', 'Zhong N', 'Hoffman RM']</t>
  </si>
  <si>
    <t>['Chen ES', 'Chen EC', 'Barrera LK', 'Herder C']</t>
  </si>
  <si>
    <t>['Germain M', 'Chasman DI', 'de Haan H', 'Tang W', 'Lindstrom S', 'Weng LC', 'de Andrade M', 'de Visser MC', 'Wiggins KL', 'Suchon P', 'Saut N', 'Smadja DM', 'Le Gal G', 'van Hylckama Vlieg A', 'Di Narzo A', 'Hao K', 'Nelson CP', 'Rocanin-Arjo A', 'Folkersen L', 'Monajemi R', 'Rose LM', 'Brody JA', 'Slagboom E', 'Aissi D', 'Gagnon F', 'Deleuze JF', 'Deloukas P', 'Tzourio C', 'Dartigues JF', 'Berr C', 'Taylor KD', 'Civelek M', 'Eriksson P', 'Psaty BM', 'Houwing-Duitermaat J', 'Goodall AH', 'Cambien F', 'Kraft P', 'Amouyel P', 'Samani NJ', 'Basu S', 'Ridker PM', 'Rosendaal FR', 'Kabrhel C', 'Folsom AR', 'Heit J', 'Reitsma PH', 'Tregouet DA', 'Smith NL', 'Morange PE']</t>
  </si>
  <si>
    <t>['Gao YF', 'Gao T']</t>
  </si>
  <si>
    <t>['Laskowski R', 'Radwan J', 'Kuduk K', 'Mendrok M', 'Kramarz P']</t>
  </si>
  <si>
    <t>['Loh ZC', 'Elkordy AA']</t>
  </si>
  <si>
    <t>['Devi P', 'Barry SM', 'Houlihan KM', 'Murphy MJ', 'Turner P', 'Jensen P', 'Rutledge PJ']</t>
  </si>
  <si>
    <t>['Akamatsu M', 'FitzGerald PA', 'Shiina M', 'Misono T', 'Tsuchiya K', 'Sakai K', 'Abe M', 'Warr GG', 'Sakai H']</t>
  </si>
  <si>
    <t>['Elmes RB', 'Busschaert N', 'Czech DD', 'Gale PA', 'Jolliffe KA']</t>
  </si>
  <si>
    <t>['Shamey R', 'Zubair M', 'Cheema H']</t>
  </si>
  <si>
    <t>['Hosen MI', 'Tanmoy AM', 'Mahbuba DA', 'Salma U', 'Nazim M', 'Islam MT', 'Akhteruzzaman S']</t>
  </si>
  <si>
    <t>['Renfrew AK']</t>
  </si>
  <si>
    <t>['Kose T', 'Orman M', 'Ikiz F', 'Baksh MF', 'Gallagher J', 'Bohning D']</t>
  </si>
  <si>
    <t>['Wang H', 'Kong L', 'Zhang J', 'Yu G', 'Lv G', 'Zhang F', 'Chen X', 'Tian J', 'Fu F']</t>
  </si>
  <si>
    <t>['Danial M', 'Tran CM', 'Jolliffe KA', 'Perrier S']</t>
  </si>
  <si>
    <t>['Babinska A', 'Clement CC', 'Swiatkowska M', 'Szymanski J', 'Shon A', 'Ehrlich YH', 'Kornecki E', 'Salifu MO']</t>
  </si>
  <si>
    <t>['Escalona MP', 'Batista CV', 'Cassulini RR', 'Rios MS', 'Coronas FI', 'Possani LD']</t>
  </si>
  <si>
    <t>['Nava M', 'Stoyanova IV', 'Cummings S', 'Stoyanov ES', 'Reed CA']</t>
  </si>
  <si>
    <t>['Francardo V', 'Bez F', 'Wieloch T', 'Nissbrandt H', 'Ruscher K', 'Cenci MA']</t>
  </si>
  <si>
    <t>['Su T', 'Cheng ML']</t>
  </si>
  <si>
    <t>['Mata DG', 'Rezk PE', 'Sabnekar P', 'Cerasoli DM', 'Chilukuri N']</t>
  </si>
  <si>
    <t>['Fieblinger T', 'Sebastianutto I', 'Alcacer C', 'Bimpisidis Z', 'Maslava N', 'Sandberg S', 'Engblom D', 'Cenci MA']</t>
  </si>
  <si>
    <t>['Lee T', 'Charrault E', 'Neto C']</t>
  </si>
  <si>
    <t>['Cenci MA']</t>
  </si>
  <si>
    <t>['Neveux N', 'Yuen AK', 'Jazrawi C', 'Magnusson M', 'Haynes BS', 'Masters AF', 'Montoya A', 'Paul NA', 'Maschmeyer T', 'de Nys R']</t>
  </si>
  <si>
    <t>['Russo L', 'Sgambato A', 'Lecchi M', 'Pastori V', 'Raspanti M', 'Natalello A', 'Doglia SM', 'Nicotra F', 'Cipolla L']</t>
  </si>
  <si>
    <t>['Francardo V', 'Cenci MA']</t>
  </si>
  <si>
    <t>['Wiehr S', 'Buhler P', 'Gierschner D', 'Wolf P', 'Rolle AM', 'Kesenheimer C', 'Pichler BJ', 'Elsasser-Beile U']</t>
  </si>
  <si>
    <t>['Isensee J', 'Diskar M', 'Waldherr S', 'Buschow R', 'Hasenauer J', 'Prinz A', 'Allgower F', 'Herberg FW', 'Hucho T']</t>
  </si>
  <si>
    <t>['Qu X', 'Jiang J', 'Shang X', 'Cheng C', 'Feng L', 'Liu Q']</t>
  </si>
  <si>
    <t>['Ferguson K', 'Yadav A', 'Morey S', 'Abdullah J', 'Hrysenko G', 'Eng JY', 'Sajjad M', 'Koury S', 'Rittenhouse-Olson K']</t>
  </si>
  <si>
    <t>['Park HW', 'In G', 'Kim JH', 'Cho BG', 'Han GH', 'Chang IM']</t>
  </si>
  <si>
    <t>['Caffier V', 'Lasserre-Zuber P', 'Giraud M', 'Lascostes M', 'Stievenard R', 'Lemarquand A', 'van de Weg E', 'Expert P', 'Denance C', 'Didelot F', 'Le Cam B', 'Durel CE']</t>
  </si>
  <si>
    <t>['Amorim CL', 'Moreira IS', 'Maia AS', 'Tiritan ME', 'Castro PM']</t>
  </si>
  <si>
    <t>['Wang X', 'Wang C', 'Wang J', 'Zhao S', 'Zhang K', 'Wang J', 'Zhang W', 'Wu C', 'Yang J']</t>
  </si>
  <si>
    <t>['Topolnicki IL', 'FitzGerald PA', 'Atkin R', 'Warr GG']</t>
  </si>
  <si>
    <t>['Byrne C', 'Houlihan KM', 'Devi P', 'Jensen P', 'Rutledge PJ']</t>
  </si>
  <si>
    <t>['Leamy LJ', 'Elo K', 'Nielsen MK', 'Thorn SR', 'Valdar W', 'Pomp D']</t>
  </si>
  <si>
    <t>['Iacopino F', 'Angelucci C', 'Piacentini R', 'Biamonte F', 'Mangiola A', 'Maira G', 'Grassi C', 'Sica G']</t>
  </si>
  <si>
    <t>['Konijnenberg MW', 'Breeman WA', 'de Blois E', 'Chan HS', 'Boerman OC', 'Laverman P', 'Kolenc-Peitl P', 'Melis M', 'de Jong M']</t>
  </si>
  <si>
    <t>['Xu YZ', 'Ren Y', 'Wang JX', 'Sun M', 'Zhao XY', 'Liu Y']</t>
  </si>
  <si>
    <t>['Adelowo OO', 'Umeizudike T', 'Olaosebikan H', 'Awobusuyi JO']</t>
  </si>
  <si>
    <t>['Conroy T', 'Guo JT', 'Elias N', 'Cergol KM', 'Gut J', 'Legac J', 'Khatoon L', 'Liu Y', 'McGowan S', 'Rosenthal PJ', 'Hunt NH', 'Payne RJ']</t>
  </si>
  <si>
    <t>['Salloum-Asfar S', 'Teruel-Montoya R', 'Arroyo AB', 'Garcia-Barbera N', 'Chaudhry A', 'Schuetz E', 'Luengo-Gil G', 'Vicente V', 'Gonzalez-Conejero R', 'Martinez C']</t>
  </si>
  <si>
    <t>['Yoshimitsu M', 'Qu XY', 'Luo WZ', 'Qin SY']</t>
  </si>
  <si>
    <t>['Koh ML', 'Jolliffe KA', 'Perrier S']</t>
  </si>
  <si>
    <t>['Busschaert N', 'Elmes RB', 'Czech DD', 'Wu X', 'Kirby IL', 'Peck EM', 'Hendzel KD', 'Shaw SK', 'Chan B', 'Smith BD', 'Jolliffe KA', 'Gale PA']</t>
  </si>
  <si>
    <t>['Thomas G', 'Chardes T', 'Gaborit N', 'Mollevi C', 'Leconet W', 'Robert B', 'Radosevic-Robin N', 'Penault-Llorca F', 'Gongora C', 'Colombo PE', 'Lazrek Y', 'Bras-Goncalves R', 'Savina A', 'Azria D', 'Bazin H', 'Pelegrin A', 'Larbouret C']</t>
  </si>
  <si>
    <t>['Wang Y', 'Li C', 'Huang L', 'Liu L', 'Guo Y', 'Ma L', 'Liu S']</t>
  </si>
  <si>
    <t>['Mohammed MS', 'Alajmi MF', 'Alam P', 'Khalid HS', 'Mahmoud AM', 'Ahmed WJ']</t>
  </si>
  <si>
    <t>['Ward AJ', 'Lesic RA', 'Fisher K', 'Proschogo N', 'Fabos V', 'Masters AF', 'Maschmeyer T']</t>
  </si>
  <si>
    <t>['Jena L', 'Kashikar S', 'Kumar S', 'Harinath BC']</t>
  </si>
  <si>
    <t>['Rovite V', 'Maurins U', 'Megnis K', 'Vaivade I', 'Peculis R', 'Rits J', 'Prave S', 'Klovins J']</t>
  </si>
  <si>
    <t>['Kibitov AO', 'Chuprova NA']</t>
  </si>
  <si>
    <t>['He J', 'Shang YW', 'Deng CF', 'Shang DH', 'Zhang C', 'Wang DN', 'Zhao BH']</t>
  </si>
  <si>
    <t>['FitzGerald PA', 'Gupta S', 'Wood K', 'Perrier S', 'Warr GG']</t>
  </si>
  <si>
    <t>['van den Berg S', 'Shen Y', 'Jones SJ', 'Gibson WT']</t>
  </si>
  <si>
    <t>['Carruthers EC', 'Rogers P', 'Backman CL', 'Goldsmith CH', 'Gignac MA', 'Marra C', 'Village J', 'Li LC', 'Esdaile JM', 'Lacaille D']</t>
  </si>
  <si>
    <t>['Choi SJ', 'Kim J', 'Lee KA', 'Choi JR', 'Yoo J']</t>
  </si>
  <si>
    <t>['Hwang H', 'Min H', 'Kim D', 'Yu SW', 'Jung SJ', 'Choi SY', 'Lee SJ']</t>
  </si>
  <si>
    <t>['Agibalova TV', 'Tuchin PV', 'Shustov DI', 'Buzik OZh']</t>
  </si>
  <si>
    <t>['Moreira IS', 'Ribeiro AR', 'Afonso CM', 'Tiritan ME', 'Castro PM']</t>
  </si>
  <si>
    <t>['Saldana Z', 'De la Cruz MA', 'Carrillo-Casas EM', 'Duran L', 'Zhang Y', 'Hernandez-Castro R', 'Puente JL', 'Daaka Y', 'Giron JA']</t>
  </si>
  <si>
    <t>['Smith JA', 'Webber GB', 'Warr GG', 'Zimmer A', 'Atkin R', 'Werzer O']</t>
  </si>
  <si>
    <t>['Kim YK', 'Kim YB', 'Uddin MR', 'Lee S', 'Kim SU', 'Park SU']</t>
  </si>
  <si>
    <t>['Roosenburg S', 'Laverman P', 'Joosten L', 'Cooper MS', 'Kolenc-Peitl PK', 'Foster JM', 'Hudson C', 'Leyton J', 'Burnet J', 'Oyen WJ', 'Blower PJ', 'Mather SJ', 'Boerman OC', 'Sosabowski JK']</t>
  </si>
  <si>
    <t>['Abdelbary GA', 'Tadros MI']</t>
  </si>
  <si>
    <t>['Tang W', 'Teichert M', 'Chasman DI', 'Heit JA', 'Morange PE', 'Li G', 'Pankratz N', 'Leebeek FW', 'Pare G', 'de Andrade M', 'Tzourio C', 'Psaty BM', 'Basu S', 'Ruiter R', 'Rose L', 'Armasu SM', 'Lumley T', 'Heckbert SR', 'Uitterlinden AG', 'Lathrop M', 'Rice KM', 'Cushman M', 'Hofman A', 'Lambert JC', 'Glazer NL', 'Pankow JS', 'Witteman JC', 'Amouyel P', 'Bis JC', 'Bovill EG', 'Kong X', 'Tracy RP', 'Boerwinkle E', 'Rotter JI', 'Tregouet DA', 'Loth DW', 'Stricker BHC', 'Ridker PM', 'Folsom AR', 'Smith NL']</t>
  </si>
  <si>
    <t>['Chapman R', 'Bouten PJ', 'Hoogenboom R', 'Jolliffe KA', 'Perrier S']</t>
  </si>
  <si>
    <t>['Salahuddin A', 'Inam A', 'van Zyl RL', 'Heslop DC', 'Chen CT', 'Avecilla F', 'Agarwal SM', 'Azam A']</t>
  </si>
  <si>
    <t>['Abbas N', 'Gaudioso-Tyzra C', 'Bonnet C', 'Gabriac M', 'Amsalem M', 'Lonigro A', 'Padilla F', 'Crest M', 'Martin-Eauclaire MF', 'Delmas P']</t>
  </si>
  <si>
    <t>['Oh HJ', 'Hwang DW', 'Youn H', 'Lee DS']</t>
  </si>
  <si>
    <t>['Wang YG', 'Liu HS', 'Zhang XX', 'Xiao Y', 'Lu BB', 'Ma ZC', 'Liang QD', 'Tang XL', 'Xiao CR', 'Tan HL', 'Zhang BL', 'Gao Y']</t>
  </si>
  <si>
    <t>['Bhattacharjee G', 'Revenko AS', 'Crosby JR', 'May C', 'Gao D', 'Zhao C', 'Monia BP', 'MacLeod AR']</t>
  </si>
  <si>
    <t>['Castaman G', 'Giacomelli SH', 'Tagliaferri A', 'Rodeghiero F']</t>
  </si>
  <si>
    <t>['Wang CM', 'Liu MY', 'Wang F', 'Wei MJ', 'Wang S', 'Wu CF', 'Yang JY']</t>
  </si>
  <si>
    <t>['Tu QD', 'Li D', 'Sun Y', 'Han XY', 'Yi F', 'Sha Y', 'Ren YL', 'Ding MW', 'Feng LL', 'Wan J']</t>
  </si>
  <si>
    <t>['Tessier MB', 'Grant OC', 'Heimburg-Molinaro J', 'Smith D', 'Jadey S', 'Gulick AM', 'Glushka J', 'Deutscher SL', 'Rittenhouse-Olson K', 'Woods RJ']</t>
  </si>
  <si>
    <t>['Wu X', 'Kushwaha N', 'Banerjee P', 'Albert PR', 'Penington NJ']</t>
  </si>
  <si>
    <t>['Solinski HJ', 'Petermann F', 'Rothe K', 'Boekhoff I', 'Gudermann T', 'Breit A']</t>
  </si>
  <si>
    <t>['Lazrek Y', 'Dubreuil O', 'Garambois V', 'Gaborit N', 'Larbouret C', 'Le Clorennec C', 'Thomas G', 'Leconet W', 'Jarlier M', 'Pugniere M', 'Vie N', 'Robert B', 'Monnet C', 'Bouayadi K', 'Kharrat H', 'Mondon P', 'Pelegrin A', 'Chardes T']</t>
  </si>
  <si>
    <t>['Chen ZH', 'Wu YS', 'Chen MJ', 'Hou JY', 'Ren ZQ', 'Sun D', 'Liu TC']</t>
  </si>
  <si>
    <t>['Wheatley NM', 'Gidaniyan SD', 'Liu Y', 'Cascio D', 'Yeates TO']</t>
  </si>
  <si>
    <t>['Heinen JM', 'Blom AC', 'Hawkett BS', 'Warr GG']</t>
  </si>
  <si>
    <t>['Foley EC', 'Bird HA']</t>
  </si>
  <si>
    <t>['Caliskan F', 'Quintero-Hernandez V', 'Restano-Cassulini R', 'Coronas-Valderrama FI', 'Corzo G', 'Possani LD']</t>
  </si>
  <si>
    <t>['Qazi F', 'Shoaib MH', 'Yousuf RI', 'Qazi TM', 'Mehmood ZA', 'Hasan SM']</t>
  </si>
  <si>
    <t>['Peretz H', 'Salomon O', 'Mor-Cohen R', 'Usher S', 'Zucker M', 'Zivelin A', 'Seligsohn U']</t>
  </si>
  <si>
    <t>['Bradbury C', 'Murray J']</t>
  </si>
  <si>
    <t>['Chen Z', 'Sosnovtsev SV', 'Bok K', 'Parra GI', 'Makiya M', 'Agulto L', 'Green KY', 'Purcell RH']</t>
  </si>
  <si>
    <t>['Sen D', 'Huchital M', 'Chen YL']</t>
  </si>
  <si>
    <t>['Yuen AK', 'Heinroth F', 'Ward AJ', 'Masters AF', 'Maschmeyer T']</t>
  </si>
  <si>
    <t>['Handa Y', 'Durkin CH', 'Dodding MP', 'Way M']</t>
  </si>
  <si>
    <t>['Wu G', 'Yi J', 'Liu L', 'Wang P', 'Zhang Z', 'Li Z']</t>
  </si>
  <si>
    <t>['Irwin CR', 'Favis NA', 'Agopsowicz KC', 'Hitt MM', 'Evans DH']</t>
  </si>
  <si>
    <t>['Wang JY', 'Yang JY', 'Wang F', 'Fu SY', 'Hou Y', 'Jiang B', 'Ma J', 'Song C', 'Wu CF']</t>
  </si>
  <si>
    <t>['Bhat S', 'Bhatia S', 'Sood R', 'Bhatnagar H', 'Pateriya A', 'Venkatesh G']</t>
  </si>
  <si>
    <t>['Bansal S', 'Aggarwal G', 'Chandel P', 'Harikumar SL']</t>
  </si>
  <si>
    <t>['Aslani A', 'Jalilian F']</t>
  </si>
  <si>
    <t>['Danial M', 'Tran CM', 'Young PG', 'Perrier S', 'Jolliffe KA']</t>
  </si>
  <si>
    <t>['Kaur K', 'Kaur G']</t>
  </si>
  <si>
    <t>['Rylander D', 'Bagetta V', 'Pendolino V', 'Zianni E', 'Grealish S', 'Gardoni F', 'Di Luca M', 'Calabresi P', 'Cenci MA', 'Picconi B']</t>
  </si>
  <si>
    <t>['Elmes RB', 'Turner P', 'Jolliffe KA']</t>
  </si>
  <si>
    <t>['Tran AT', 'Wen D', 'West NP', 'Baker EN', 'Britton WJ', 'Payne RJ']</t>
  </si>
  <si>
    <t>['Ostacolo C', 'Ambrosino P', 'Russo R', 'Lo Monte M', 'Soldovieri MV', 'Laneri S', 'Sacchi A', 'Vistoli G', 'Taglialatela M', 'Calignano A']</t>
  </si>
  <si>
    <t>['Hanson E', 'Nilsson S', 'Jood K', 'Norrving B', 'Engstrom G', 'Blomstrand C', 'Lindgren A', 'Melander O', 'Jern C']</t>
  </si>
  <si>
    <t>['Safdar H', 'Cleuren AC', 'Cheung KL', 'Gonzalez FJ', 'Vos HL', 'Inoue Y', 'Reitsma PH', 'van Vlijmen BJ']</t>
  </si>
  <si>
    <t>['Reed JH', 'Turner P', 'Kato A', 'Houston TA', 'Simone MI']</t>
  </si>
  <si>
    <t>['Iderberg H', 'Rylander D', 'Bimpisidis Z', 'Cenci MA']</t>
  </si>
  <si>
    <t>['Mravcik V', 'Sopko B']</t>
  </si>
  <si>
    <t>['Clegg JK', 'Li F', 'Jolliffe KA', 'Lindoy LF', 'Meehan GV', 'Parsons S', 'Tasker PA', 'White FJ']</t>
  </si>
  <si>
    <t>['Marchetti F', 'Pampaloni G', 'Pinzino C']</t>
  </si>
  <si>
    <t>['Beare KD', 'Yuen AK', 'Masters AF', 'Maschmeyer T', 'McErlean CS']</t>
  </si>
  <si>
    <t>['Hew CS', 'Khoo BY', 'Gam LH']</t>
  </si>
  <si>
    <t>['Chapman R', 'Warr GG', 'Perrier S', 'Jolliffe KA']</t>
  </si>
  <si>
    <t>['Rao TV', 'Kumar GK', 'Ahmed MG', 'Joshi V']</t>
  </si>
  <si>
    <t>Department of Engineering Sciences and Technology (INDI), Vrije Universiteit Brussel, 1050 Brussels, Belgium. Laboratory of Image Synthesis and Analysis (LISA), Universite Libre de Bruxelles, 1050 Brussels, Belgium. Department of Engineering Sciences and Technology (INDI), Vrije Universiteit Brussel, 1050 Brussels, Belgium. Department of Engineering Sciences and Technology (INDI), Vrije Universiteit Brussel, 1050 Brussels, Belgium. Department of Engineering Sciences and Technology (INDI), Vrije Universiteit Brussel, 1050 Brussels, Belgium. Department of Electronics and Informatics (ETRO), VUB, 1050 Brussels, Belgium. Department of Engineering Sciences and Technology (INDI), Vrije Universiteit Brussel, 1050 Brussels, Belgium. Department of Engineering Sciences and Technology (INDI), Vrije Universiteit Brussel, 1050 Brussels, Belgium. Department of Electronics and Informatics (ETRO), VUB, 1050 Brussels, Belgium. Department of Engineering Sciences and Technology (INDI), Vrije Universiteit Brussel, 1050 Brussels, Belgium. Department of Electronics and Informatics (ETRO), VUB, 1050 Brussels, Belgium. Laboratory of Image Synthesis and Analysis (LISA), Universite Libre de Bruxelles, 1050 Brussels, Belgium.</t>
  </si>
  <si>
    <t>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Electronic address: wucf@syphu.edu.cn. Department of Pharmacology, Shenyang Pharmaceutical University, Shenyang, PR China. Electronic address: yangjingyu2006@gmail.com.</t>
  </si>
  <si>
    <t>Department of Neurology, Faculty of Medicine and University Hospital Cologne, University of Cologne, Cologne, Germany. Center for Molecular Medicine Cologne (CMMC), University of Cologne, Cologne, Germany. Department of Therapeutic Drug Monitoring, Center of Pharmacology, University Hospital of Cologne, Cologne, Germany. Department of Neurology, Faculty of Medicine and University Hospital Cologne, University of Cologne, Cologne, Germany. Department of Neurology, Faculty of Medicine and University Hospital Cologne, University of Cologne, Cologne, Germany. Center for Molecular Medicine Cologne (CMMC), University of Cologne, Cologne, Germany. Department of Neurology, Faculty of Medicine and University Hospital Cologne, University of Cologne, Cologne, Germany. Department of Therapeutic Drug Monitoring, Center of Pharmacology, University Hospital of Cologne, Cologne, Germany. Department of Neurology, Faculty of Medicine and University Hospital Cologne, University of Cologne, Cologne, Germany. Center for Molecular Medicine Cologne (CMMC), University of Cologne, Cologne, Germany.</t>
  </si>
  <si>
    <t>State Key Laboratory of Drug Research &amp; Center of Pharmaceutics, Shanghai Institute of Materia Medica, Chinese Academy of Sciences, Shanghai 201203, China. University of Chinese Academy of Sciences, Beijing 100049, China. State Key Laboratory of Drug Research &amp; Center of Pharmaceutics, Shanghai Institute of Materia Medica, Chinese Academy of Sciences, Shanghai 201203, China. University of Chinese Academy of Sciences, Beijing 100049, China. State Key Laboratory of Drug Research &amp; Center of Pharmaceutics, Shanghai Institute of Materia Medica, Chinese Academy of Sciences, Shanghai 201203, China. University of Chinese Academy of Sciences, Beijing 100049, China. State Key Laboratory of Drug Research &amp; Center of Pharmaceutics, Shanghai Institute of Materia Medica, Chinese Academy of Sciences, Shanghai 201203, China. University of Chinese Academy of Sciences, Beijing 100049, China. State Key Laboratory of Drug Research &amp; Center of Pharmaceutics, Shanghai Institute of Materia Medica, Chinese Academy of Sciences, Shanghai 201203, China. University of Chinese Academy of Sciences, Beijing 100049, China. State Key Laboratory of Drug Research &amp; Center of Pharmaceutics, Shanghai Institute of Materia Medica, Chinese Academy of Sciences, Shanghai 201203, China. University of Chinese Academy of Sciences, Beijing 100049, China. School of Pharmacy, Fudan University, Shanghai 201203, China. State Key Laboratory of Drug Research &amp; Center of Pharmaceutics, Shanghai Institute of Materia Medica, Chinese Academy of Sciences, Shanghai 201203, China. Yantai Key Laboratory of Nanomedicine &amp; Advanced Preparations, Yantai Institute of Materia Medica, Shandong 264000, China. University of Chinese Academy of Sciences, Beijing 100049, China.</t>
  </si>
  <si>
    <t>Department of Biotechnology and Food Science, NTNU-Norwegian University of Science and Technology, NTNU, NO-7491 Trondheim, Norway. Department of Biotechnology and Food Science, NTNU-Norwegian University of Science and Technology, NTNU, NO-7491 Trondheim, Norway. Department of Biotechnology and Food Science, NTNU-Norwegian University of Science and Technology, NTNU, NO-7491 Trondheim, Norway. Department of Biotechnology and Food Science, NTNU-Norwegian University of Science and Technology, NTNU, NO-7491 Trondheim, Norway. Department of Biotechnology and Food Science, NTNU-Norwegian University of Science and Technology, NTNU, NO-7491 Trondheim, Norway. Department of Biotechnology and Food Science, NTNU-Norwegian University of Science and Technology, NTNU, NO-7491 Trondheim, Norway.</t>
  </si>
  <si>
    <t>Laboratory of Molecular Vector Biology, Haidian Center for Disease Prevention and Control, No. 5 Xibeiwang 2nd Street, Haidian District, Beijing, 100094, People's Republic of China. simony_hou@163.com. Laboratory of Molecular Vector Biology, Haidian Center for Disease Prevention and Control, No. 5 Xibeiwang 2nd Street, Haidian District, Beijing, 100094, People's Republic of China. Laboratory of Molecular Vector Biology, Haidian Center for Disease Prevention and Control, No. 5 Xibeiwang 2nd Street, Haidian District, Beijing, 100094, People's Republic of China.</t>
  </si>
  <si>
    <t>Pediatric Neurology Institute, Dana-Dwek Children's Hospital, Tel Aviv Sourasky Medical Center, Tel Aviv, Israel. Sackler Faulty of Medicine, Tel Aviv University, Tel Aviv, Israel. Sackler Faulty of Medicine, Tel Aviv University, Tel Aviv, Israel. Division of Obstetrics and Gynecology Ultrasound, Lis Maternity Hospital, Tel Aviv Sourasky Medical Center, Tel Aviv, Israel. Variantyx, Inc, Framingham, MA, USA. Department of Psychiatry, Erasmus MC University Medical Center, Rotterdam, The Netherlands. Sackler Faulty of Medicine, Tel Aviv University, Tel Aviv, Israel. Pediatric Radiology Department, Tel Aviv Sourasky Medical Center, Tel Aviv, Israel. Sackler Faulty of Medicine, Tel Aviv University, Tel Aviv, Israel. Pediatric Radiology Department, Tel Aviv Sourasky Medical Center, Tel Aviv, Israel. Sackler Faulty of Medicine, Tel Aviv University, Tel Aviv, Israel. Pediatric Neurosurgery Department, Dana-Dwek Children's Hospital, Tel Aviv Sourasky Medical Center, Tel Aviv, Israel. Sackler Faulty of Medicine, Tel Aviv University, Tel Aviv, Israel. Pediatric Neurosurgery Department, Dana-Dwek Children's Hospital, Tel Aviv Sourasky Medical Center, Tel Aviv, Israel. Pediatric Neurology Institute, Dana-Dwek Children's Hospital, Tel Aviv Sourasky Medical Center, Tel Aviv, Israel. Sackler Faulty of Medicine, Tel Aviv University, Tel Aviv, Israel. Sackler Faulty of Medicine, Tel Aviv University, Tel Aviv, Israel. Schneider Children's Medical Center, Petah Tikva, Israel. Clalit Research Institute, Ramat Gan, Israel.</t>
  </si>
  <si>
    <t>Department of Clinical, Internal, Anesthesiological, and Cardiovascular Sciences, Sapienza University of Rome, Viale del Policlinico 155, Rome 00161, Italy. Department of Clinical, Internal, Anesthesiological, and Cardiovascular Sciences, Sapienza University of Rome, Viale del Policlinico 155, Rome 00161, Italy. Department of Public Health and Infectious Diseases, Sapienza University of Rome, Viale del Policlinico 155, Rome 00161, Italy. Department of Economics and Finance, University of Rome Tor Vergata, Via Columbia, 2, Rome 00133, Italy. Department of Public Health and Infectious Diseases, Sapienza University of Rome, Viale del Policlinico 155, Rome 00161, Italy. Department of Clinical, Internal, Anesthesiological, and Cardiovascular Sciences, Sapienza University of Rome, Viale del Policlinico 155, Rome 00161, Italy. Department of Clinical, Internal, Anesthesiological, and Cardiovascular Sciences, Sapienza University of Rome, Viale del Policlinico 155, Rome 00161, Italy. Liverpool Centre for Cardiovascular Science, University of Liverpool and Liverpool Heart &amp; Chest Hospital, 6 West Derby Street, Liverpool L7 8TX, UK. Department of Clinical Medicine, Aalborg Thrombosis Research Unit, Aalborg University, Sondre Skovvej 15, Forskningens Hus. 9000 Aalborg, Denmark. Department of Clinical, Internal, Anesthesiological, and Cardiovascular Sciences, Sapienza University of Rome, Viale del Policlinico 155, Rome 00161, Italy. Liverpool Centre for Cardiovascular Science, University of Liverpool and Liverpool Heart &amp; Chest Hospital, 6 West Derby Street, Liverpool L7 8TX, UK.</t>
  </si>
  <si>
    <t>Department of Clinical Laboratory, The First Affiliated Hospital of Wenzhou Medical University, Wenzhou HwaMei Hospital Ningbo Institute of Life and Health Industry, University of Chinese Academy of Sciences, Ningbo, China.</t>
  </si>
  <si>
    <t>Division of Cellular and Genetic Sciences, Department of Integrated Health Sciences, Nagoya University Graduate School of Medicine, Nagoya, Japan. Division of Cellular and Genetic Sciences, Department of Integrated Health Sciences, Nagoya University Graduate School of Medicine, Nagoya, Japan. Department of Transfusion Medicine, Nagoya University Hospital, Nagoya, Japan. Division of Cellular and Genetic Sciences, Department of Integrated Health Sciences, Nagoya University Graduate School of Medicine, Nagoya, Japan. Division of Cellular and Genetic Sciences, Department of Integrated Health Sciences, Nagoya University Graduate School of Medicine, Nagoya, Japan. Division of Cellular and Genetic Sciences, Department of Integrated Health Sciences, Nagoya University Graduate School of Medicine, Nagoya, Japan. Division of Cellular and Genetic Sciences, Department of Integrated Health Sciences, Nagoya University Graduate School of Medicine, Nagoya, Japan. Department of Medical Technology, Shubun University, Ichinomiya, Japan. Department of Hematology, National Center for Geriatrics and Gerontology, Obu City, Japan. Department of Clinical Laboratory, Nagoya University Hospital, Nagoya, Japan. Department of Hematology and Oncology, Nagoya University Graduate School of Medicine, Nagoya, Japan. Department of Clinical Laboratory, Nagoya University Hospital, Nagoya, Japan. Department of Transfusion Medicine, Nagoya University Hospital, Nagoya, Japan. Department of Clinical Laboratory, Nagoya University Hospital, Nagoya, Japan. Division of Cellular and Genetic Sciences, Department of Integrated Health Sciences, Nagoya University Graduate School of Medicine, Nagoya, Japan. Aichi Health Promotion Foundation, Nagoya, Japan.</t>
  </si>
  <si>
    <t>Minjiang University, 26465, Fuzhou, Fujian, China; 1918955030@qq.com. Minjiang University, 26465, Institute of Oceanography, Fuzhou, Fujian, China; linzyer@163.com. Minjiang University, 26465, Institute of Oceanography, Fuzhou, Fujian, China; zhizhang@mju.edu.cn. Minjiang University, 26465, Institute of Oceanography, Fuzhou, Fujian, China; chenjm@mju.edu.cn.</t>
  </si>
  <si>
    <t>Department of Pathology, National Institute of Infectious Diseases, Shinjuku, Tokyo, Japan. Division of Infectious Diseases Pathology, Department of Global Infectious Diseases, Tohoku Graduate School of Medicine, Sendai, Miyagi, Japan. Influenza Virus Research Center, National Institute of Infectious Diseases, Musashimurayama, Tokyo, Japan. Department of Pathology, National Institute of Infectious Diseases, Shinjuku, Tokyo, Japan. Pathogen Genomics Center, National Institute of Infectious Diseases, Musashimurayama, Tokyo, Japan. Department of Pathology, National Institute of Infectious Diseases, Shinjuku, Tokyo, Japan. Influenza Virus Research Center, National Institute of Infectious Diseases, Musashimurayama, Tokyo, Japan. Department of Pathology, National Institute of Infectious Diseases, Shinjuku, Tokyo, Japan. Department of Pathology, National Institute of Infectious Diseases, Shinjuku, Tokyo, Japan. Department of Immunology, National Institute of Infectious Diseases, Shinjuku, Tokyo, Japan. Pathogen Genomics Center, National Institute of Infectious Diseases, Musashimurayama, Tokyo, Japan. Pathogen Genomics Center, National Institute of Infectious Diseases, Musashimurayama, Tokyo, Japan. Department of Biotechnology, Graduate School of Engineering, Osaka University, Suita, Osaka, Japan. Department of Biotechnology, Graduate School of Engineering, Osaka University, Suita, Osaka, Japan. Department of Biotechnology, Graduate School of Engineering, Osaka University, Suita, Osaka, Japan. Exploratory Research Center on Life and Living Systems (ExCELLS), National Institutes of Natural Sciences, Okazaki, Aichi, Japan. Nippi Research Institute of Biomatrix, Nippi Incorporated, Toride, Ibaraki, Japan. Department of Pathology, National Institute of Infectious Diseases, Shinjuku, Tokyo, Japan. Division of Infectious Diseases Pathology, Department of Global Infectious Diseases, Tohoku Graduate School of Medicine, Sendai, Miyagi, Japan. Influenza Virus Research Center, National Institute of Infectious Diseases, Musashimurayama, Tokyo, Japan. Global Virus Network, Baltimore, MD, United States of America.</t>
  </si>
  <si>
    <t>College of Ecological Technology and Engineering, Shanghai Institute of Technology, Shanghai 201418, PR China; Jiaxing Tongji Institute for Environment, Jiaxing, Zhejiang 314051, PR China. The Guangxi Key Laboratory of Theory and Technology for Environmental Pollution Control, Guilin, Guangxi 541006, PR China. College of Ecological Technology and Engineering, Shanghai Institute of Technology, Shanghai 201418, PR China. Electronic address: zhjshy@163.com.</t>
  </si>
  <si>
    <t>Department of Oral and Maxillofacial Surgery and Biopathology, Okayama University Graduate School of Medicine, Dentistry and Pharmaceutical Science, Okayama, Japan. Department of Medicine, Hematology Oncology, Indiana University School of Medicine, Indianapolis, IN, USA. Department of Biomaterials and Bioengineerings, University of Tokushima Graduate School of Dentistry, Tokushima, Japan. Department of Medicine, Hematology Oncology, Indiana University School of Medicine, Indianapolis, IN, USA. Department of Oral and Maxillofacial Surgery and Biopathology, Okayama University Graduate School of Medicine, Dentistry and Pharmaceutical Science, Okayama, Japan. Department of Oral and Maxillofacial Surgery and Biopathology, Okayama University Graduate School of Medicine, Dentistry and Pharmaceutical Science, Okayama, Japan. Department of Oral and Maxillofacial Surgery and Biopathology, Okayama University Graduate School of Medicine, Dentistry and Pharmaceutical Science, Okayama, Japan. Department of Oral and Maxillofacial Surgery and Biopathology, Okayama University Graduate School of Medicine, Dentistry and Pharmaceutical Science, Okayama, Japan. Department of Oral and Maxillofacial Surgery and Biopathology, Okayama University Graduate School of Medicine, Dentistry and Pharmaceutical Science, Okayama, Japan. Department of Medicine, Hematology Oncology, Indiana University School of Medicine, Indianapolis, IN, USA. The Rodebusch VA, Indianapolis, IN, USA. Department of Anesthesia, Paul and Carole Stark Neurosciences Research Institute, Indianapolis, IN, USA. Department of Medicine, Hematology Oncology, Indiana University School of Medicine, Indianapolis, IN, USA. Department of Cellular and Molecular Biochemistry, Osaka University Graduate School of Dentistry, Osaka, Japan.</t>
  </si>
  <si>
    <t>Department of Endocrinology and Metabolism and the Institute of Endocrinology, The First Hospital of China Medical University, Shenyang, 110001, Liaoning, People's Republic of China. Department of Endocrinology and Metabolism and the Institute of Endocrinology, The First Hospital of China Medical University, Shenyang, 110001, Liaoning, People's Republic of China. Department of Endocrinology and Metabolism, Peking University International Hospital, Beijing, 100000, People's Republic of China. Department of Endocrinology and Metabolism and the Institute of Endocrinology, The First Hospital of China Medical University, Shenyang, 110001, Liaoning, People's Republic of China. Department of Endocrinology and Metabolism and the Institute of Endocrinology, The First Hospital of China Medical University, Shenyang, 110001, Liaoning, People's Republic of China. twp@vip.163.com.</t>
  </si>
  <si>
    <t>Molecular Oncology and Viral Pathology Group, Portuguese Institute of Oncology of Porto, Edificio Laboratorios, 1 degrees piso, Rua Dr. Antonio Bernardino de Almeida, 4200-072, Porto, Portugal. ICBAS, Abel Salazar Institute for the Biomedical Sciences, Rua de Jorge Viterbo Ferreira, 228, 4050-313, Porto, Portugal. Research Department, Portuguese League Against Cancer (NRNorte), 4200-172, Porto, Portugal. Molecular Oncology and Viral Pathology Group, Portuguese Institute of Oncology of Porto, Edificio Laboratorios, 1 degrees piso, Rua Dr. Antonio Bernardino de Almeida, 4200-072, Porto, Portugal. Molecular Oncology and Viral Pathology Group, Portuguese Institute of Oncology of Porto, Edificio Laboratorios, 1 degrees piso, Rua Dr. Antonio Bernardino de Almeida, 4200-072, Porto, Portugal. Oncology Department, Portuguese Institute of Oncology, 4200-072, Porto, Portugal. Oncology Department, Portuguese Institute of Oncology, 4200-072, Porto, Portugal. Academic Trials Promoting Team, Institut Jules Bordet, Universite Libre de Bruxelles (ULB), 1000, Bruxelles, Belgium. Oncology Department, Portuguese Institute of Oncology, 4200-072, Porto, Portugal. Molecular Oncology and Viral Pathology Group, Portuguese Institute of Oncology of Porto, Edificio Laboratorios, 1 degrees piso, Rua Dr. Antonio Bernardino de Almeida, 4200-072, Porto, Portugal. Oncology Department, Portuguese Institute of Oncology, 4200-072, Porto, Portugal. Molecular Oncology and Viral Pathology Group, Portuguese Institute of Oncology of Porto, Edificio Laboratorios, 1 degrees piso, Rua Dr. Antonio Bernardino de Almeida, 4200-072, Porto, Portugal. ruimedei@ipoporto.min-saude.pt. ICBAS, Abel Salazar Institute for the Biomedical Sciences, Rua de Jorge Viterbo Ferreira, 228, 4050-313, Porto, Portugal. ruimedei@ipoporto.min-saude.pt. Research Department, Portuguese League Against Cancer (NRNorte), 4200-172, Porto, Portugal. ruimedei@ipoporto.min-saude.pt. CEBIMED, Faculty of Health Sciences, Fernando Pessoa University, 4200-150, Porto, Portugal. ruimedei@ipoporto.min-saude.pt.</t>
  </si>
  <si>
    <t>Department of Public Health &amp; Primary Care, Trinity College Dublin, Ireland. Youth Drug &amp; Alcohol Service, HSE Addiction Service, Tallaght, Dublin 24, Ireland. Health Intelligence Unit, HSE Health and Wellbeing Directorate, Dublin, Ireland. School of Medicine, University College Dublin, Belfield, Dublin, Ireland.</t>
  </si>
  <si>
    <t>Doctor of Medicine Program, Penn State College of Medicine, Hershey, PA, USA. Doctor of Medicine Program, Penn State College of Medicine, Hershey, PA, USA. Public Health Sciences, Penn State College of Medicine, Hershey, PA, USA. Departments of Anesthesiology and Perioperative Medicine and Pharmacology, Penn State College of Medicine, Hershey, PA, USA.</t>
  </si>
  <si>
    <t>BioFarma Research Group, Centro Singular de Investigacion en Medicina Molecular y Enfermedades Cronicas (CIMUS), Universidade de Santiago de Compostela, Santiago de Compostela, Spain. BioFarma Research Group, Centro Singular de Investigacion en Medicina Molecular y Enfermedades Cronicas (CIMUS), Universidade de Santiago de Compostela, Santiago de Compostela, Spain. BioFarma Research Group, Centro Singular de Investigacion en Medicina Molecular y Enfermedades Cronicas (CIMUS), Universidade de Santiago de Compostela, Santiago de Compostela, Spain. WeLab Barcelona, Barcelona, Spain. WeLab Barcelona, Barcelona, Spain. WeLab Barcelona, Barcelona, Spain. BioFarma Research Group, Centro Singular de Investigacion en Medicina Molecular y Enfermedades Cronicas (CIMUS), Universidade de Santiago de Compostela, Santiago de Compostela, Spain.</t>
  </si>
  <si>
    <t>Department of Engineering Science, University of Oxford, Oxford, UK. Department of Engineering Science, University of Oxford, Oxford, UK. Department of Engineering Science, University of Oxford, Oxford, UK. Department of Engineering Science, University of Oxford, Oxford, UK. Department of Engineering Science, University of Oxford, Oxford, UK. Electronic address: antoine.jerusalem@eng.ox.ac.uk.</t>
  </si>
  <si>
    <t>Department of Laboratory Medicine, the People's Hospital of Quzhou, Quzhou, Zhejiang 324000, China. wywms@126.com.</t>
  </si>
  <si>
    <t>Department of Entomology, China Agricultural University, Beijing, 100193, China. Department of Entomology, China Agricultural University, Beijing, 100193, China. Department of Entomology, China Agricultural University, Beijing, 100193, China. Department of Entomology, China Agricultural University, Beijing, 100193, China. Department of Entomology, China Agricultural University, Beijing, 100193, China. Department of Entomology, China Agricultural University, Beijing, 100193, China.</t>
  </si>
  <si>
    <t>Department of Orthopaedics, The Second Affiliated Hospital and Yuying Children's Hospital of Wenzhou Medical University, Wenzhou, China. The Second Clinical Medical College of Wenzhou Medical University, Wenzhou, China. Department of Orthopaedics, The Second Affiliated Hospital and Yuying Children's Hospital of Wenzhou Medical University, Wenzhou, China. The Second Clinical Medical College of Wenzhou Medical University, Wenzhou, China. Department of Orthopaedics, The Second Affiliated Hospital and Yuying Children's Hospital of Wenzhou Medical University, Wenzhou, China. The Second Clinical Medical College of Wenzhou Medical University, Wenzhou, China. Department of Orthopaedics, The Second Affiliated Hospital and Yuying Children's Hospital of Wenzhou Medical University, Wenzhou, China. The Second Clinical Medical College of Wenzhou Medical University, Wenzhou, China. Department of Orthopaedics, The Second Affiliated Hospital and Yuying Children's Hospital of Wenzhou Medical University, Wenzhou, China. The Second Clinical Medical College of Wenzhou Medical University, Wenzhou, China. Department of Orthopaedics, The Second Affiliated Hospital and Yuying Children's Hospital of Wenzhou Medical University, Wenzhou, China. The Second Clinical Medical College of Wenzhou Medical University, Wenzhou, China.</t>
  </si>
  <si>
    <t>Department of Pharmaceutics and Pharmacy Practice, University of Nairobi, P.O. Box 19676-00202, Nairobi, Kenya. Department of Pharmaceutical Chemistry, University of Nairobi, P.O. Box 19676-00202, Nairobi, Kenya. Department of Pharmaceutics and Pharmacy Practice, University of Nairobi, P.O. Box 19676-00202, Nairobi, Kenya. National Quality Control Laboratory for Drugs and Medical Devices, P.O. Box 29726-00202, Nairobi, Kenya. National Quality Control Laboratory for Drugs and Medical Devices, P.O. Box 29726-00202, Nairobi, Kenya. Department of Pharmaceutics and Pharmacy Practice, University of Nairobi, P.O. Box 19676-00202, Nairobi, Kenya. Department of Pharmaceutics and Pharmacy Practice, University of Nairobi, P.O. Box 19676-00202, Nairobi, Kenya.</t>
  </si>
  <si>
    <t>Department of Pharmacology, Shenyang Pharmaceutical University, Shenyang 110016, PR China; Hebei Key Laboratory for Chronic Diseases, Tangshan Key Laboratory for Clinical and Basic Research on Chronic Diseases, College of Elementary Medicine, North China University of Science and Technology, Tangshan 063210, PR China. Key Laboratory of Structure-Based Drug Design &amp; Discovery, Ministry of Education, Shenyang Pharmaceutical University, Shenyang 110016, PR China. Department of Pharmacology, Shenyang Pharmaceutical University, Shenyang 110016, PR China. Department of Pharmacology, Shenyang Pharmaceutical University, Shenyang 110016, PR China. Department of Pharmacology, Shenyang Pharmaceutical University, Shenyang 110016, PR China. Department of Pharmacology, Shenyang Pharmaceutical University, Shenyang 110016, PR China. Department of Pharmacology, Shenyang Pharmaceutical University, Shenyang 110016, PR China. Department of Pharmacology, Shenyang Pharmaceutical University, Shenyang 110016, PR China. Electronic address: wucf@syphu.edu.cn. Department of Pharmacology, Shenyang Pharmaceutical University, Shenyang 110016, PR China. Electronic address: yangjingyu2006@gmail.com.</t>
  </si>
  <si>
    <t>K.G. Jebsen Thrombosis Research and Expertise Center (TREC), Department of Clinical Medicine, UiT The Arctic University of Norway Faculty of Health Sciences, Tromso, Norway. Department of Clinical Medicine, UiT-the Arctic University of Norway, Tromso, Norway. Norwegian University of Science and Technology Department of Public Health and Nursing, Trondheim, Norway. Norwegian University of Science and Technology Department of Public Health and Nursing, Trondheim, Norway. HUNT Research Centre, Trondheim, Norway. Department of Clinical Medicin, Univeristy of Tromso, Tromso, Norway. Department of Clinical Medicine, K.G. Jebsen Thrombosis Research and Expertise Center, Tromso, Norway. K. G. Jebsen Thrombosis Research and Expertise Center (TREC), Department of Clinical Medicine, UiT - The Arctic University of Norway, Tromso, Norway.</t>
  </si>
  <si>
    <t>School of Chemistry, University of Hyderabad, Prof. C. R. Rao Road, Gachibowli, Hyderabad, 500046, India.</t>
  </si>
  <si>
    <t>Department of Family Medicine, Beaumont Hospital, Grosse Pointe, MI, USA. Email: gayani.f11@gmail.com. Department of Family Medicine, Beaumont Hospital, Grosse Pointe, MI, USA. Email: gayani.f11@gmail.com. Department of Family Medicine, Beaumont Hospital, Grosse Pointe, MI, USA. Email: gayani.f11@gmail.com.</t>
  </si>
  <si>
    <t>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t>
  </si>
  <si>
    <t>Universidade Catolica Portuguesa, CBQF - Centro de Biotecnologia e Quimica Fina - Laboratorio Associado, Escola Superior de Biotecnologia, Rua Diogo Botelho 1327, 4169-005 Porto, Portugal. Universidade Catolica Portuguesa, CBQF - Centro de Biotecnologia e Quimica Fina - Laboratorio Associado, Escola Superior de Biotecnologia, Rua Diogo Botelho 1327, 4169-005 Porto, Portugal. Department of Biotechnology, Delft University of Technology, Delft, Netherlands. Universidade Catolica Portuguesa, CBQF - Centro de Biotecnologia e Quimica Fina - Laboratorio Associado, Escola Superior de Biotecnologia, Rua Diogo Botelho 1327, 4169-005 Porto, Portugal.</t>
  </si>
  <si>
    <t>Faculty of Chemistry and Food Chemistry, Technische Universitat Dresden, 01062, Dresden, Germany. Faculty of Chemistry and Food Chemistry, Technische Universitat Dresden, 01062, Dresden, Germany. Faculty of Chemistry and Food Chemistry, Technische Universitat Dresden, 01062, Dresden, Germany. School of Chemistry, F11, University of Sydney, NSW 2006, Sydney, Australia. Faculty of Chemistry and Food Chemistry, Technische Universitat Dresden, 01062, Dresden, Germany.</t>
  </si>
  <si>
    <t>Department of Health Sciences, Carleton University, Ottawa, Ontario, Canada. Department of Health Sciences, Carleton University, Ottawa, Ontario, Canada. Department of Health Sciences, Carleton University, Ottawa, Ontario, Canada. Department of Health Sciences, Carleton University, Ottawa, Ontario, Canada. Canadian Centre on Substance Use and Addiction, Ottawa, Ontario, Canada. Department of Psychology, Carleton University, Ottawa, Ontario, Canada. School of Mathematics and Statistics, Carleton University, Herzberg Building, Room 5413, 1125 Colonel By Dr., Ottawa, ON, K1S 5B6, Canada. Paul.Villeneuve@carleton.ca.</t>
  </si>
  <si>
    <t>Department of Biotechnology, University of Verona, Strada Le Grazie 15-Cv1, I-37134 Verona, Italy. Department of Biotechnology, University of Verona, Strada Le Grazie 15-Cv1, I-37134 Verona, Italy. Sphera Encapsulation S.r.l., Strada Le Grazie 15-Cv1, I-37134 Verona, Italy. Sphera Encapsulation S.r.l., Strada Le Grazie 15-Cv1, I-37134 Verona, Italy. Sphera Encapsulation S.r.l., Strada Le Grazie 15-Cv1, I-37134 Verona, Italy. Department of Biotechnology, University of Verona, Strada Le Grazie 15-Cv1, I-37134 Verona, Italy. Department of Biotechnology, University of Verona, Strada Le Grazie 15-Cv1, I-37134 Verona, Italy.</t>
  </si>
  <si>
    <t>Center for Nutraceutical and Pharmaceutical Materials, Myongji University, Yongin 17058, Korea. Center for Nutraceutical and Pharmaceutical Materials, Myongji University, Yongin 17058, Korea. Gachon Pain Center and Department of Physiology, College of Medicine, Gachon University, Incheon 21999, Korea. Department of Health Sciences and Technology, GAIHST, Gachon University, Incheon 21999, Korea. Gachon Pain Center and Department of Physiology, College of Medicine, Gachon University, Incheon 21999, Korea. Center for Nutraceutical and Pharmaceutical Materials, Myongji University, Yongin 17058, Korea. Gachon Pain Center and Department of Physiology, College of Medicine, Gachon University, Incheon 21999, Korea. Department of Health Sciences and Technology, GAIHST, Gachon University, Incheon 21999, Korea. Gachon Pain Center and Department of Physiology, College of Medicine, Gachon University, Incheon 21999, Korea. Department of Health Sciences and Technology, GAIHST, Gachon University, Incheon 21999, Korea. Center for Nutraceutical and Pharmaceutical Materials, Myongji University, Yongin 17058, Korea. Center for Nutraceutical and Pharmaceutical Materials, Myongji University, Yongin 17058, Korea.</t>
  </si>
  <si>
    <t>Chemistry Department, Lomonosov Moscow State University, 119991, Moscow, Russia. Center for Neurobiology and Brain Restoration, Skolkovo Institute of Science and Technology, Moscow, 121205, Russia. Chemistry Department, Lomonosov Moscow State University, 119991, Moscow, Russia.</t>
  </si>
  <si>
    <t>Department of Microbiology, Uniformed Services University, Bethesda, MD 20814, USA. Department of Microbiology, Uniformed Services University, Bethesda, MD 20814, USA. Henry M. Jackson Foundation for the Advancement of Military Medicine, Bethesda, MD 20814, USA. Department of Microbiology, Uniformed Services University, Bethesda, MD 20814, USA. Department of Medical Virology, Faculty of Health Sciences, University of Pretoria, Pretoria, Gauteng 0001, South Africa. Centre for Emerging Zoonotic and Parasitic Diseases, National Institute for Communicable Diseases, National Health Laboratory Service, Sandringham, Johannesburg 2131, South Africa. Department of Microbiology, Uniformed Services University, Bethesda, MD 20814, USA. Henry M. Jackson Foundation for the Advancement of Military Medicine, Bethesda, MD 20814, USA. Risk Evaluation and Preparedness Program, Health and Biosecurity, CSIRO, Black Mountain, Australian Capital Territory 2601, Canberra, ACT 2601, Australia. Department of Microbiology, Uniformed Services University, Bethesda, MD 20814, USA. Department of Medical Virology, Faculty of Health Sciences, University of Pretoria, Pretoria, Gauteng 0001, South Africa. Department of Microbiology, Uniformed Services University, Bethesda, MD 20814, USA. Department of Microbiology, Uniformed Services University, Bethesda, MD 20814, USA.</t>
  </si>
  <si>
    <t>Department of Medical Microbiology, Nelson R Mandela School of Medicine, School of Laboratory Medicine and Medical Science, University of KwaZulu-Natal, Durban, South Africa. Department of Medical Microbiology, Nelson R Mandela School of Medicine, School of Laboratory Medicine and Medical Science, University of KwaZulu-Natal, Durban, South Africa. sturm@ukzn.ac.za.</t>
  </si>
  <si>
    <t>Abedalmajeed Shajrawi, PhD, MSN, BSN Assistant Professor, Faculty of Nursing, Applied Science Private University, Amman, Jordan. Heba Khalil, PhD, BSN Assistant Professor, Faculty of Health Sciences, Higher Colleges of Technology-Fujairah Women's Campus, Fujairah, United Arab Emirates. Raghad Abdel Qader, PhD, BSN Associate Professor, Faculty of Nursing, Applied Science Private University, Amman, Jordan. Manal Al-Sutry, PhD, BSN Assistant Professor, Faculty of Nursing, Jeddah University, Jeddah, Kingdom of Saudi Arabia. Mohannad Abu Al-Ruz, PhD, BSN Professor, Faculty of Nursing, Applied Science Private University, Amman, Jordan.</t>
  </si>
  <si>
    <t>Terahertz Technology Innovation Research Institute, Shanghai Key Lab of Modern Optical System, Terahertz Science Cooperative Innovation Center, University of Shanghai for Science and Technology, Shanghai Institute of Intelligent Science and Technology, Shanghai, China. Department of Pharmacy, Second Military Medical University, Shanghai, China. School of Pharmacy, Nanjing Medical University, Nanjing, China. Terahertz Technology Innovation Research Institute, Shanghai Key Lab of Modern Optical System, Terahertz Science Cooperative Innovation Center, University of Shanghai for Science and Technology, Shanghai Institute of Intelligent Science and Technology, Shanghai, China. Shanghai Institute of Intelligent Science and Technology, Tongji University Shanghai, China. Terahertz Technology Innovation Research Institute, Shanghai Key Lab of Modern Optical System, Terahertz Science Cooperative Innovation Center, University of Shanghai for Science and Technology, Shanghai Institute of Intelligent Science and Technology, Shanghai, China. Terahertz Technology Innovation Research Institute, Shanghai Key Lab of Modern Optical System, Terahertz Science Cooperative Innovation Center, University of Shanghai for Science and Technology, Shanghai Institute of Intelligent Science and Technology, Shanghai, China. Terahertz Technology Innovation Research Institute, Shanghai Key Lab of Modern Optical System, Terahertz Science Cooperative Innovation Center, University of Shanghai for Science and Technology, Shanghai Institute of Intelligent Science and Technology, Shanghai, China. Shanghai Institute of Intelligent Science and Technology, Tongji University Shanghai, China. Terahertz Technology Innovation Research Institute, Shanghai Key Lab of Modern Optical System, Terahertz Science Cooperative Innovation Center, University of Shanghai for Science and Technology, Shanghai Institute of Intelligent Science and Technology, Shanghai, China. Terahertz Technology Innovation Research Institute, Shanghai Key Lab of Modern Optical System, Terahertz Science Cooperative Innovation Center, University of Shanghai for Science and Technology, Shanghai Institute of Intelligent Science and Technology, Shanghai, China. Terahertz Technology Innovation Research Institute, Shanghai Key Lab of Modern Optical System, Terahertz Science Cooperative Innovation Center, University of Shanghai for Science and Technology, Shanghai Institute of Intelligent Science and Technology, Shanghai, China. Terahertz Technology Innovation Research Institute, Shanghai Key Lab of Modern Optical System, Terahertz Science Cooperative Innovation Center, University of Shanghai for Science and Technology, Shanghai Institute of Intelligent Science and Technology, Shanghai, China. Terahertz Technology Innovation Research Institute, Shanghai Key Lab of Modern Optical System, Terahertz Science Cooperative Innovation Center, University of Shanghai for Science and Technology, Shanghai Institute of Intelligent Science and Technology, Shanghai, China. Shanghai Institute of Intelligent Science and Technology, Tongji University Shanghai, China. Department of Pharmacy, Second Military Medical University, Shanghai, China. Terahertz Technology Innovation Research Institute, Shanghai Key Lab of Modern Optical System, Terahertz Science Cooperative Innovation Center, University of Shanghai for Science and Technology, Shanghai Institute of Intelligent Science and Technology, Shanghai, China. Shanghai Institute of Intelligent Science and Technology, Tongji University Shanghai, China.</t>
  </si>
  <si>
    <t>Department of Medical Laboratory, First Affiliated Hospital of Nanchang University, Nanchang, China. Medical College of Nanchang University, Nanchang, China. Department of Pediatrics, First Affiliated Hospital of Nanchang University, Nanchang, China. Department of Medical Laboratory, First Affiliated Hospital of Nanchang University, Nanchang, China. Department of Medical Laboratory, First Affiliated Hospital of Nanchang University, Nanchang, China, puhuizhou@126.com.</t>
  </si>
  <si>
    <t>IPF Institute for Pharmaeconomic Research, Vienna, Austria. IPF Institute for Pharmaeconomic Research, Vienna, Austria. IPF Institute for Pharmaeconomic Research, Vienna, Austria. Pharmig, Standing Committee Clinical Research, Vienna, Austria. Pharmig, Standing Committee Clinical Research, Vienna, Austria. Pharmig, Standing Committee Clinical Research, Vienna, Austria. Pharmig, Standing Committee Clinical Research, Vienna, Austria. Pharmig, Standing Committee Clinical Research, Vienna, Austria. Pharmig, Standing Committee Clinical Research, Vienna, Austria. Pharmig, Standing Committee Clinical Research, Vienna, Austria. Pharmig, Standing Committee Clinical Research, Vienna, Austria. Pharmig, Standing Committee Clinical Research, Vienna, Austria. Pharmig, Standing Committee Clinical Research, Vienna, Austria. Pharmig, Standing Committee Clinical Research, Vienna, Austria. Pharmig, Standing Committee Clinical Research, Vienna, Austria. Pharmig, Standing Committee Clinical Research, Vienna, Austria. Pharmig, Standing Committee Clinical Research, Vienna, Austria.</t>
  </si>
  <si>
    <t>MedLogix Communications, LLC, 2 Pierce Pl, Ste 1150, Itasca, IL 60143. Email: amberryanw@yahoo.com.</t>
  </si>
  <si>
    <t>Key Laboratory of Industrial Biotechnology of the Ministry of Education, School of Biotechnology, Jiangnan University, Wuxi, China xumeijuan@jiangnan.edu.cn raozhm@jiangnan.edu.cn. Jiangnan University (Rugao) Food Biotechnology Research Institute, Rugao, Jiangsu, China. Key Laboratory of Industrial Biotechnology of the Ministry of Education, School of Biotechnology, Jiangnan University, Wuxi, China. Key Laboratory of Industrial Biotechnology of the Ministry of Education, School of Biotechnology, Jiangnan University, Wuxi, China. Key Laboratory of Industrial Biotechnology of the Ministry of Education, School of Biotechnology, Jiangnan University, Wuxi, China. Key Laboratory of Industrial Biotechnology of the Ministry of Education, School of Biotechnology, Jiangnan University, Wuxi, China. Key Laboratory of Industrial Biotechnology of the Ministry of Education, School of Biotechnology, Jiangnan University, Wuxi, China. Key Laboratory of Industrial Biotechnology of the Ministry of Education, School of Biotechnology, Jiangnan University, Wuxi, China. Key Laboratory of Industrial Biotechnology of the Ministry of Education, School of Biotechnology, Jiangnan University, Wuxi, China xumeijuan@jiangnan.edu.cn raozhm@jiangnan.edu.cn.</t>
  </si>
  <si>
    <t>K.G. Jebsen-Thrombosis Research and Expertise Center (TREC) Department of Clinical Medicine UiT The Arctic University of Norway Tromso Norway. K.G. Jebsen-Thrombosis Research and Expertise Center (TREC) Department of Clinical Medicine UiT The Arctic University of Norway Tromso Norway. Department of Community Medicine Epidemiology of Chronic Diseases Research Group UiT The Arctic University of Norway Tromso Norway. Department of Community Medicine Epidemiology of Chronic Diseases Research Group UiT The Arctic University of Norway Tromso Norway. Brain and Circulation Research Group Department of Clinical Medicine UiT The Arctic University of Norway Tromso Norway. Department of Community Medicine Epidemiology of Chronic Diseases Research Group UiT The Arctic University of Norway Tromso Norway. K.G. Jebsen-Thrombosis Research and Expertise Center (TREC) Department of Clinical Medicine UiT The Arctic University of Norway Tromso Norway. Division of Internal Medicine University Hospital of North Norway Tromso Norway. K.G. Jebsen-Thrombosis Research and Expertise Center (TREC) Department of Clinical Medicine UiT The Arctic University of Norway Tromso Norway. Division of Internal Medicine University Hospital of North Norway Tromso Norway.</t>
  </si>
  <si>
    <t>Kristina Gotovac Jercic, Department of Neurology, University Clinical Hospital Zagreb, Kispaticeva 12, 10 000 Zagreb, Croatia, kristina.gotovac@kbc-zagreb.hr.</t>
  </si>
  <si>
    <t>Defence Institute of Physiology and Allied Sciences (DIPAS), Defence Research and Development Organization (DRDO), Lucknow Road, Timarpur, Delhi 110054, India. Electronic address: swati_sri@dipas.drdo.in. Defence Institute of Physiology and Allied Sciences (DIPAS), Defence Research and Development Organization (DRDO), Lucknow Road, Timarpur, Delhi 110054, India. Defence Institute of Physiology and Allied Sciences (DIPAS), Defence Research and Development Organization (DRDO), Lucknow Road, Timarpur, Delhi 110054, India. Defence Institute of Physiology and Allied Sciences (DIPAS), Defence Research and Development Organization (DRDO), Lucknow Road, Timarpur, Delhi 110054, India. Defence Institute of Physiology and Allied Sciences (DIPAS), Defence Research and Development Organization (DRDO), Lucknow Road, Timarpur, Delhi 110054, India. Army Hospital Research &amp; Referral, New Delhi, India. Western Command Hospital, Chandimandir, Chandigarh, India. Defence Institute of Physiology and Allied Sciences (DIPAS), Defence Research and Development Organization (DRDO), Lucknow Road, Timarpur, Delhi 110054, India. Defence Institute of Physiology and Allied Sciences (DIPAS), Defence Research and Development Organization (DRDO), Lucknow Road, Timarpur, Delhi 110054, India. Defence Institute of Physiology and Allied Sciences (DIPAS), Defence Research and Development Organization (DRDO), Lucknow Road, Timarpur, Delhi 110054, India.</t>
  </si>
  <si>
    <t>School of Chemistry, The University of Sydney, The University of Sydney, F11, Eastern Avenue, Sydney, NSW 2006, Australia. School of Chemistry, The University of Sydney, The University of Sydney, F11, Eastern Avenue, Sydney, NSW 2006, Australia. School of Chemistry, The University of Sydney, The University of Sydney, F11, Eastern Avenue, Sydney, NSW 2006, Australia. School of Chemistry, The University of Sydney, The University of Sydney, F11, Eastern Avenue, Sydney, NSW 2006, Australia. The University of Sydney Nano Institute, Camperdown NSW 2050, Sydney, NSW 2006, Australia.</t>
  </si>
  <si>
    <t>Department of Counselling Psychology, University of British Columbia, Vancouver, British Columbia, Canada. Department of Obstetrics and Gynaecology, University of British Columbia, Vancouver, British Columbia, Canada.</t>
  </si>
  <si>
    <t>Department of Chemistry, Indian Institute of Technology Bombay, Powai, Mumbai, 400076, India. Department of Chemistry, Indian Institute of Technology Bombay, Powai, Mumbai, 400076, India. sasidhar@chem.iitb.ac.in.</t>
  </si>
  <si>
    <t>Department of Chemistry, McMaster University, Hamilton, ON, L8S 4M1, Canada. Department of Chemistry, McMaster University, Hamilton, ON, L8S 4M1, Canada. Department of Chemistry, McMaster University, Hamilton, ON, L8S 4M1, Canada.</t>
  </si>
  <si>
    <t>College of Pharmacy, Jilin University, Changchun, 130021, China. China-Japan Union Hospital, Jilin University, Changchun, 130021, China. College of Pharmacy, Jilin University, Changchun, 130021, China. Department of Pharmaceutics, Changzhi Medical College, Changzhi, 046000, China. College of Pharmacy, Jilin University, Changchun, 130021, China. College of Pharmacy, Jilin University, Changchun, 130021, China. College of Pharmacy, Jilin University, Changchun, 130021, China. Department of Clinical Laboratory, The Second Affiliated Hospital of Dalian Medical University, Dalian, 16023, China. Department of Clinical Laboratory, The Second Affiliated Hospital of Dalian Medical University, Dalian, 16023, China.</t>
  </si>
  <si>
    <t>Laboratoire de Chimie Agro-Industrielle, Universite de Toulouse, INRAE, Toulouse, France. Laboratoire de Chimie Agro-Industrielle, Universite de Toulouse, INRAE, Toulouse, France. Laboratoire de Chimie Agro-Industrielle, Universite de Toulouse, INRAE, Toulouse, France. Laboratoire de Chimie Agro-Industrielle, Universite de Toulouse, INRAE, Toulouse, France.</t>
  </si>
  <si>
    <t>Center of Laboratory Medicine, the First Affiliated Hospital of Wenzhou Medical University, Wenzhou, Zhejiang 325015, China. wywms@126.com.</t>
  </si>
  <si>
    <t>Department of Medicine Huddinge, Division of Infectious Diseases, Karolinska Institutet at Karolinska University Hospital, Stockholm, Sweden. Stockholm Needle Exchange, Stockholm Centre for Dependency Disorders, Stockholm, Sweden. Department of Infectious Diseases, Sahlgrenska Academy, University of Gothenburg, Gothenburg, Sweden. Department of Addiction, Sahlgrenska University Hospital, Gothenburg, Sweden. Department of Translational Medicine, Section of Infectious Disease, Malmo, Lund University, Malmo, Sweden. Center for Communicable Disease Control, Region Norrbotten, Sweden. Department of Infectious Diseases, Faculty of Medicine and Health, Orebro University, Orebro, Sweden. AbbVie AB, Stockholm, Sweden. Department of Infectious Diseases, Sahlgrenska Academy, University of Gothenburg, Gothenburg, Sweden. Department of Medicine Huddinge, Division of Infectious Diseases, Karolinska Institutet at Karolinska University Hospital, Stockholm, Sweden. AbbVie AB, Stockholm, Sweden. Department of Laboratory Medicine, Division of Clinical Microbiology, Karolinska Institutet at Karolinska University Hospital, Huddinge, Stockholm, Sweden. Department of Translational Medicine, Section of Infectious Disease, Malmo, Lund University, Malmo, Sweden. Center for Communicable Disease Control, Region Skane, Sweden. Department of Medicine Huddinge, Division of Infectious Diseases, Karolinska Institutet at Karolinska University Hospital, Stockholm, Sweden. AbbVie AB, Stockholm, Sweden. Department of Laboratory Medicine, Division of Clinical Microbiology, Karolinska Institutet at Karolinska University Hospital, Huddinge, Stockholm, Sweden.</t>
  </si>
  <si>
    <t>Institute for Ecological Research and Pollution Control of Plateau Lakes, School of Ecology and Environmental Science, Yunnan University, Kunming, 650091, China; Yunnan Key Laboratory for Plateau Mountain Ecology and Restoration of Degraded Environments, Yunnan University, Kunming, 650091, China; International Cooperative Center of Plateau Lake Ecological Restoration and Watershed Management of Yunnan, Kunming, 650091, China. Institute of International Rivers and Eco-security, Yunnan University, Kunming, 650091, China. Institute of International Rivers and Eco-security, Yunnan University, Kunming, 650091, China. Institute of International Rivers and Eco-security, Yunnan University, Kunming, 650091, China. Institute for Ecological Research and Pollution Control of Plateau Lakes, School of Ecology and Environmental Science, Yunnan University, Kunming, 650091, China. Institute for Ecological Research and Pollution Control of Plateau Lakes, School of Ecology and Environmental Science, Yunnan University, Kunming, 650091, China; Yunnan Key Laboratory for Plateau Mountain Ecology and Restoration of Degraded Environments, Yunnan University, Kunming, 650091, China; International Cooperative Center of Plateau Lake Ecological Restoration and Watershed Management of Yunnan, Kunming, 650091, China. Electronic address: chengjinquan@ynu.edu.cn.</t>
  </si>
  <si>
    <t>Centre for Obesity Research, St. Olavs Hospital, Trondheim University Hospital, Trondheim, Norway; Department of Mental Health, Faculty of Medicine and Health Sciences, Norwegian University of Science and Technology, Trondheim, Norway. Electronic address: magnus.strommen@stolav.no. Centre for Fertility and Health, Norwegian Institute of Public Health, Oslo, Norway. Centre for Obesity Research, St. Olavs Hospital, Trondheim University Hospital, Trondheim, Norway; Department of Psychology, Faculty of Social and Educational Sciences, Norwegian University of Science and Technology, Trondheim, Norway. Centre for Obesity Research, St. Olavs Hospital, Trondheim University Hospital, Trondheim, Norway; Clinic of Medicine and Rehabilitation, More and Romsdal Hospital Trust, Alesund, Norway; Department of Clinical and Molecular Medicine, Norwegian University of Science and Technology, Trondheim, Norway. Centre for Obesity Research, St. Olavs Hospital, Trondheim University Hospital, Trondheim, Norway; Department of Clinical and Molecular Medicine, Norwegian University of Science and Technology, Trondheim, Norway. Department of Mental Health, Faculty of Medicine and Health Sciences, Norwegian University of Science and Technology, Trondheim, Norway.</t>
  </si>
  <si>
    <t>Department of Paediatrics, Prince of Wales Hospital, The Chinese University of Hong Kong, Hong Kong, China. Electronic address: lpy969@ha.org.hk. Department of Paediatrics, Prince of Wales Hospital, The Chinese University of Hong Kong, Hong Kong, China. Department of Anatomical and Cellular Pathology, Prince of Wales Hospital, The Chinese University of Hong Kong, Hong Kong, China. Department of Anatomical and Cellular Pathology, Prince of Wales Hospital, The Chinese University of Hong Kong, Hong Kong, China. Department of Anatomical and Cellular Pathology, Prince of Wales Hospital, The Chinese University of Hong Kong, Hong Kong, China.</t>
  </si>
  <si>
    <t>Boston University School of Medicine, Boston, MA, USA. Boston University School of Medicine, Boston, MA, USA. Department of Otolaryngology, Boston University Medical Center, Boston, MA, USA. Boston University School of Medicine, Boston, MA, USA. Department of Otolaryngology, Boston University Medical Center, Boston, MA, USA.</t>
  </si>
  <si>
    <t>University of Warmia and Mazury, Olsztyn, Poland (Faculty of Medicine, Department of Forensic Medicine). University of Warmia and Mazury, Olsztyn, Poland (Faculty of Medicine, Department of Forensic Medicine). University of Warmia and Mazury, Olsztyn, Poland (Faculty of Medicine, Department of Forensic Medicine). University of Warmia and Mazury, Olsztyn, Poland (Faculty of Medicine, Department of Psychiatry). University of Warmia and Mazury, Olsztyn, Poland (Faculty of Medicine, Department of Psychiatry). Nicolaus Copernicus University, Torun, Poland (Faculty of Chemistry, Chair of Environmental Chemistry and Bioanalytics).</t>
  </si>
  <si>
    <t>Department of Circulation and Medical Imaging, NTNU - Norwegian University of Science and Technology, Trondheim, Norway. Department of Circulation and Medical Imaging, NTNU - Norwegian University of Science and Technology, Trondheim, Norway. Department of Physics, NTNU - Norwegian University of Science and Technology, Trondheim, Norway. Department of Radiation Oncology, NYU Langone Health, New York, NY, USA. Cancer clinic, St. Olavs University Hospital, Trondheim, Norway. Department of Clinical and Molecular Medicine, NTNU - Norwegian University of Science and Technology, Trondheim, Norway. Cancer clinic, St. Olavs University Hospital, Trondheim, Norway. Department of Clinical and Molecular Medicine, NTNU - Norwegian University of Science and Technology, Trondheim, Norway. Clinic of Radiology and Nuclear Medicine, St. Olavs University Hospital, Trondheim, Norway. Radiology Department, Hull University Teaching Hospitals NHS Trust, Hull, UK. Department of Radiology, Memorial Sloan Kettering Cancer Center, New York, NY, USA. Department of Circulation and Medical Imaging, NTNU - Norwegian University of Science and Technology, Trondheim, Norway. Department of Circulation and Medical Imaging, NTNU - Norwegian University of Science and Technology, Trondheim, Norway. Clinic of Radiology and Nuclear Medicine, St. Olavs University Hospital, Trondheim, Norway.</t>
  </si>
  <si>
    <t>School of Pharmaceutical Sciences, Jilin University, Changchun, People's Republic of China. School of Pharmaceutical Sciences, Jilin University, Changchun, People's Republic of China. School of Pharmaceutical Sciences, Jilin University, Changchun, People's Republic of China. School of Pharmaceutical Sciences, Jilin University, Changchun, People's Republic of China. School of Pharmaceutical Sciences, Jilin University, Changchun, People's Republic of China. School of Pharmaceutical Sciences, Jilin University, Changchun, People's Republic of China. School of Pharmaceutical Sciences, Jilin University, Changchun, People's Republic of China.</t>
  </si>
  <si>
    <t>Department of Endocrinology and Metabolism, Institute of Endocrinology, Liaoning Provincial Key Laboratory of Endocrine Diseases, The First Affiliated Hospital of China Medical University, China Medical University, No. 155, North Nanjing Street, Heping District, Shenyang, 110001, China. Department of Endocrinology and Metabolism, Institute of Endocrinology, Liaoning Provincial Key Laboratory of Endocrine Diseases, The First Affiliated Hospital of China Medical University, China Medical University, No. 155, North Nanjing Street, Heping District, Shenyang, 110001, China. Department of Endocrinology and Metabolism, Institute of Endocrinology, Liaoning Provincial Key Laboratory of Endocrine Diseases, The First Affiliated Hospital of China Medical University, China Medical University, No. 155, North Nanjing Street, Heping District, Shenyang, 110001, China. Department of Endocrinology and Metabolism, Institute of Endocrinology, Liaoning Provincial Key Laboratory of Endocrine Diseases, The First Affiliated Hospital of China Medical University, China Medical University, No. 155, North Nanjing Street, Heping District, Shenyang, 110001, China. Department of Endocrinology and Metabolism, Institute of Endocrinology, Liaoning Provincial Key Laboratory of Endocrine Diseases, The First Affiliated Hospital of China Medical University, China Medical University, No. 155, North Nanjing Street, Heping District, Shenyang, 110001, China. Department of Endocrinology and Metabolism, Institute of Endocrinology, Liaoning Provincial Key Laboratory of Endocrine Diseases, The First Affiliated Hospital of China Medical University, China Medical University, No. 155, North Nanjing Street, Heping District, Shenyang, 110001, China. Department of Endocrinology and Metabolism, Institute of Endocrinology, Liaoning Provincial Key Laboratory of Endocrine Diseases, The First Affiliated Hospital of China Medical University, China Medical University, No. 155, North Nanjing Street, Heping District, Shenyang, 110001, China. Department of Endocrinology and Metabolism, Institute of Endocrinology, Liaoning Provincial Key Laboratory of Endocrine Diseases, The First Affiliated Hospital of China Medical University, China Medical University, No. 155, North Nanjing Street, Heping District, Shenyang, 110001, China. Department of Obstetrics and Gynecology, Shenyang Fifth People's Hospital, Shenyang, 110023, China. Department of Obstetrics and Gynecology, The First Hospital of China Medical University, Shenyang, 110001, China. Department of Endocrinology, No. 202 Hospital of People's Liberation Army, Shenyang, 110003, China. Department of Endocrinology, The First Affiliated Hospital of Dalian Medical University, Dalian, 116044, China. Department of Endocrinology, Dalian Municipal Central Hospital Affiliated of Dalian Medical University, Dalian, 116033, China. Department of Endocrinology and Metabolism, Institute of Endocrinology, Liaoning Provincial Key Laboratory of Endocrine Diseases, The First Affiliated Hospital of China Medical University, China Medical University, No. 155, North Nanjing Street, Heping District, Shenyang, 110001, China. cmushanzhongyan@163.com. Department of Endocrinology and Metabolism, Institute of Endocrinology, Liaoning Provincial Key Laboratory of Endocrine Diseases, The First Affiliated Hospital of China Medical University, China Medical University, No. 155, North Nanjing Street, Heping District, Shenyang, 110001, China. twp@vip.163.com.</t>
  </si>
  <si>
    <t>National Chinmedomics Research Center, Sino-America Chinmedomics Technology Collaboration Center, National TCM Key Laboratory of Serum Pharmacochemistry, Laboratory of Metabolomics, Department of Pharmaceutical Analysis, Heilongjiang University of Chinese Medicine, Heping Road 24, Harbin, China. National Chinmedomics Research Center, Sino-America Chinmedomics Technology Collaboration Center, National TCM Key Laboratory of Serum Pharmacochemistry, Laboratory of Metabolomics, Department of Pharmaceutical Analysis, Heilongjiang University of Chinese Medicine, Heping Road 24, Harbin, China. National Chinmedomics Research Center, Sino-America Chinmedomics Technology Collaboration Center, National TCM Key Laboratory of Serum Pharmacochemistry, Laboratory of Metabolomics, Department of Pharmaceutical Analysis, Heilongjiang University of Chinese Medicine, Heping Road 24, Harbin, China. National Chinmedomics Research Center, Sino-America Chinmedomics Technology Collaboration Center, National TCM Key Laboratory of Serum Pharmacochemistry, Laboratory of Metabolomics, Department of Pharmaceutical Analysis, Heilongjiang University of Chinese Medicine, Heping Road 24, Harbin, China. National Chinmedomics Research Center, Sino-America Chinmedomics Technology Collaboration Center, National TCM Key Laboratory of Serum Pharmacochemistry, Laboratory of Metabolomics, Department of Pharmaceutical Analysis, Heilongjiang University of Chinese Medicine, Heping Road 24, Harbin, China. National Chinmedomics Research Center, Sino-America Chinmedomics Technology Collaboration Center, National TCM Key Laboratory of Serum Pharmacochemistry, Laboratory of Metabolomics, Department of Pharmaceutical Analysis, Heilongjiang University of Chinese Medicine, Heping Road 24, Harbin, China; State Key Laboratory of Quality Research in Chinese Medicine, Macau University of Science and Technology, Avenida Wai Long, Taipa, Macau. Electronic address: xijunwangls@126.com.</t>
  </si>
  <si>
    <t>Department of Chemistry, University of Alberta, 11227 Saskatchewan Drive, Edmonton, Alberta, T6G 2G2, Canada. Department of Chemistry, University of Alberta, 11227 Saskatchewan Drive, Edmonton, Alberta, T6G 2G2, Canada. Ferring Research Institute, Inc., 4245 Sorrento Valley Boulevard, San Diego, CA, 92121, USA. Biological Chemistry Group, Institute of Biology Leiden, Leiden University, Sylviusweg 72, 2333 BE, Leiden, NL. School of Chemistry, University of Sydney, Chemistry Building (F11) Eastern Avenue, Sydney, NSW, 2006, Australia. School of Chemistry and Chemical Engineering, Queen's University, 39 Stranmillis Road, Belfast, BT9 5AG, UK. School of Chemistry and Chemical Engineering, Queen's University, 39 Stranmillis Road, Belfast, BT9 5AG, UK. School of Chemistry, University of Sydney, Chemistry Building (F11) Eastern Avenue, Sydney, NSW, 2006, Australia. Biological Chemistry Group, Institute of Biology Leiden, Leiden University, Sylviusweg 72, 2333 BE, Leiden, NL. Ferring Research Institute, Inc., 4245 Sorrento Valley Boulevard, San Diego, CA, 92121, USA. Department of Chemistry, University of Alberta, 11227 Saskatchewan Drive, Edmonton, Alberta, T6G 2G2, Canada.</t>
  </si>
  <si>
    <t>Oswaldo Cruz Foundation, Oswaldo Cruz Institute, Rio de Janeiro, Brazil, frederico.ferreira@ioc.fiocruz.br. Clinical Hospital of the Federal University of Uberlandia, Uberlandia, Brazil. Clinical Hospital of the Federal University of Uberlandia, Uberlandia, Brazil. Physiology Department, Institute of Biomedical Science, Federal University of Uberlandia, Uberlandia, Brazil. Physiology Department, Institute of Biomedical Science, Federal University of Uberlandia, Uberlandia, Brazil.</t>
  </si>
  <si>
    <t>K.G. Jebsen - Thrombosis Research and Expertise Center (TREC), Department of Clinical Medicine, UiT The Arctic University of Norway, Norway. Electronic address: hakon.s.johnsen@uit.no. K.G. Jebsen - Thrombosis Research and Expertise Center (TREC), Department of Clinical Medicine, UiT The Arctic University of Norway, Norway. K.G. Jebsen - Thrombosis Research and Expertise Center (TREC), Department of Clinical Medicine, UiT The Arctic University of Norway, Norway. K.G. Jebsen - Thrombosis Research and Expertise Center (TREC), Department of Clinical Medicine, UiT The Arctic University of Norway, Norway; Division of Internal Medicine, University Hospital of North Norway, Tromso, Norway. K.G. Jebsen - Thrombosis Research and Expertise Center (TREC), Department of Clinical Medicine, UiT The Arctic University of Norway, Norway. K.G. Jebsen - Thrombosis Research and Expertise Center (TREC), Department of Clinical Medicine, UiT The Arctic University of Norway, Norway; Division of Internal Medicine, University Hospital of North Norway, Tromso, Norway.</t>
  </si>
  <si>
    <t>Department of Cytobiology and Proteomics, Medical University of Lodz, Lodz, Poland. radoslaw.bednarek@umed.lodz.pl. Department of Cytobiology and Proteomics, Medical University of Lodz, Lodz, Poland. Department of Haemostasis and Haemostatic Disorders, Medical University of Lodz, Lodz, Poland. Department of Haemostasis and Haemostatic Disorders, Medical University of Lodz, Lodz, Poland. Department of Cytobiology and Proteomics, Medical University of Lodz, Lodz, Poland. Department of Cytobiology and Proteomics, Medical University of Lodz, Lodz, Poland. Department of Medicine, State University of New York, Downstate Medical Center, Brooklyn, NY, USA. Department of Medicine, State University of New York, Downstate Medical Center, Brooklyn, NY, USA. Department of Cytobiology and Proteomics, Medical University of Lodz, Lodz, Poland.</t>
  </si>
  <si>
    <t>Centro de Quimica e Bioquimica, Centro de Quimica Estrutural, Departamento de Quimica e Bioquimica, Faculdade de Ciencias, Universidade de Lisboa, Campo Grande, 1749-016, Lisboa, Portugal. Department of Chemistry, CICECO - Aveiro Institute of Materials, University of Aveiro, 3810-193, Aveiro, Portugal. Department of Chemistry, CICECO - Aveiro Institute of Materials, University of Aveiro, 3810-193, Aveiro, Portugal. Centro de Quimica e Bioquimica, Centro de Quimica Estrutural, Departamento de Quimica e Bioquimica, Faculdade de Ciencias, Universidade de Lisboa, Campo Grande, 1749-016, Lisboa, Portugal. School of Chemistry (F11), The University of Sydney, Sydney, NSW, 2006, Australia. School of Chemistry (F11), The University of Sydney, Sydney, NSW, 2006, Australia. School of Chemistry (F11), The University of Sydney, Sydney, NSW, 2006, Australia. School of Chemistry (F11), The University of Sydney, Sydney, NSW, 2006, Australia. Chemistry, University of Southampton, Southampton, SO17 1BJ, UK. Department of Medical Sciences, Institute of Biomedicine (iBiMED), University of Aveiro, 3810-193, Aveiro, Portugal. Department of Medical Sciences, Institute of Biomedicine (iBiMED), University of Aveiro, 3810-193, Aveiro, Portugal. Centro de Quimica e Bioquimica, Centro de Quimica Estrutural, Departamento de Quimica e Bioquimica, Faculdade de Ciencias, Universidade de Lisboa, Campo Grande, 1749-016, Lisboa, Portugal. School of Chemistry (F11), The University of Sydney, Sydney, NSW, 2006, Australia. Department of Chemistry, CICECO - Aveiro Institute of Materials, University of Aveiro, 3810-193, Aveiro, Portugal.</t>
  </si>
  <si>
    <t>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Electronic address: yangjingyu2006@gmail.com. Department of Pharmacology, Shenyang Pharmaceutical University, Shenyang, PR China. Electronic address: wucf@syphu.edu.cn.</t>
  </si>
  <si>
    <t>Center for Interdisciplinary Addiction Research, University Medical Center Hamburg-Eppendorf, Hamburg, Germany, reimer@uke.de. Center for Psychosocial Medicine, Health North, Hospital Group Bremen, Bremen, Germany, reimer@uke.de. LinkCare GmbH, Stuttgart, Germany. Former Indivior Deutschland GmbH, Mannheim, Germany. Department of Addictive Behaviour and Addiction Medicine, LVR-Hospital Essen, Medical Faculty, University of Duisburg-Essen, Essen, Germany.</t>
  </si>
  <si>
    <t>From the Bayer AG, Cardiovascular Research, Wuppertal, Germany (M.V., V.L., S.H.). Laboratory for Clinical Thrombosis and Haemostasis, Departments of Biochemistry and Internal Medicine, Cardiovascular Research Institute Maastricht, Maastricht University, the Netherlands (M.V., R.v.O., H.t.C., H.M.H.S.). Laboratory for Clinical Thrombosis and Haemostasis, Departments of Biochemistry and Internal Medicine, Cardiovascular Research Institute Maastricht, Maastricht University, the Netherlands (M.V., R.v.O., H.t.C., H.M.H.S.). Laboratory for Clinical Thrombosis and Haemostasis, Departments of Biochemistry and Internal Medicine, Cardiovascular Research Institute Maastricht, Maastricht University, the Netherlands (M.V., R.v.O., H.t.C., H.M.H.S.). Center for Thrombosis and Hemostasis (CTH), University Medical Center of the Johannes Gutenberg-University Mainz, Germany (H.t.C.). From the Bayer AG, Cardiovascular Research, Wuppertal, Germany (M.V., V.L., S.H.). Thrombosis and Hemostasis Program, Division of Hematology and Oncology, Department of Medicine, University of North Carolina at Chapel Hill (N.M.). From the Bayer AG, Cardiovascular Research, Wuppertal, Germany (M.V., V.L., S.H.). Laboratory for Clinical Thrombosis and Haemostasis, Departments of Biochemistry and Internal Medicine, Cardiovascular Research Institute Maastricht, Maastricht University, the Netherlands (M.V., R.v.O., H.t.C., H.M.H.S.).</t>
  </si>
  <si>
    <t>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Electronic address: yangjingyu2006@gmail.com.</t>
  </si>
  <si>
    <t>Department of Anesthesia, Critical Care, and Pain Medicine, Beth Israel Deaconess Medical Center. Boston, USA. Department of Anesthesia, Critical Care, and Pain Medicine, Beth Israel Deaconess Medical Center. Boston, USA; Department of Anesthesia, Weill Cornell Medicine New York, NY, USA. Department of Anesthesia, Critical Care, and Pain Medicine, Beth Israel Deaconess Medical Center. Boston, USA. Department of Anesthesia, Critical Care, and Pain Medicine, Beth Israel Deaconess Medical Center. Boston, USA; Department of Anesthesia, Roper St. Francis Healthcare, Mount Pleasant, SC, USA. Department of Anesthesia, Critical Care, and Pain Medicine, Beth Israel Deaconess Medical Center. Boston, USA. Department of Anesthesia, Critical Care, and Pain Medicine, Beth Israel Deaconess Medical Center. Boston, USA. Electronic address: phess@bidmc.harvard.edu.</t>
  </si>
  <si>
    <t>Department of Counselling Psychology, University of British Columbia. Department of Psychological Science, University or Vermont. Department of Obstetrics and Gynaecology, University of British Columbia.</t>
  </si>
  <si>
    <t>Sorbonne Universite, Ecole Normale Superieure, PSL University, CNRS, Laboratoire des Biomolecules (LBM), 4 Place Jussieu, F-75005 Paris, France. Electronic address: jean-jacques.lacapere@upmc.fr. CNRS Enzyme and Cell Engineering Laboratory, Sorbonne Universite, Universite de Technologie de Compiegne, 60203 Compiegne Cedex, France. IMPMC, UMR 7590 CNRS Sorbonne Universite, 4 Place Jussieu, F-75005 Paris, France. School of Chemistry, Faculty of Science, The University of Sydney, F11, Eastern Ave, Sydney, NSW 2006, Australia. Department of Pharmacology and Pharmaceutical Sciences, School of Pharmacy, University of Southern California, Los Angeles, CA 90089, USA.</t>
  </si>
  <si>
    <t>Department of Biostatistics, University of Michigan School of Public Health, Ann Arbor, MI 48109, USA; Center for Statistical Genetics, University of Michigan School of Public Health, Ann Arbor, MI 48109, USA. Department of Biostatistics, University of Michigan School of Public Health, Ann Arbor, MI 48109, USA; Center for Statistical Genetics, University of Michigan School of Public Health, Ann Arbor, MI 48109, USA. Analytic and Translational Genetics Unit, Massachusetts General Hospital, Boston, MA 02114, USA; Program in Medical and Population Genetics, Broad Institute of Harvard and MIT, Cambridge, MA 02142, USA; Stanley Center for Psychiatric Research, Broad Institute of Harvard and MIT, Cambridge, MA 02142, USA. Department of Biostatistics, University of Michigan School of Public Health, Ann Arbor, MI 48109, USA; Center for Statistical Genetics, University of Michigan School of Public Health, Ann Arbor, MI 48109, USA. Department of Biostatistics, University of Michigan School of Public Health, Ann Arbor, MI 48109, USA; Center for Statistical Genetics, University of Michigan School of Public Health, Ann Arbor, MI 48109, USA. Department of Biostatistics, University of Michigan School of Public Health, Ann Arbor, MI 48109, USA; Center for Statistical Genetics, University of Michigan School of Public Health, Ann Arbor, MI 48109, USA. Electronic address: leeshawn@umich.edu.</t>
  </si>
  <si>
    <t>Clinic Medicine Research Center of Hepatobiliary Diseases, The Affiliated Hospital of Youjiang Medical College for Nationalities, Baise, China. Department of Infectious Diseases, The Affiliated Hospital of Youjiang Medical College for Nationalities, Baise, China. Centre for Medical Laboratory Science, The Affiliated Hospital of Youjiang Medical College for Nationalities, Baise, China. Department of Oncology, The Affiliated Hospital of Youjiang Medical College for Nationalities, Baise, China. Department of Infectious Diseases, The Affiliated Hospital of Youjiang Medical College for Nationalities, Baise, China. Centre for Medical Laboratory Science, The Affiliated Hospital of Youjiang Medical College for Nationalities, Baise, China. Centre for Medical Laboratory Science, The Affiliated Hospital of Youjiang Medical College for Nationalities, Baise, China. Centre for Medical Laboratory Science, The Affiliated Hospital of Youjiang Medical College for Nationalities, Baise, China. Centre for Medical Laboratory Science, The Affiliated Hospital of Youjiang Medical College for Nationalities, Baise, China. Department of Infectious Diseases, The Affiliated Hospital of Youjiang Medical College for Nationalities, Baise, China.</t>
  </si>
  <si>
    <t>Department of Fetal Medicine and Prenatal Diagnosis, The Third Affiliated Hospital of Guangzhou Medical University, Guangzhou, China. Obstetrics and Gynecology Institute of Guangzhou, Guangzhou, China. The Medical Centre for Critical Pregnant Women in Guangzhou, Guangzhou, China. Key Laboratory for Major Obstetric Diseases of Guangdong Province, Guangzhou, China. Tianjin Medical Laboratory, BGI-Tianjin, BGI-Shenzhen, Tianjin, China. BGI Genomics, BGI-Shenzhen, Shenzhen, China. Tianjin Medical Laboratory, BGI-Tianjin, BGI-Shenzhen, Tianjin, China. Tianjin Medical Laboratory, BGI-Tianjin, BGI-Shenzhen, Tianjin, China. Department of Fetal Medicine and Prenatal Diagnosis, The Third Affiliated Hospital of Guangzhou Medical University, Guangzhou, China. Tianjin Medical Laboratory, BGI-Tianjin, BGI-Shenzhen, Tianjin, China. BGI Genomics, BGI-Shenzhen, Shenzhen, China. Department of Fetal Medicine and Prenatal Diagnosis, The Third Affiliated Hospital of Guangzhou Medical University, Guangzhou, China. Obstetrics and Gynecology Institute of Guangzhou, Guangzhou, China. The Medical Centre for Critical Pregnant Women in Guangzhou, Guangzhou, China. Key Laboratory for Major Obstetric Diseases of Guangdong Province, Guangzhou, China. Tianjin Medical Laboratory, BGI-Tianjin, BGI-Shenzhen, Tianjin, China. Tianjin Medical Laboratory, BGI-Tianjin, BGI-Shenzhen, Tianjin, China. BGI Genomics, BGI-Shenzhen, Shenzhen, China. Wuhan BGI Clinical Laboratory Co., Ltd, BGI-Wuhan, BGI-Shenzhen, Wuhan, China. BGI Genomics, BGI-Shenzhen, Shenzhen, China. BGI Genomics, BGI-Shenzhen, Shenzhen, China. Beijing Obstetrics and Gynecology Hospital, Capital Medical University, Beijing, China. Department of Fetal Medicine and Prenatal Diagnosis, The Third Affiliated Hospital of Guangzhou Medical University, Guangzhou, China. Obstetrics and Gynecology Institute of Guangzhou, Guangzhou, China. The Medical Centre for Critical Pregnant Women in Guangzhou, Guangzhou, China. Key Laboratory for Major Obstetric Diseases of Guangdong Province, Guangzhou, China. Key Laboratory for Reproduction and Genetics of Guangdong Higher Education Institutes, Guangzhou, China.</t>
  </si>
  <si>
    <t>Department of Medicine, State University of New York, Downstate Medical Center, Brooklyn, New York 11203, USA. Department of Pathology, Albert Einstein College of Medicine, New York 10461, USA. Department of Neurology, State University of New York, Downstate Medical Center, Brooklyn, New York 11203, USA. Department of Haemostasis and Haemostatic Disorders, Biomedical Sciences, Medical University of Lodz, 92-215 Lodz, Poland. Department of Haemostasis and Haemostatic Disorders, Biomedical Sciences, Medical University of Lodz, 92-215 Lodz, Poland. Department of Haemostasis and Haemostatic Disorders, Biomedical Sciences, Medical University of Lodz, 92-215 Lodz, Poland. Department of Pathology, Medical Univeristy of Lodz, 92-213 Lodz, Poland. Department of Cytobiology and Proteomics, Biomedical Sciences, Medical University of Lodz, 92-215 Lodz, Poland. Program in Neuroscience, College of Staten Island of the City University of New York, Staten Island, New York 10314, USA. Department of Medicine, State University of New York, Downstate Medical Center, Brooklyn, New York 11203, USA. Department of Cell Biology, State University of New York, Downstate Medical Center, Brooklyn, New York, 11203, USA. Department of Haemostasis and Haemostatic Disorders, Biomedical Sciences, Medical University of Lodz, 92-215 Lodz, Poland. Department of Medicine, State University of New York, Downstate Medical Center, Brooklyn, New York 11203, USA.</t>
  </si>
  <si>
    <t>State Key Laboratory of Experimental Hematology, National Clinical Research Center for Hematological Disorders, Institute of Hematology and Blood Diseases Hospital, Chinese Academy of Medical Sciences and Peking Union Medical College, Tianjin, PR China; Tianjin Sino-US Diagnostics Co., Ltd., Tianjin, PR China. The Hematology Department of Zhongnan Hospital of Wuhan University, Wuhan City, Hubei, PR China. State Key Laboratory of Experimental Hematology, National Clinical Research Center for Hematological Disorders, Institute of Hematology and Blood Diseases Hospital, Chinese Academy of Medical Sciences and Peking Union Medical College, Tianjin, PR China; CAMS Key Laboratory of Gene Therapy for Blood Diseases, Tianjin, PR China; Tianjin Laboratory of Blood Disease Gene Therapy, Tianjin, PR China. State Key Laboratory of Experimental Hematology, National Clinical Research Center for Hematological Disorders, Institute of Hematology and Blood Diseases Hospital, Chinese Academy of Medical Sciences and Peking Union Medical College, Tianjin, PR China; CAMS Key Laboratory of Gene Therapy for Blood Diseases, Tianjin, PR China; Tianjin Laboratory of Blood Disease Gene Therapy, Tianjin, PR China. State Key Laboratory of Experimental Hematology, National Clinical Research Center for Hematological Disorders, Institute of Hematology and Blood Diseases Hospital, Chinese Academy of Medical Sciences and Peking Union Medical College, Tianjin, PR China. State Key Laboratory of Experimental Hematology, National Clinical Research Center for Hematological Disorders, Institute of Hematology and Blood Diseases Hospital, Chinese Academy of Medical Sciences and Peking Union Medical College, Tianjin, PR China. State Key Laboratory of Experimental Hematology, National Clinical Research Center for Hematological Disorders, Institute of Hematology and Blood Diseases Hospital, Chinese Academy of Medical Sciences and Peking Union Medical College, Tianjin, PR China. Tianjin Sino-US Diagnostics Co., Ltd., Tianjin, PR China. State Key Laboratory of Experimental Hematology, National Clinical Research Center for Hematological Disorders, Institute of Hematology and Blood Diseases Hospital, Chinese Academy of Medical Sciences and Peking Union Medical College, Tianjin, PR China; Tianjin Sino-US Diagnostics Co., Ltd., Tianjin, PR China. State Key Laboratory of Experimental Hematology, National Clinical Research Center for Hematological Disorders, Institute of Hematology and Blood Diseases Hospital, Chinese Academy of Medical Sciences and Peking Union Medical College, Tianjin, PR China; Tianjin Sino-US Diagnostics Co., Ltd., Tianjin, PR China. State Key Laboratory of Experimental Hematology, National Clinical Research Center for Hematological Disorders, Institute of Hematology and Blood Diseases Hospital, Chinese Academy of Medical Sciences and Peking Union Medical College, Tianjin, PR China; CAMS Key Laboratory of Gene Therapy for Blood Diseases, Tianjin, PR China; Tianjin Laboratory of Blood Disease Gene Therapy, Tianjin, PR China. State Key Laboratory of Experimental Hematology, National Clinical Research Center for Hematological Disorders, Institute of Hematology and Blood Diseases Hospital, Chinese Academy of Medical Sciences and Peking Union Medical College, Tianjin, PR China; Tianjin Sino-US Diagnostics Co., Ltd., Tianjin, PR China. Electronic address: rukun@ihcams.ac.cn. State Key Laboratory of Experimental Hematology, National Clinical Research Center for Hematological Disorders, Institute of Hematology and Blood Diseases Hospital, Chinese Academy of Medical Sciences and Peking Union Medical College, Tianjin, PR China; CAMS Key Laboratory of Gene Therapy for Blood Diseases, Tianjin, PR China; Tianjin Laboratory of Blood Disease Gene Therapy, Tianjin, PR China. Electronic address: rcyang@ihcams.ac.cn.</t>
  </si>
  <si>
    <t>Department of Life Science and Biotechnology, University of Ferrara, Ferrara, Italy. Department of Life Science and Biotechnology, University of Ferrara, Ferrara, Italy. Department of Morphology, Surgery and Experimental Medicine, University of Ferrara, Italy. Department of Life Science and Biotechnology, University of Ferrara, Ferrara, Italy. Department of Life Science and Biotechnology, University of Ferrara, Ferrara, Italy. Center for Immunological and Rare Neurological Diseases, Bellaria Hospital, IRCCS of Neurological Sciences, Bologna, Italy. Department of Experimental, Diagnostic and Specialty Medicine (DIMES), University of Bologna, Bologna, Italy. Department of Life Science and Biotechnology, University of Ferrara, Ferrara, Italy. Department of Biomedical and Specialty Surgical Sciences, University of Ferrara, Ferrara, Italy. Unit of Vascular and Endovascular Surgery, S. Anna University-Hospital, Ferrara, Ferrara, Italy. Department of Morphology, Surgery and Experimental Medicine, University of Ferrara, Italy. Department of Life Science and Biotechnology, University of Ferrara, Ferrara, Italy. Electronic address: ber@unife.it. Department of Biomedical and Specialty Surgical Sciences, University of Ferrara, Ferrara, Italy.</t>
  </si>
  <si>
    <t>Internal Medicine, Guthrie Robert Packer Hospital, Sayre, USA. Medicine, Universal College of Medical Sciences, Bhairahawa, NPL. Internal Medicine, Nidan Hospital, Kathmandu, NPL. Hematology and Oncology, Guthrie Robert Packer Hospital, Sayre, USA.</t>
  </si>
  <si>
    <t>State Key Laboratory of Veterinary Etiological Biology, Key Laboratory of Veterinary Public Health of Agriculture Ministry, Lanzhou Veterinary Research Institute, Chinese Academy of Agricultural Sciences, Lanzhou, Gansu Province, 730046, P.R. China. College of Life Science and Technology, Southwest Minzu University and Key Laboratory of Qinghai Tibetan Plateau Animal Genetic Resource Reservation and Utilization, Chengdu 610041, China. State Key Laboratory of Veterinary Etiological Biology, Key Laboratory of Veterinary Public Health of Agriculture Ministry, Lanzhou Veterinary Research Institute, Chinese Academy of Agricultural Sciences, Lanzhou, Gansu Province, 730046, P.R. China. Electronic address: jingzhizhong@caas.cn. College of Life Science and Technology, Southwest Minzu University and Key Laboratory of Qinghai Tibetan Plateau Animal Genetic Resource Reservation and Utilization, Chengdu 610041, China. Electronic address: tangcheng101@163.com.</t>
  </si>
  <si>
    <t>National Institute of Science Education and Research, School of Biological Sciences, Jatni, Khurda 752050, Odisha, India. Homi Bhabha National Institute, Training School Complex, Anushakti Nagar, Mumbai 400094, India. National Institute of Science Education and Research, School of Biological Sciences, Jatni, Khurda 752050, Odisha, India. Homi Bhabha National Institute, Training School Complex, Anushakti Nagar, Mumbai 400094, India.</t>
  </si>
  <si>
    <t>Department of Traditional Chinese Pharmaceutics, School of Traditional Chinese Medicine, Shenyang Pharmaceutical University, Shenyang, PR China. Department of Traditional Chinese Pharmaceutics, School of Traditional Chinese Medicine, Shenyang Pharmaceutical University, Shenyang, PR China. Department of Pharmaceutics, School of Pharmacy, Shenyang Pharmaceutical University, Shenyang, PR China. Department of Pharmaceutics, School of Pharmacy, Shenyang Pharmaceutical University, Shenyang, PR China. Department of Pharmaceutics, School of Pharmacy, Shenyang Pharmaceutical University, Shenyang, PR China. Department of Pharmaceutics, School of Pharmacy, Shenyang Pharmaceutical University, Shenyang, PR China. Department of Pharmaceutics, School of Pharmacy, Shenyang Pharmaceutical University, Shenyang, PR China. School of Functional Food and Wine, Shenyang Pharmaceutical University, Shenyang, PR China. Jiangsu Kanion Pharmaceutical Co., Ltd., Lianyungang, PR China. Department of Traditional Chinese Pharmaceutics, School of Traditional Chinese Medicine, Shenyang Pharmaceutical University, Shenyang, PR China. Department of Pharmaceutics, School of Pharmacy, Shenyang Pharmaceutical University, Shenyang, PR China.</t>
  </si>
  <si>
    <t>Division of Hematology and Central Hematology Laboratory, Lausanne University Hospital (CHUV) and University of Lausanne (UNIL), Lausanne, Switzerland. Division of Hematology and Central Hematology Laboratory, Lausanne University Hospital (CHUV) and University of Lausanne (UNIL), Lausanne, Switzerland. Division of Hematology and Central Hematology Laboratory, Lausanne University Hospital (CHUV) and University of Lausanne (UNIL), Lausanne, Switzerland. Division of Hematology and Central Hematology Laboratory, Lausanne University Hospital (CHUV) and University of Lausanne (UNIL), Lausanne, Switzerland.</t>
  </si>
  <si>
    <t>DHQ Hospital Sheikhupura, Pakistan. Department of Applied Psychology, Govt. College University Faisalabad.</t>
  </si>
  <si>
    <t>Department of Engineering Science, Institute of Biomedical Engineering, University of Oxford, Oxford OX3 7DQ, UK. Department of Engineering Science, Institute of Biomedical Engineering, University of Oxford, Oxford OX3 7DQ, UK.</t>
  </si>
  <si>
    <t>Department of Cell and Molecular Biology, Faculty of Science, Kosar University of Bojnord, Bojnord, I.R. Iran. Medical Toxicology Research Center, Mashhad University of Medical Sciences, Mashhad, I.R. Iran. Biotechnology Research Center, Pharmaceutical Technology Institute, Mashhad University of Medical Sciences, Mashhad, I.R. Iran. Pharmaceutical Sciences Research Center, Health Institute, Kermanshah University of Medical Sciences, Kermanshah, I.R. Iran. Ric Scalzo Botanical Research Institute, Southwest College of Naturopathic Medicine, Tempe, AZ, USA. Pharmaceutical Sciences Research Center, Health Institute, Kermanshah University of Medical Sciences, Kermanshah, I.R. Iran. Departemnt of Pharmacognosy and Pharmaceutical Biotechnology, School of Pharmacy, Kermanshah University of Medical Sciences, Kermanshah, I.R. Iran.</t>
  </si>
  <si>
    <t>Department of Pharmaceutics, Faculty of Pharmaceutical Sciences, Government College University, Faisalabad, Pakistan. Riphah Institute of Pharmaceutical Sciences, Riphah International University, Lahore Campus, Lahore, Pakistan. Department of Pharmaceutics, Faculty of Pharmaceutical Sciences, Government College University, Faisalabad, Pakistan. Department of Pharmaceutics, Faculty of Pharmaceutical Sciences, Government College University, Faisalabad, Pakistan. Department of Biochemistry, Government College University, Faisalabad, Pakistan. Cancer Center, Faculty of Health Sciences, University of Macau, Taipa, Macau, People's Republic of China. Department of Pharmacognosy, Faculty of Pharmacy, Bahauddin Zakariya University, Multan, Pakistan. University College of Pharmacy, University of the Punjab, Lahore, Pakistan. Faculty of Pharmacy, Gomal University, Dera Ismail Khan, Pakistan. Faculty of Pharmacy, Gomal University, Dera Ismail Khan, Pakistan. Department of Pharmacognosy, Xian Jiaotong University, Xian, People's Republic of China. Department of Pharmacy Practice, Faculty of Pharmaceutical Sciences, Government College University, Faisalabad, Pakistan.</t>
  </si>
  <si>
    <t>School of Chemistry (F11), The University of Sydney, Sydney 2006, Australia. School of Chemistry (F11), The University of Sydney, Sydney 2006, Australia. School of Chemistry (F11), The University of Sydney, Sydney 2006, Australia. School of Chemistry (F11), The University of Sydney, Sydney 2006, Australia. Sydney Analytical, The University of Sydney, Sydney 2006, Australia. School of Chemistry (F11), The University of Sydney, Sydney 2006, Australia. School of Chemistry (F11), The University of Sydney, Sydney 2006, Australia. School of Chemistry (F11), The University of Sydney, Sydney 2006, Australia. The University of Sydney Nano Institute (Sydney Nano), The University of Sydney, Sydney 2006, Australia.</t>
  </si>
  <si>
    <t>KeyLaboratory of Structure-Based Drug Design &amp; Discovery of Ministry of Education, Shenyang Pharmaceutical University, Shenyang, China. CAS Key Laboratory of Separation Sciences for Analytical Chemistry, Dalian Institute of Chemical Physics, Chinese Academy of Sciences, Dalian, China. CAS Key Laboratory of Separation Sciences for Analytical Chemistry, Dalian Institute of Chemical Physics, Chinese Academy of Sciences, Dalian, China. CAS Key Laboratory of Separation Sciences for Analytical Chemistry, Dalian Institute of Chemical Physics, Chinese Academy of Sciences, Dalian, China. CAS Key Laboratory of Separation Sciences for Analytical Chemistry, Dalian Institute of Chemical Physics, Chinese Academy of Sciences, Dalian, China. KeyLaboratory of Structure-Based Drug Design &amp; Discovery of Ministry of Education, Shenyang Pharmaceutical University, Shenyang, China. CAS Key Laboratory of Separation Sciences for Analytical Chemistry, Dalian Institute of Chemical Physics, Chinese Academy of Sciences, Dalian, China.</t>
  </si>
  <si>
    <t>Department of Parasitology and Mycology, Faculty of Medicine, Iran University of Medical Sciences, Tehran,. Iran. Department of Parasitology and Mycology, Faculty of Medicine, Iran University of Medical Sciences, Tehran,. Iran. Leishmaniasis Research Center, Kerman University of Medical Sciences, Kerman,. Iran. Leishmaniasis Research Center, Kerman University of Medical Sciences, Kerman,. Iran. Leishmaniasis Research Center, Kerman University of Medical Sciences, Kerman,. Iran. Leishmaniasis Research Center, Kerman University of Medical Sciences, Kerman,. Iran. Leishmaniasis Research Center, Kerman University of Medical Sciences, Kerman,. Iran. Leishmaniasis Research Center, Kerman University of Medical Sciences, Kerman,. Iran. Pathology and Stem Cell Re-search Center, Kerman University of Medical Science, Kerman,. Iran. Laboratory of Venom and Biotherapeutics Mole-cules, Department of Medical Biotechnology, Biotechnology Research Center, Pasteur Institute of Iran, Tehran,. Iran.</t>
  </si>
  <si>
    <t>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Electronic address: wucf@syphu.edu.cn.</t>
  </si>
  <si>
    <t>Institute of Semiconductors, South China Normal University, Guangzhou 510631, China. Institute of Semiconductors, South China Normal University, Guangzhou 510631, China. School of Chemistry, Faculty of Science, Chemistry Building F11, Camperdown 2050, University of Sydney, Camperdown, NSW 2006, Australia. School of Materials and Energy, Guangdong University of Technology, Guangzhou 510006, China. Institute of Semiconductors, South China Normal University, Guangzhou 510631, China. Institute of Semiconductors, South China Normal University, Guangzhou 510631, China.</t>
  </si>
  <si>
    <t>Department of Pharmacology, Shenyang Pharmaceutical University, Shenyang, 110016, China. Department of Pharmacology, Shenyang Pharmaceutical University, Shenyang, 110016, China. Department of Pharmacology, Shenyang Pharmaceutical University, Shenyang, 110016, China. Department of Pharmacology, Shenyang Pharmaceutical University, Shenyang, 110016, China. Department of Pharmacology, Shenyang Pharmaceutical University, Shenyang, 110016, China. Department of Pharmacology, Shenyang Pharmaceutical University, Shenyang, 110016, China. wucf@syphu.edu.cn. Department of Pharmacology, Shenyang Pharmaceutical University, Shenyang, 110016, China. yangjingyu2006@gmail.com.</t>
  </si>
  <si>
    <t>Department of Zoology, Government College University Faisalabad, Pakistan. Department of Wildlife and Ecology, University of Veterinary and Animal Sciences, Lahore, Pakistan. Department of Zoology, Government College University Faisalabad, Pakistan. Department of Wildlife and Ecology, University of Veterinary and Animal Sciences, Lahore, Pakistan. Faculty of Fisheries and Wildlife, University of Veterinary and Animal Sciences, Lahore, Pakistan. Department of Zoology, The Islamia University of Bahawalpur, Pakistan. Department of Wildlife and Ecology, University of Veterinary and Animal Sciences, Lahore, Pakistan. Department of Zoology, Government College University Faisalabad, Pakistan. Biology Department, College of Science, Jouf University, Sakaka 2014, Saudi Arabia. Biology Department Faculty of Science, Taibah University, Yanbu, Saudi Arabia. Department of Zoology, Government College University Faisalabad, Pakistan.</t>
  </si>
  <si>
    <t>Section of Gastroenterology, Hepatology &amp; Nutrition Department of Pediatrics Baylor College of Medicine and Texas Children's Hospital Houston TX USA. Section of Gastroenterology, Hepatology &amp; Nutrition Department of Pediatrics Baylor College of Medicine and Texas Children's Hospital Houston TX USA. Section of Gastroenterology, Hepatology &amp; Nutrition Department of Pediatrics Baylor College of Medicine and Texas Children's Hospital Houston TX USA. Section of Gastroenterology, Hepatology &amp; Nutrition Department of Pediatrics Baylor College of Medicine and Texas Children's Hospital Houston TX USA. Department of Molecular and Cellular Biology Baylor College of Medicine Houston TX USA. Advanced Technology Core Mass Spectrometry Proteomics Core Baylor College of Medicine Houston TX USA. Department of Molecular and Cellular Biology Baylor College of Medicine Houston TX USA. Department of Pathology and Immunology Baylor College of Medicine Houston TX USA. Department of Pathology and Immunology Baylor College of Medicine Houston TX USA. Department of Molecular Virology and Microbiology Baylor College of Medicine Houston TX USA. Department of Molecular and Cellular Biology Baylor College of Medicine Houston TX USA. Department of Molecular and Cellular Biology Baylor College of Medicine Houston TX USA. Advanced Technology Core Mass Spectrometry Proteomics Core Baylor College of Medicine Houston TX USA. Verna and Marrs McLean Department of Biochemistry and Molecular Biology Baylor College of Medicine Houston TX USA. Department of Molecular and Cellular Biology Baylor College of Medicine Houston TX USA.</t>
  </si>
  <si>
    <t>College of Medical, Veterinary and Life Sciences, Institute of Infection, Immunity and Inflammation, University of Glasgow, Glasgow, United Kingdom. College of Medical, Veterinary and Life Sciences, Institute of Infection, Immunity and Inflammation, University of Glasgow, Glasgow, United Kingdom. Research and Development Department, Antibody Analytics Ltd., Newhouse, Lanarkshire, United Kingdom. College of Medical, Veterinary and Life Sciences, Institute of Infection, Immunity and Inflammation, University of Glasgow, Glasgow, United Kingdom. College of Medical, Veterinary and Life Sciences, Institute of Infection, Immunity and Inflammation, University of Glasgow, Glasgow, United Kingdom.</t>
  </si>
  <si>
    <t>Department of Pharmaceutics, Faculty of Pharmacy, Damanhour University, Damanhour, Egypt. Department of Pharmaceutics, Faculty of Pharmacy, Damanhour University, Damanhour, Egypt. Department of Clinical and Hospital Pharmacy, Faculty of Pharmacy, Taibah University, AL-Madinah AL-Munawarah, Saudi Arabia.</t>
  </si>
  <si>
    <t>D'Or Institute for Research and Education, Rua Diniz Cordeiro 30, 3 masculine andar, Botafogo, Rio de Janeiro, CEP 22281-100, Brazil. daniella.parente@gmail.com. Federal University of Rio de Janeiro, Av. Professor Rodolpho Paulo Rocco 255, Cidade Universitaria, Ilha Do Fundao, Rio de Janeiro, Rio de Janeiro, CEP 21941-913, Brazil. daniella.parente@gmail.com. Oswaldo Cruz Foundation - National Institute of Infectious Diseases Evandro Chagas, Av. Brasil, 4365, Manguinhos, Rio de Janeiro, CEP 21040-360, Brazil. Institute of Physics of Sao Carlos, University of Sao Paulo, Av. Trabalhador Sao-Carlense 400, Pq. Arnold Schimidt, Sao Carlos, Sao Paulo, CEP 13566-590, Brazil. University of the State of Rio de Janeiro, R. S Francisco Xavier, 524, Maracana, Rio de Janeiro, Rio de Janeiro, CEP 20550-013, Brazil. Clinica Cirurgica Carlos Saboya, Rua Dona Mariana 143/F11, Botafogo, Rio de Janeiro, CEP 22280-020, Brazil. Clinica Cirurgica Carlos Saboya, Rua Dona Mariana 143/F11, Botafogo, Rio de Janeiro, CEP 22280-020, Brazil. D'Or Institute for Research and Education, Rua Diniz Cordeiro 30, 3 masculine andar, Botafogo, Rio de Janeiro, CEP 22281-100, Brazil. D'Or Institute for Research and Education, Rua Diniz Cordeiro 30, 3 masculine andar, Botafogo, Rio de Janeiro, CEP 22281-100, Brazil. Federal University of Rio de Janeiro, Av. Professor Rodolpho Paulo Rocco 255, Cidade Universitaria, Ilha Do Fundao, Rio de Janeiro, Rio de Janeiro, CEP 21941-913, Brazil. D'Or Institute for Research and Education, Rua Diniz Cordeiro 30, 3 masculine andar, Botafogo, Rio de Janeiro, CEP 22281-100, Brazil. Federal University of Rio de Janeiro, Av. Professor Rodolpho Paulo Rocco 255, Cidade Universitaria, Ilha Do Fundao, Rio de Janeiro, Rio de Janeiro, CEP 21941-913, Brazil. University of the State of Rio de Janeiro, R. S Francisco Xavier, 524, Maracana, Rio de Janeiro, Rio de Janeiro, CEP 20550-013, Brazil.</t>
  </si>
  <si>
    <t>Department of Environmental Engineering, Thuyloi University, 175 Tay Son, Dong Da, Hanoi 116705, Vietnam. Cam Ranh Centre for Tropical Marine Research and Aquaculture, Institute of Aquaculture, Nha Trang University, No 2 Nguyen Dinh Chieu Street, Nha Trang 650000, Vietnam. School of Biological Sciences, Washington State University, Pullman, Washington 99164, United States. Department of Environmental Engineering, Thuyloi University, 175 Tay Son, Dong Da, Hanoi 116705, Vietnam. Department of Environmental Engineering, Thuyloi University, 175 Tay Son, Dong Da, Hanoi 116705, Vietnam.</t>
  </si>
  <si>
    <t>Department of Obstetrics and Gynecology, Riga Stradins University, LV-1007 Riga, Latvia. Department of Obstetrics and Gynecology, Riga Stradins University, LV-1007 Riga, Latvia. Department of Public Health and Epidemiology, Riga Stradins University, LV-1010 Riga, Latvia. Latvian Biomedical Research and Study Centre, LV-1067 Riga, Latvia. Latvian Biomedical Research and Study Centre, LV-1067 Riga, Latvia. Latvian Biomedical Research and Study Centre, LV-1067 Riga, Latvia. Department of Medicine, University of Latvia, LV-1050 Riga, Latvia. Reproductive Clinic IVF RIGA, LV-1010 Riga, Latvia. Department of Obstetrics and Gynecology, University of Antwerp, 2550 Antwerp-Edegem, Belgium.</t>
  </si>
  <si>
    <t>Guangxi Medical University Cancer Hospital, Nanning 530021, China; School of Public Health, Guangxi Medical University, Nanning 530021, China. Guangxi Medical University Cancer Hospital, Nanning 530021, China. School of Public Health, Guangxi Medical University, Nanning 530021, China. School of Public Health, Guangxi Medical University, Nanning 530021, China. School of Public Health, Guangxi Medical University, Nanning 530021, China. School of Public Health, Guangxi Medical University, Nanning 530021, China. Guangxi Medical University Cancer Hospital, Nanning 530021, China. Guangxi Medical University Cancer Hospital, Nanning 530021, China. Guangxi Medical University Cancer Hospital, Nanning 530021, China. Guangxi Medical University Cancer Hospital, Nanning 530021, China. Guangxi Medical University Cancer Hospital, Nanning 530021, China.</t>
  </si>
  <si>
    <t>Competence Unit Molecular Diagnostics, Center for Health and Bioresources, Austrian Institute of Technology (AIT) GmbH, Giefinggasse 4, 1210 Vienna, Austria. Competence Unit Molecular Diagnostics, Center for Health and Bioresources, Austrian Institute of Technology (AIT) GmbH, Giefinggasse 4, 1210 Vienna, Austria. Competence Unit Molecular Diagnostics, Center for Health and Bioresources, Austrian Institute of Technology (AIT) GmbH, Giefinggasse 4, 1210 Vienna, Austria. Competence Unit Molecular Diagnostics, Center for Health and Bioresources, Austrian Institute of Technology (AIT) GmbH, Giefinggasse 4, 1210 Vienna, Austria. Competence Unit Molecular Diagnostics, Center for Health and Bioresources, Austrian Institute of Technology (AIT) GmbH, Giefinggasse 4, 1210 Vienna, Austria. Fraunhofer Institute for Silicate Research (ISC), Neunerplatz 2, 97082 Wurzburg, Germany. Competence Unit Molecular Diagnostics, Center for Health and Bioresources, Austrian Institute of Technology (AIT) GmbH, Giefinggasse 4, 1210 Vienna, Austria. Competence Unit Molecular Diagnostics, Center for Health and Bioresources, Austrian Institute of Technology (AIT) GmbH, Giefinggasse 4, 1210 Vienna, Austria. Competence Unit Molecular Diagnostics, Center for Health and Bioresources, Austrian Institute of Technology (AIT) GmbH, Giefinggasse 4, 1210 Vienna, Austria. School of Clinical Dentistry, University of Sheffield, Claremont Crescent, Sheffield S10 2TA, UK. Competence Unit Molecular Diagnostics, Center for Health and Bioresources, Austrian Institute of Technology (AIT) GmbH, Giefinggasse 4, 1210 Vienna, Austria.</t>
  </si>
  <si>
    <t>F11 - School of Chemistry, The University of Sydney, NSW 2006, Australia. Department of Applied Chemistry, School of Science, Xi'an Jiaotong University, No. 28, Xianning West Road, Xi'an, 710049, P. R. China. Dipartimento di Scienze Molecolari e Nanosistemi, Universita Ca' Foscari Venezia, Via Torino, 155 - 30175 - Venezia Mestre, Italy. selva@unive.it.</t>
  </si>
  <si>
    <t>The Genetics and Prenatal Diagnosis Center of the First Affiliated Hospital of Zhengzhou University (Zhengzhou, China), No. 1, Jianshe East Rd, Erqi District, Zhengzhou, Henan Province, China. The Genetics and Prenatal Diagnosis Center of the First Affiliated Hospital of Zhengzhou University (Zhengzhou, China), No. 1, Jianshe East Rd, Erqi District, Zhengzhou, Henan Province, China. The Genetics and Prenatal Diagnosis Center of the First Affiliated Hospital of Zhengzhou University (Zhengzhou, China), No. 1, Jianshe East Rd, Erqi District, Zhengzhou, Henan Province, China. The Genetics and Prenatal Diagnosis Center of the First Affiliated Hospital of Zhengzhou University (Zhengzhou, China), No. 1, Jianshe East Rd, Erqi District, Zhengzhou, Henan Province, China. The Genetics and Prenatal Diagnosis Center of the First Affiliated Hospital of Zhengzhou University (Zhengzhou, China), No. 1, Jianshe East Rd, Erqi District, Zhengzhou, Henan Province, China. kongxd@263.net.</t>
  </si>
  <si>
    <t>Department of Anatomy, Ajou University School of Medicine, Suwon 16499, Korea. Department of Biomedical Sciences, Graduate School, Ajou University School of Medicine, Suwon 16499, Korea. Research Center, CelleBrain Ltd., Jeonju 54871, Korea. Department of Anatomy, Ajou University School of Medicine, Suwon 16499, Korea. Department of Anatomy, Ajou University School of Medicine, Suwon 16499, Korea. Department of Biomedical Sciences, Graduate School, Ajou University School of Medicine, Suwon 16499, Korea. Department of Biology, Life Science and Engineering Building, Boston University, Boston, MA 00215, USA. Department of Medicine and Program in Developmental Biology, Baylor College of Medicine, Houston, TX 77030, USA. Department of Anatomy, Ajou University School of Medicine, Suwon 16499, Korea. Department of Anatomy, Ajou University School of Medicine, Suwon 16499, Korea. Graduate School of Biomedical Science and Engineering, Hanyang University, Seoul 04763, Korea. Department of Anatomy, Ajou University School of Medicine, Suwon 16499, Korea. Department of Biomedical Sciences, Graduate School, Ajou University School of Medicine, Suwon 16499, Korea. Department of Anatomy, Ajou University School of Medicine, Suwon 16499, Korea. Department of Biomedical Sciences, Graduate School, Ajou University School of Medicine, Suwon 16499, Korea. Research Center, CelleBrain Ltd., Jeonju 54871, Korea.</t>
  </si>
  <si>
    <t>Blokhin Russian Cancer Research Center, Ministry of Health of the Russian Federation, Moscow, Russia. vsevolod.misyurin@gmail.com. Blokhin Russian Cancer Research Center, Ministry of Health of the Russian Federation, Moscow, Russia. OOO Genotechnologiya, Moscow, Russia. Blokhin Russian Cancer Research Center, Ministry of Health of the Russian Federation, Moscow, Russia. Blokhin Russian Cancer Research Center, Ministry of Health of the Russian Federation, Moscow, Russia. Blokhin Russian Cancer Research Center, Ministry of Health of the Russian Federation, Moscow, Russia. Blokhin Russian Cancer Research Center, Ministry of Health of the Russian Federation, Moscow, Russia. Blokhin Russian Cancer Research Center, Ministry of Health of the Russian Federation, Moscow, Russia. Blokhin Russian Cancer Research Center, Ministry of Health of the Russian Federation, Moscow, Russia. Shemyakin-Ovchinnikov Institute of Bioorganic Chemistry, Russian Academy of Sciences, Moscow, Russia. OOO Genotechnologiya, Moscow, Russia. Shemyakin-Ovchinnikov Institute of Bioorganic Chemistry, Russian Academy of Sciences, Moscow, Russia. Moscow State University, Moscow, Russia.</t>
  </si>
  <si>
    <t>Neurosciences and Mental Health Program, Peter Gilgan Centre for Research and Learning, Hospital for Sick Children, Toronto, Ontario, Canada. Department of Psychology, Hospital for Sick Children, Toronto, Ontario, Canada. Neurosciences and Mental Health Program, Peter Gilgan Centre for Research and Learning, Hospital for Sick Children, Toronto, Ontario, Canada. Division of Neurology, Hospital for Sick Children, Toronto, Ontario, Canada. Department of Diagnostic Imaging, Hospital for Sick Children, Toronto, Ontario, Canada. Neurosciences and Mental Health Program, Peter Gilgan Centre for Research and Learning, Hospital for Sick Children, Toronto, Ontario, Canada. Department of Psychology, Hospital for Sick Children, Toronto, Ontario, Canada. Department of Psychology, University of Toronto Mississauga, Toronto, Ontario, Canada.</t>
  </si>
  <si>
    <t>Center for Materials Crystallography, Department of Chemistry and Interdisciplinary Nanoscience Centre (iNANO), Aarhus University, Langelandsgade 140, DK-8000 Aarhus C, Denmark. ICCOM-CNR, via Madonna del Piano 10, 50019 Sesto Fiorentino, Italy. Department of Chemistry "Ugo Schiff", INSTM, via della Lastruccia 3-13, 50019 Sesto Fiorentino, Italy. Department of Chemistry "Ugo Schiff", INSTM, via della Lastruccia 3-13, 50019 Sesto Fiorentino, Italy. Center for Materials Crystallography, Department of Chemistry and Interdisciplinary Nanoscience Centre (iNANO), Aarhus University, Langelandsgade 140, DK-8000 Aarhus C, Denmark. Center for Materials Crystallography, Department of Chemistry and Interdisciplinary Nanoscience Centre (iNANO), Aarhus University, Langelandsgade 140, DK-8000 Aarhus C, Denmark. School of Chemistry, The University of Sydney, F11, Sydney, NSW 2006, Australia. ICCOM-CNR, via Madonna del Piano 10, 50019 Sesto Fiorentino, Italy. Department of Chemistry "Ugo Schiff", INSTM, via della Lastruccia 3-13, 50019 Sesto Fiorentino, Italy. Center for Materials Crystallography, Department of Chemistry and Interdisciplinary Nanoscience Centre (iNANO), Aarhus University, Langelandsgade 140, DK-8000 Aarhus C, Denmark.</t>
  </si>
  <si>
    <t>School of Nuclear Science and Technology, University of South China, Hengyang, 421001, China. Department of Radiotherapy, Shandong Cancer Hospital and Institute, Shandong First Medical University and Shandong Academy of Medical Sciences, Jinan, 250117, Shandong Province, China. Department of Radiotherapy, Shandong Cancer Hospital and Institute, Shandong First Medical University and Shandong Academy of Medical Sciences, Jinan, 250117, Shandong Province, China. Department of Radiotherapy, Shandong Cancer Hospital and Institute, Shandong First Medical University and Shandong Academy of Medical Sciences, Jinan, 250117, Shandong Province, China. Department of Radiotherapy, Shandong Cancer Hospital and Institute, Shandong First Medical University and Shandong Academy of Medical Sciences, Jinan, 250117, Shandong Province, China. Department of Medical Imaging, Shandong Cancer Hospital and Institute, Shandong First Medical University and Shandong Academy of Medical Sciences, Jinan, 250117, Shandong Province, China. School of Nuclear Science and Technology, University of South China, Hengyang, 421001, China. Department of Radiotherapy, Shandong Cancer Hospital and Institute, Shandong First Medical University and Shandong Academy of Medical Sciences, Jinan, 250117, Shandong Province, China. yinyongsd@126.com.</t>
  </si>
  <si>
    <t>K.G. Jebsen Thrombosis Research and Expertise Center (TREC), Department of Clinical Medicine, UiT-The Arctic University of Norway, Tromso, Norway. K.G. Jebsen Thrombosis Research and Expertise Center (TREC), Department of Clinical Medicine, UiT-The Arctic University of Norway, Tromso, Norway. K.G. Jebsen Center for Genetic Epidemiology, Department of Public Health and Nursing, Norwegian University of Science and Technology, Trondheim, Norway. HUNT Research Centre, Department of Public Health and Nursing, Norwegian University of Science and Technology, Levanger, Norway. K.G. Jebsen Center for Genetic Epidemiology, Department of Public Health and Nursing, Norwegian University of Science and Technology, Trondheim, Norway. HUNT Research Centre, Department of Public Health and Nursing, Norwegian University of Science and Technology, Levanger, Norway. K.G. Jebsen Center for Genetic Epidemiology, Department of Public Health and Nursing, Norwegian University of Science and Technology, Trondheim, Norway. HUNT Research Centre, Department of Public Health and Nursing, Norwegian University of Science and Technology, Levanger, Norway. K.G. Jebsen Thrombosis Research and Expertise Center (TREC), Department of Clinical Medicine, UiT-The Arctic University of Norway, Tromso, Norway. K.G. Jebsen Thrombosis Research and Expertise Center (TREC), Department of Clinical Medicine, UiT-The Arctic University of Norway, Tromso, Norway. K.G. Jebsen Thrombosis Research and Expertise Center (TREC), Department of Clinical Medicine, UiT-The Arctic University of Norway, Tromso, Norway. Department of Clinical Epidemiology, Leiden University Medical Center, Leiden, the Netherlands. K.G. Jebsen Thrombosis Research and Expertise Center (TREC), Department of Clinical Medicine, UiT-The Arctic University of Norway, Tromso, Norway. Division of Internal Medicine, University Hospital of North Norway, Tromso, Norway. K.G. Jebsen Thrombosis Research and Expertise Center (TREC), Department of Clinical Medicine, UiT-The Arctic University of Norway, Tromso, Norway. Division of Internal Medicine, University Hospital of North Norway, Tromso, Norway.</t>
  </si>
  <si>
    <t>School of Biosciences, University of Kent, Canterbury CT2 7NJ, UK. Institute for Medical Virology, University Hospital, Goethe University, 60596 Frankfurt am Main, Germany. Institute for Medical Virology, University Hospital, Goethe University, 60596 Frankfurt am Main, Germany. Institute of Biochemistry II, Faculty of Medicine, Goethe University, 60590 Frankfurt am Main, Germany. Frankfurt Cancer Institute, Goethe University, 60590 Frankfurt am Main, Germany. Cardio-pulmonary Institute, Goethe University, 60590 Frankfurt am Main, Germany. Institute for Medical Virology, University Hospital, Goethe University, 60596 Frankfurt am Main, Germany. German Center for Infection Research, DZIF, External Partner Site, 60590 Frankfurt am Main, Germany. Fraunhofer Institute for Molecular Biology and Applied Ecology (IME), Branch Translational Medicine und Pharmacology, 60590 Frankfurt am Main, Germany. School of Biosciences, University of Kent, Canterbury CT2 7NJ, UK. School of Biosciences, University of Kent, Canterbury CT2 7NJ, UK. Institute for Medical Virology, University Hospital, Goethe University, 60596 Frankfurt am Main, Germany.</t>
  </si>
  <si>
    <t>School of Chemistry, University of Nottingham, University Park, Nottingham, NG7 2RD, UK. Deborah.Kays@nottingham.ac.uk. School of Chemistry, University of Nottingham, University Park, Nottingham, NG7 2RD, UK. Deborah.Kays@nottingham.ac.uk. School of Chemistry, University of Nottingham, University Park, Nottingham, NG7 2RD, UK. Deborah.Kays@nottingham.ac.uk. The University of Sydney, F11 Eastern Ave, Sydney, NSW 2006, Australia. School of Chemistry, University of Nottingham, University Park, Nottingham, NG7 2RD, UK. Deborah.Kays@nottingham.ac.uk. School of Chemistry, University of Nottingham, University Park, Nottingham, NG7 2RD, UK. Deborah.Kays@nottingham.ac.uk. School of Chemistry, University of Nottingham, University Park, Nottingham, NG7 2RD, UK. Deborah.Kays@nottingham.ac.uk.</t>
  </si>
  <si>
    <t>Department of Immunology, Faculty of Medical Sciences, Tarbiat Modares University, Tehran, Iran. Hematology and Blood Banking Department, Allied School of Medical Sciences, Tehran University of Medical Sciences, Tehran, Iran. Laboratory Science Department, Allied School of Medical Sciences, Tehran University of Medical Sciences, Tehran, Iran. Hematology and Blood Banking Department, Allied School of Medical Sciences, Tehran University of Medical Sciences, Tehran, Iran. Department of Immunology, Isfahan University of Medical Sciences, Isfahan, Iran. Hematology and Blood Banking Department, Allied School of Medical Sciences, Tehran University of Medical Sciences, Tehran, Iran. Hematology and Blood Banking Department, Allied School of Medical Sciences, Tehran University of Medical Sciences, Tehran, Iran.</t>
  </si>
  <si>
    <t>Biodiversity Research Centre and Department of Zoology, University of British Columbia, Vancouver, Canada. Department of Conservation Science, Cornell Lab of Ornithology, Ithaca, NY, USA. Biodiversity Research Centre and Department of Zoology, University of British Columbia, Vancouver, Canada.</t>
  </si>
  <si>
    <t>Department of Chemistry and Biochemistry, University of Maryland, College Park, MD 20742, USA. jdavis@umd.edu. School of Chemistry (F11), The University of Sydney, NSW 2006, Australia. philip.gale@sydney.edu.au. Departmento de Quimica, Universidad de Burgos, 09001 Burgos, Spain. rquesada@ubu.es.</t>
  </si>
  <si>
    <t>Institut de Recherche en Cancerologie de Montpellier (IRCM), INSERM U1194, Universite de Montpellier, Institut Regional du Cancer de Montpellier (ICM), 34298, Montpellier, France. Institut de Recherche en Cancerologie de Montpellier (IRCM), INSERM U1194, Universite de Montpellier, Institut Regional du Cancer de Montpellier (ICM), 34298, Montpellier, France. Institut Regional du Cancer de Montpellier (ICM), 34298, Montpellier, France. Institut de Recherche en Cancerologie de Montpellier (IRCM), INSERM U1194, Universite de Montpellier, Institut Regional du Cancer de Montpellier (ICM), 34298, Montpellier, France. Institut de Recherche en Cancerologie de Montpellier (IRCM), INSERM U1194, Universite de Montpellier, Institut Regional du Cancer de Montpellier (ICM), 34298, Montpellier, France. Institut de Recherche en Cancerologie de Montpellier (IRCM), INSERM U1194, Universite de Montpellier, Institut Regional du Cancer de Montpellier (ICM), 34298, Montpellier, France. Institut de Recherche en Cancerologie de Montpellier (IRCM), INSERM U1194, Universite de Montpellier, Institut Regional du Cancer de Montpellier (ICM), 34298, Montpellier, France. Institut de Recherche en Cancerologie de Montpellier (IRCM), INSERM U1194, Universite de Montpellier, Institut Regional du Cancer de Montpellier (ICM), 34298, Montpellier, France. Institut Regional du Cancer de Montpellier (ICM), 34298, Montpellier, France. Department of Biopathology, Jean Perrin Comprehensive Cancer Center and INSERM/UCA UMR 1240, 63011, Clermont-Ferrand, France. Institut de Recherche en Cancerologie de Montpellier (IRCM), INSERM U1194, Universite de Montpellier, Institut Regional du Cancer de Montpellier (ICM), 34298, Montpellier, France. Institut de Recherche en Cancerologie de Montpellier (IRCM), INSERM U1194, Universite de Montpellier, Institut Regional du Cancer de Montpellier (ICM), 34298, Montpellier, France. Institut de Recherche en Cancerologie de Montpellier (IRCM), INSERM U1194, Universite de Montpellier, Institut Regional du Cancer de Montpellier (ICM), 34298, Montpellier, France. Institut de Recherche en Cancerologie de Montpellier (IRCM), INSERM U1194, Universite de Montpellier, Institut Regional du Cancer de Montpellier (ICM), 34298, Montpellier, France. Institut Regional du Cancer de Montpellier (ICM), 34298, Montpellier, France. Institut de Recherche en Cancerologie de Montpellier (IRCM), INSERM U1194, Universite de Montpellier, Institut Regional du Cancer de Montpellier (ICM), 34298, Montpellier, France. Institut Regional du Cancer de Montpellier (ICM), 34298, Montpellier, France. Institut de Recherche en Cancerologie de Montpellier (IRCM), INSERM U1194, Universite de Montpellier, Institut Regional du Cancer de Montpellier (ICM), 34298, Montpellier, France. Institut de Recherche en Cancerologie de Montpellier (IRCM), INSERM U1194, Universite de Montpellier, Institut Regional du Cancer de Montpellier (ICM), 34298, Montpellier, France. Institut de Recherche en Cancerologie de Montpellier (IRCM), INSERM U1194, Universite de Montpellier, Institut Regional du Cancer de Montpellier (ICM), 34298, Montpellier, France. Centre National de la Recherche Scientifique (CNRS), Paris, France.</t>
  </si>
  <si>
    <t>Division of Molecular Biology and Human Genetics, Faculty of Medicine and Health Sciences, DST-NRF Centre of Excellence for Biomedical Tuberculosis Research, South African Medical Research Council Centre for TB Research, Stellenbosch University, Cape Town, South Africa. Veterinary Wildlife Services, South African National Parks, Kruger National Park, Skukuza, South Africa. Division of Molecular Biology and Human Genetics, Faculty of Medicine and Health Sciences, DST-NRF Centre of Excellence for Biomedical Tuberculosis Research, South African Medical Research Council Centre for TB Research, Stellenbosch University, Cape Town, South Africa. Division of Molecular Biology and Human Genetics, Faculty of Medicine and Health Sciences, DST-NRF Centre of Excellence for Biomedical Tuberculosis Research, South African Medical Research Council Centre for TB Research, Stellenbosch University, Cape Town, South Africa. Division of Molecular Biology and Human Genetics, Faculty of Medicine and Health Sciences, DST-NRF Centre of Excellence for Biomedical Tuberculosis Research, South African Medical Research Council Centre for TB Research, Stellenbosch University, Cape Town, South Africa. Department of Research and Scientific Services, National Zoological Gardens, South African Biodiversity Institute, Pretoria, South Africa. Faculty of Veterinary Science, University of Pretoria, Onderstepoort, South Africa. Department of Agriculture, Forestry and Fisheries, Skukuza State Veterinary Office, Skukuza, South Africa. National Veterinary Services Laboratories, Animal Plant Health Inspection Service, United States Department of Agriculture, Ames, IA, United States. National Animal Disease Center, Agricultural Research Service, United States Department of Agriculture, Ames, IA, United States. Chembio Diagnostic Systems, Inc. Medford, NY, United States. Chembio Diagnostic Systems, Inc. Medford, NY, United States. Division of Molecular Biology and Human Genetics, Faculty of Medicine and Health Sciences, DST-NRF Centre of Excellence for Biomedical Tuberculosis Research, South African Medical Research Council Centre for TB Research, Stellenbosch University, Cape Town, South Africa. Division of Molecular Biology and Human Genetics, Faculty of Medicine and Health Sciences, DST-NRF Centre of Excellence for Biomedical Tuberculosis Research, South African Medical Research Council Centre for TB Research, Stellenbosch University, Cape Town, South Africa. Division of Molecular Biology and Human Genetics, Faculty of Medicine and Health Sciences, DST-NRF Centre of Excellence for Biomedical Tuberculosis Research, South African Medical Research Council Centre for TB Research, Stellenbosch University, Cape Town, South Africa.</t>
  </si>
  <si>
    <t>School of Natural Resources, Copperbelt University, Kitwe, Zambia. Directorate of Distance Education and Open Learning, Copperbelt University, Kitwe, Zambia. School of Natural Resources, Copperbelt University, Kitwe, Zambia. Department of National Parks and Wildlife, Ministry of Tourism and Arts, Chilanga, Zambia. School of Natural Resources, Copperbelt University, Kitwe, Zambia. School of Mathematics and Natural Sciences, Copperbelt University, Kitwe, Zambia. School of Mathematics and Natural Sciences, Copperbelt University, Kitwe, Zambia.</t>
  </si>
  <si>
    <t>Department of Epidemiology, University of Washington, Seattle, Washington. Division of Public Health Sciences, Fred Hutchinson Cancer Research Center, Seattle, Washington. Department of Medicine, University of Washington, Seattle, Washington. Department of Epidemiology, Harvard TH Chan School of Public Health, Boston, Massachusetts. University of Bordeaux, Inserm 1219, Bordeaux Population Health Research Center, Bordeaux, France. Department of Medicine, University of Washington, Seattle, Washington. Department of Biostatistics, University of Washington, Seattle, Washington. Department of Pediatrics, Rady Children's Hospital, University of California, San Diego, California. Department of Clinical Medicine, UiT-The Arctic University of Norway, K.G. Jebsen Thrombosis Research and Expertise Center (TREC), Tromso, Norway. Population Sciences Branch, National Heart, Lung and Blood Institute's The Framingham Heart Study, Framingham, Massachusetts. School of Medicine, Boston University, Boston, Massachusetts. Division of Preventive Medicine, Brigham and Women's Hospital, Boston, Massachusetts. Division of Public Health Sciences, Fred Hutchinson Cancer Research Center, Seattle, Washington. Department of Laboratory Medicine and Pathology, School of Medicine, University of Minnesota, Minneapolis, Minnesota. Division of Biostatistics, School of Public Health, University of Minnesota, Minneapolis, Minnesota. Division of Biostatistics, School of Public Health, University of Minnesota, Minneapolis, Minnesota. Team Genomics &amp; Pathophysiology of Cardiovascular Diseases, Sorbonne Universites, UPMC Univ. Paris 06, INSERM, UMR_S 1166, Paris, France. ICAN Institute for Cardiometabolism and Nutrition, Paris, France. Laboratory of Haematology, La Timone Hospital, Marseille, France. Aix-Marseille University, INSERM, INSERM, INRA, C2VN, Marseille, France. CRB Assistance Publique Hopitaux de Marseille HemoVasc, Marseille, France. Department of Epidemiology, Universite Paris Descartes, Sorbonne Paris Cite, INSERM UMR_S 970, Paris, France. Faculte de Medecine, Universite Paris Descartes, Sorbonne Paris Cite, Paris, France. Centre National de Recherche en Genomique Humaine (CNRGH), Direction de la Recherche Fondamentale, CEA, Institut de Biologie Francois Jacob, Evry, France. Ohio State University, Columbus, Ohio. Division of Internal Medicine, University Hospital of North Norway, Tromso, Norway. Department of Biostatistics, University of Washington, Seattle, Washington. Centre National de Recherche en Genomique Humaine (CNRGH), Direction de la Recherche Fondamentale, CEA, Institut de Biologie Francois Jacob, Evry, France. Department of Cardiology, Boston Veteran's Administration Healthcare, Boston, Massachusetts. Department of Epidemiology, Universite Paris Descartes, Sorbonne Paris Cite, INSERM UMR_S 970, Paris, France. Department of Cardiology, Georges Pompidou European Hospital, APHP, Paris, France. Department of Pediatrics, Rady Children's Hospital, University of California, San Diego, California. Department of Clinical Medicine, UiT-The Arctic University of Norway, K.G. Jebsen Thrombosis Research and Expertise Center (TREC), Tromso, Norway. Institute for Genomic Medicine, University of California, San Diego, California. Department of Epidemiology, University of Washington, Seattle, Washington. Department of Medicine, University of Washington, Seattle, Washington. Department of Health Services, University of Washington, Seattle, Washington. Kaiser Permanente Washington Research Institute, Seattle, Washington. Department of Medicine, University of Washington, Seattle, Washington. LA BioMed, Torrance, California. Department of Epidemiology, University of Washington, Seattle, Washington. Department of Epidemiology, University of Washington, Seattle, Washington. Division of Public Health Sciences, Fred Hutchinson Cancer Research Center, Seattle, Washington. Division of Preventive Medicine, Brigham and Women's Hospital, Boston, Massachusetts. Department of Clinical Medicine, UiT-The Arctic University of Norway, K.G. Jebsen Thrombosis Research and Expertise Center (TREC), Tromso, Norway. Division of Internal Medicine, University Hospital of North Norway, Tromso, Norway. Division of Epidemiology and Community Health, University of Minnesota, Minneapolis, Minnesota. Population Sciences Branch, National Heart, Lung and Blood Institute's The Framingham Heart Study, Framingham, Massachusetts. Laboratory of Haematology, La Timone Hospital, Marseille, France. Aix-Marseille University, INSERM, INSERM, INRA, C2VN, Marseille, France. CRB Assistance Publique Hopitaux de Marseille HemoVasc, Marseille, France. University of Bordeaux, Inserm 1219, Bordeaux Population Health Research Center, Bordeaux, France. Department of Epidemiology, Harvard TH Chan School of Public Health, Boston, Massachusetts. Department of Biostatistics, Harvard TH Chan School of Public Health, Boston, Massachusetts. Department of Epidemiology, University of Washington, Seattle, Washington. Kaiser Permanente Washington Research Institute, Seattle, Washington. Department of Veteran Affairs Office of Research and Development, Seattle Epidemiologic Research and Information Center, Seattle, Washington. Department of Emergency Medicine, Center for Vascular Emergencies, Massachusetts General Hospital, Boston, Massachusetts. Channing Network Medicine, Brigham and Women's Hospital, Boston, Massachusetts. Harvard Medical School, Boston, Massachusetts.</t>
  </si>
  <si>
    <t>Department of Forest Resources, College of Forest and Environmental Sciences, Kangwon National University, Chuncheon, Republic of Korea. Department of Forest Resources, College of Forest and Environmental Sciences, Kangwon National University, Chuncheon, Republic of Korea. Department of Forest Resources, College of Forest and Environmental Sciences, Kangwon National University, Chuncheon, Republic of Korea. Department of Herbal Crop Research, National Institute of Horticulture and Herbal Science, Rural Development Administration, Eumseong, Republic of Korea. Department of Herbal Crop Research, National Institute of Horticulture and Herbal Science, Rural Development Administration, Eumseong, Republic of Korea. Department of Forest Resources, College of Forest and Environmental Sciences, Kangwon National University, Chuncheon, Republic of Korea. Department of Forest Resources, College of Forest and Environmental Sciences, Kangwon National University, Chuncheon, Republic of Korea. Department of Forest Resources, College of Forest and Environmental Sciences, Kangwon National University, Chuncheon, Republic of Korea.</t>
  </si>
  <si>
    <t>Department of Laboratory Medicine. Department of Clinical Laboratory, The Second Affiliated Hospital of Wenzhou Medical University, Wenzhou, China.</t>
  </si>
  <si>
    <t>Basal Ganglia Pathophysiology Unit, Department of Experimental Medical Science, Lund University, BMC F11, Lund, Sweden. Prilenia Therapeutics, Herzliya, Israel. Basal Ganglia Pathophysiology Unit, Department of Experimental Medical Science, Lund University, BMC F11, Lund, Sweden. Basal Ganglia Pathophysiology Unit, Department of Experimental Medical Science, Lund University, BMC F11, Lund, Sweden. Teva Pharmaceutical Industries Global Research and Development, Netanya, Israel. Prilenia Therapeutics, Herzliya, Israel. Basal Ganglia Pathophysiology Unit, Department of Experimental Medical Science, Lund University, BMC F11, Lund, Sweden. Angela.Cenci_Nilsson@med.lu.se.</t>
  </si>
  <si>
    <t>K. G. Jebsen Thrombosis Research and Expertise Center (TREC), Department of Clinical Medicine, UiT The Arctic University of Norway, Tromso, Norway. K. G. Jebsen Thrombosis Research and Expertise Center (TREC), Department of Clinical Medicine, UiT The Arctic University of Norway, Tromso, Norway. K. G. Jebsen Thrombosis Research and Expertise Center (TREC), Department of Clinical Medicine, UiT The Arctic University of Norway, Tromso, Norway. K. G. Jebsen Thrombosis Research and Expertise Center (TREC), Department of Clinical Medicine, UiT The Arctic University of Norway, Tromso, Norway. Brain and Circulation Research Group, Department of Clinical Medicine, UiT The Arctic University of Norway, Tromso, Norway. Epidemiology of Chronic Diseases Research Group, Department of Community Medicine, UiT The Arctic University of Norway, Tromso, Norway. K. G. Jebsen Thrombosis Research and Expertise Center (TREC), Department of Clinical Medicine, UiT The Arctic University of Norway, Tromso, Norway. Epidemiology of Chronic Diseases Research Group, Department of Community Medicine, UiT The Arctic University of Norway, Tromso, Norway. Epidemiology of Chronic Diseases Research Group, Department of Community Medicine, UiT The Arctic University of Norway, Tromso, Norway. K. G. Jebsen Thrombosis Research and Expertise Center (TREC), Department of Clinical Medicine, UiT The Arctic University of Norway, Tromso, Norway. Department of Pediatrics and Rady's Children's Hospital, University of California, San Diego, La Jolla, CA, USA. K. G. Jebsen Thrombosis Research and Expertise Center (TREC), Department of Clinical Medicine, UiT The Arctic University of Norway, Tromso, Norway. Department of Clinical Epidemiology, Leiden University Medical Center, Leiden, the Netherlands. K. G. Jebsen Thrombosis Research and Expertise Center (TREC), Department of Clinical Medicine, UiT The Arctic University of Norway, Tromso, Norway. Department of Pediatrics and Rady's Children's Hospital, University of California, San Diego, La Jolla, CA, USA. K. G. Jebsen Thrombosis Research and Expertise Center (TREC), Department of Clinical Medicine, UiT The Arctic University of Norway, Tromso, Norway. Division of Internal Medicine, University Hospital of North Norway, Tromso, Norway. K. G. Jebsen Thrombosis Research and Expertise Center (TREC), Department of Clinical Medicine, UiT The Arctic University of Norway, Tromso, Norway. Division of Internal Medicine, University Hospital of North Norway, Tromso, Norway.</t>
  </si>
  <si>
    <t>Department of Agronomy, Food, Natural resources, Animals and Environment (DAFNAE), University of Padova, Viale dell'Universita 16, 35020 Legnaro, Padova, Italy. Electronic address: alessio.cecchinato@unipd.it. Dipartimento di Agraria, Sezione Scienze Zootecniche, Universita di Sassari, Via de Nicola 9, 07100 Sassari, Italy. Dipartimento di Scienze Agrarie, Alimentari, Agro-ambientali, Universita di Pisa, Via del Borghetto, 80, 56124 Pisa, Italy. Department of Agronomy, Food, Natural resources, Animals and Environment (DAFNAE), University of Padova, Viale dell'Universita 16, 35020 Legnaro, Padova, Italy. Department of Agronomy, Food, Natural resources, Animals and Environment (DAFNAE), University of Padova, Viale dell'Universita 16, 35020 Legnaro, Padova, Italy. Department of Agronomy, Food, Natural resources, Animals and Environment (DAFNAE), University of Padova, Viale dell'Universita 16, 35020 Legnaro, Padova, Italy. Department of Agronomy, Food, Natural resources, Animals and Environment (DAFNAE), University of Padova, Viale dell'Universita 16, 35020 Legnaro, Padova, Italy.</t>
  </si>
  <si>
    <t>a Department of pharmaceutics, Faculty of Pharmacy , Cairo University , Cairo , Egypt . a Department of pharmaceutics, Faculty of Pharmacy , Cairo University , Cairo , Egypt . b Department of pharmaceutics, Faculty of Pharmacy , MTI University , Cairo , Egypt. b Department of pharmaceutics, Faculty of Pharmacy , MTI University , Cairo , Egypt.</t>
  </si>
  <si>
    <t>Institut Europeen des Membranes, Adaptive Supramolecular Nanosystems Group University of Montpellier, ENSCM-CNRS, Place E. Bataillon CC047, Montpellier, F-34095, France. mihail-dumitru.barboiu@umontpellier.fr. Department of Chemical Engineering, Pennsylvania State University, University Park, PA 16802, USA. Laboratoire de Biochimie Theorique, CNRS - UPR9080, Institut de Biologie Physico-Chimique, 13, rue Pierre et Marie Curie, F-75005 Paris, France. School of Chemistry (F11), The University of Sydney, NSW 2006, Australia. Department of Material Science and Engineering, University of Washington, Seattle, Washington 98105, USA.</t>
  </si>
  <si>
    <t>School of Chemistry, University of Nottingham, University Park, Nottingham, NG7 2RD, UK. School of Chemistry, University of Nottingham, University Park, Nottingham, NG7 2RD, UK. School of Chemistry, University of Nottingham, University Park, Nottingham, NG7 2RD, UK. Current address: Department of Chemistry, University of Virginia, Charlottesville, Virginia, 22904, USA. Centre for Biomolecular Sciences, University of Nottingham, University Park, Nottingham, NG7 2RD, UK. School of Chemistry, The University of Sydney, F11, Eastern Ave, Sydney, NSW, 2006, Australia. School of Chemistry, University of Nottingham, University Park, Nottingham, NG7 2RD, UK. School of Chemistry, University of Nottingham, University Park, Nottingham, NG7 2RD, UK.</t>
  </si>
  <si>
    <t>Molecular Imaging Chemical Laboratory, Wolfson Brain Imaging Centre, Department of Clinical Neurosciences, University of Cambridge, Biomedical Campus, Cambridge, CB2 0SZ, UK. Molecular Imaging Chemical Laboratory, Wolfson Brain Imaging Centre, Department of Clinical Neurosciences, University of Cambridge, Biomedical Campus, Cambridge, CB2 0SZ, UK. Molecular Imaging Chemical Laboratory, Wolfson Brain Imaging Centre, Department of Clinical Neurosciences, University of Cambridge, Biomedical Campus, Cambridge, CB2 0SZ, UK. Molecular Imaging Chemical Laboratory, Wolfson Brain Imaging Centre, Department of Clinical Neurosciences, University of Cambridge, Biomedical Campus, Cambridge, CB2 0SZ, UK. Molecular Imaging Chemical Laboratory, Wolfson Brain Imaging Centre, Department of Clinical Neurosciences, University of Cambridge, Biomedical Campus, Cambridge, CB2 0SZ, UK. Molecular Imaging Chemical Laboratory, Wolfson Brain Imaging Centre, Department of Clinical Neurosciences, University of Cambridge, Biomedical Campus, Cambridge, CB2 0SZ, UK. Molecular Imaging Chemical Laboratory, Wolfson Brain Imaging Centre, Department of Clinical Neurosciences, University of Cambridge, Biomedical Campus, Cambridge, CB2 0SZ, UK. Molecular Imaging Chemical Laboratory, Wolfson Brain Imaging Centre, Department of Clinical Neurosciences, University of Cambridge, Biomedical Campus, Cambridge, CB2 0SZ, UK. School of Chemistry, The University of Sydney, Building F11, Eastern Avenue, Sydney, NSW, 2006, Australia. School of Chemistry, The University of Sydney, Building F11, Eastern Avenue, Sydney, NSW, 2006, Australia. GE Healthcare, Amersham, HP7 9LL, UK. GE Healthcare, Amersham, HP7 9LL, UK. Molecular Imaging Chemical Laboratory, Wolfson Brain Imaging Centre, Department of Clinical Neurosciences, University of Cambridge, Biomedical Campus, Cambridge, CB2 0SZ, UK.</t>
  </si>
  <si>
    <t>Department of Medicine, State University of New York, Downstate Medical Center, Brooklyn, NY, 11203, USA. Electronic address: anna.babinska@downstate.edu. Department of Pathology, Albert Einstein College of Medicine, New York, 10461, USA; Department of Chemistry, Lehman College, CUNY, Bronx, New York 10468, USA. Department of Haemostasis and Haemostatic Disorders, Biomedical Sciences, Medical University of Lodz, 92-215, Lodz, Poland. Department of Haemostasis and Haemostatic Disorders, Biomedical Sciences, Medical University of Lodz, 92-215, Lodz, Poland. Department of Neurology, State University of New York, Downstate Medical Center, Brooklyn, NY, 11203, USA. Department of Pathology, Medical Univeristy of Lodz, 92-213, Lodz, Poland. Department of Haemostasis and Haemostatic Disorders, Biomedical Sciences, Medical University of Lodz, 92-215, Lodz, Poland. Department of Cytobiology and Proteomics, Biomedical Sciences, Medical University of Lodz, 92-215, Lodz, Poland. Program in Neuroscience, College of Staten Island of the City University of New York, Staten Island, NY, 10314, USA. Department of Medicine, State University of New York, Downstate Medical Center, Brooklyn, NY, 11203, USA; Department of Cell Biology, State University of New York, Downstate Medical Center, Brooklyn, NY, 11203, USA. Department of Haemostasis and Haemostatic Disorders, Biomedical Sciences, Medical University of Lodz, 92-215, Lodz, Poland. Department of Medicine, State University of New York, Downstate Medical Center, Brooklyn, NY, 11203, USA.</t>
  </si>
  <si>
    <t>Institute of Blood Transfusion , Chinese Academy of Medical Sciences &amp; Peking Union Medical College , Chengdu 610052 , China. Institute of Blood Transfusion , Chinese Academy of Medical Sciences &amp; Peking Union Medical College , Chengdu 610052 , China. Institute of Blood Transfusion , Chinese Academy of Medical Sciences &amp; Peking Union Medical College , Chengdu 610052 , China. Institute of Blood Transfusion , Chinese Academy of Medical Sciences &amp; Peking Union Medical College , Chengdu 610052 , China. Institute of Blood Transfusion , Chinese Academy of Medical Sciences &amp; Peking Union Medical College , Chengdu 610052 , China. Department of Transfusion , Aba Prefecture People's Hospital , Ngawa Tibetan and Qiang Autonomous Prefecture 510530 , China. Department of Chemistry , University of Massachusetts , Lowell , Massachusetts 01854 , United States. Institute of Blood Transfusion , Chinese Academy of Medical Sciences &amp; Peking Union Medical College , Chengdu 610052 , China. Institute of Blood Transfusion , Chinese Academy of Medical Sciences &amp; Peking Union Medical College , Chengdu 610052 , China. Department of Transfusion , Aba Prefecture People's Hospital , Ngawa Tibetan and Qiang Autonomous Prefecture 510530 , China. Institute of Blood Transfusion , Chinese Academy of Medical Sciences &amp; Peking Union Medical College , Chengdu 610052 , China. Institute of Blood Transfusion , Chinese Academy of Medical Sciences &amp; Peking Union Medical College , Chengdu 610052 , China. Sichuan Blood Safety and Blood Substitute International Science and Technology Cooperation Base , Chengdu 610052 , China. Institute of Blood Transfusion , Chinese Academy of Medical Sciences &amp; Peking Union Medical College , Chengdu 610052 , China. Sichuan Blood Safety and Blood Substitute International Science and Technology Cooperation Base , Chengdu 610052 , China.</t>
  </si>
  <si>
    <t>Department of Immunology and Oncology, Centro Nacional de Biotecnologia (CNB-CSIC), Campus Universidad Autonoma de Madrid, 28049, Madrid, Spain. Cardiovascular Development and Repair Department, Spanish National Cardiovascular Research Center (CNIC), Melchor Fernandez Almagro 3, 28029, Madrid, Spain. Laboratory of Cardiovascular Proteomics, Spanish National Cardiovascular Research Center (CNIC), Melchor Fernandez Almagro 3, 28029, Madrid, Spain. iBET, Instituto de Biologia Experimental e Tecnologica, Apartado 12, 2781-901, Oeiras, Portugal. Instituto de Tecnologia Quimica e Biologica, Universidade Nova de Lisboa, Av. da Republica, 2780-157, Oeiras, Portugal. Department of Immunology and Oncology, Centro Nacional de Biotecnologia (CNB-CSIC), Campus Universidad Autonoma de Madrid, 28049, Madrid, Spain. Cardiovascular Development and Repair Department, Spanish National Cardiovascular Research Center (CNIC), Melchor Fernandez Almagro 3, 28029, Madrid, Spain. Bioinformatics Unit, Spanish National Cardiovascular Research Center (CNIC), Melchor Fernandez Almagro 3, 28029, Madrid, Spain. Laboratory of Cardiovascular Proteomics, Spanish National Cardiovascular Research Center (CNIC), Melchor Fernandez Almagro 3, 28029, Madrid, Spain. Cardiovascular Development and Repair Department, Spanish National Cardiovascular Research Center (CNIC), Melchor Fernandez Almagro 3, 28029, Madrid, Spain. CIMUS, Avda Barcelona s/n, Santiago de Compostela, 15782A, Coruna, Spain. iBET, Instituto de Biologia Experimental e Tecnologica, Apartado 12, 2781-901, Oeiras, Portugal. Instituto de Tecnologia Quimica e Biologica, Universidade Nova de Lisboa, Av. da Republica, 2780-157, Oeiras, Portugal. iBET, Instituto de Biologia Experimental e Tecnologica, Apartado 12, 2781-901, Oeiras, Portugal. Instituto de Tecnologia Quimica e Biologica, Universidade Nova de Lisboa, Av. da Republica, 2780-157, Oeiras, Portugal. iBET, Instituto de Biologia Experimental e Tecnologica, Apartado 12, 2781-901, Oeiras, Portugal. Instituto de Tecnologia Quimica e Biologica, Universidade Nova de Lisboa, Av. da Republica, 2780-157, Oeiras, Portugal. Cardiovascular Development and Repair Department, Spanish National Cardiovascular Research Center (CNIC), Melchor Fernandez Almagro 3, 28029, Madrid, Spain. Department of Immunology and Oncology, Centro Nacional de Biotecnologia (CNB-CSIC), Campus Universidad Autonoma de Madrid, 28049, Madrid, Spain. Cardiovascular Development and Repair Department, Spanish National Cardiovascular Research Center (CNIC), Melchor Fernandez Almagro 3, 28029, Madrid, Spain. Coretherapix S.L. U. Santiago Grisolia 2, 28769, Tres Cantos, Madrid, Spain. Centro Nacional de Investigaciones Cardiovasculares Carlos III (CNIC), Madrid, Spain. Centro Nacional de Investigaciones Cardiovasculares Carlos III (CNIC), Madrid, Spain. Bioinformatics Unit, Spanish National Cardiovascular Research Center (CNIC), Melchor Fernandez Almagro 3, 28029, Madrid, Spain. Department of Cardiology, Hospital General Universitario Gregorio Maranon, Instituto de Investigacion Sanitaria Gregorio Maranon, C/ Dr Esquerdo, 46, 28007, Madrid, Spain. Department of Cardiology, Hospital General Universitario Gregorio Maranon, Instituto de Investigacion Sanitaria Gregorio Maranon, C/ Dr Esquerdo, 46, 28007, Madrid, Spain. Coretherapix S.L. U. Santiago Grisolia 2, 28769, Tres Cantos, Madrid, Spain. Coretherapix S.L. U. Santiago Grisolia 2, 28769, Tres Cantos, Madrid, Spain. Laboratory of Cardiovascular Proteomics, Spanish National Cardiovascular Research Center (CNIC), Melchor Fernandez Almagro 3, 28029, Madrid, Spain. iBET, Instituto de Biologia Experimental e Tecnologica, Apartado 12, 2781-901, Oeiras, Portugal. Instituto de Tecnologia Quimica e Biologica, Universidade Nova de Lisboa, Av. da Republica, 2780-157, Oeiras, Portugal. Department of Immunology and Oncology, Centro Nacional de Biotecnologia (CNB-CSIC), Campus Universidad Autonoma de Madrid, 28049, Madrid, Spain. abernad@cnb.csic.es. Cardiovascular Development and Repair Department, Spanish National Cardiovascular Research Center (CNIC), Melchor Fernandez Almagro 3, 28029, Madrid, Spain. abernad@cnb.csic.es.</t>
  </si>
  <si>
    <t>1 BioFarma Research Group, Centro Singular de Investigacion en Medicina Molecular y Enfermedades Cronicas (CIMUS), Universidade de Santiago de Compostela, Santiago de Compostela, Spain. 1 BioFarma Research Group, Centro Singular de Investigacion en Medicina Molecular y Enfermedades Cronicas (CIMUS), Universidade de Santiago de Compostela, Santiago de Compostela, Spain. 2 Esteve Pharmaceuticals, Parc Cientific de Barcelona, Barcelona, Spain. 2 Esteve Pharmaceuticals, Parc Cientific de Barcelona, Barcelona, Spain. 2 Esteve Pharmaceuticals, Parc Cientific de Barcelona, Barcelona, Spain. 1 BioFarma Research Group, Centro Singular de Investigacion en Medicina Molecular y Enfermedades Cronicas (CIMUS), Universidade de Santiago de Compostela, Santiago de Compostela, Spain.</t>
  </si>
  <si>
    <t>College of Animal Science and Technology, Northwest A&amp;F University, Yangling, Shaanxi, China. UWA Institute of Agriculture, The University of Western Australia, Crawley, WA, Australia. UWA Institute of Agriculture, The University of Western Australia, Crawley, WA, Australia. Department of Biological Sciences, Ohio University, Athens, OH. College of Animal Science and Technology, Northwest A&amp;F University, Yangling, Shaanxi, China. UWA Institute of Agriculture, The University of Western Australia, Crawley, WA, Australia.</t>
  </si>
  <si>
    <t>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Electronic address: wucf@syphu.edu.cn.</t>
  </si>
  <si>
    <t>Department of Nuclear Medicine, Seoul National University College of Medicine, 101 Daehak-ro, Jongno-gu, Seoul 110-744, Republic of Korea; Department of Molecular Medicine and Biopharmaceutical Sciences, Graduate School of Convergence Science and Technology, Seoul National University, 101 Daehak-ro, Jongno-gu, Seoul 110-744, Republic of Korea; School of Mechanical Engineering, Korea University, 145 Anam Dong, Seongbuk, Seoul 02841, Republic of Korea. School of Mechanical Engineering, Korea University, 145 Anam Dong, Seongbuk, Seoul 02841, Republic of Korea. School of Mechanical Engineering, Korea University, 145 Anam Dong, Seongbuk, Seoul 02841, Republic of Korea. School of Mechanical Engineering, Korea University, 145 Anam Dong, Seongbuk, Seoul 02841, Republic of Korea. Electronic address: sidchung@korea.ac.kr. Department of Nuclear Medicine, Seoul National University College of Medicine, 101 Daehak-ro, Jongno-gu, Seoul 110-744, Republic of Korea; Department of Molecular Medicine and Biopharmaceutical Sciences, Graduate School of Convergence Science and Technology, Seoul National University, 101 Daehak-ro, Jongno-gu, Seoul 110-744, Republic of Korea; Medical Research Center, Institute of Radiation Medicine, Seoul National University College of Medicine, 101 Daehak-ro, Jongno-gu, Seoul 110-744, Republic of Korea. Electronic address: hdw6592@snu.ac.kr. Department of Nuclear Medicine, Seoul National University College of Medicine, 101 Daehak-ro, Jongno-gu, Seoul 110-744, Republic of Korea; Department of Molecular Medicine and Biopharmaceutical Sciences, Graduate School of Convergence Science and Technology, Seoul National University, 101 Daehak-ro, Jongno-gu, Seoul 110-744, Republic of Korea. Electronic address: dsl@plaza.snu.ac.kr.</t>
  </si>
  <si>
    <t>Department of Psychiatry and Psychotherapy, Ludwig-Maximilian University Munich, Munich, Germany, lynn.peters.1305@gmail.com. Department of Psychiatry and Psychotherapy, Ludwig-Maximilian University Munich, Munich, Germany. Medical Park Chiemseeblick, Bernau, Germany.</t>
  </si>
  <si>
    <t>Werner Siemens Imaging Center, Department of Preclinical Imaging and Radiopharmacy, Eberhard Karls University Tubingen, Germany. Werner Siemens Imaging Center, Department of Preclinical Imaging and Radiopharmacy, Eberhard Karls University Tubingen, Germany. Werner Siemens Imaging Center, Department of Preclinical Imaging and Radiopharmacy, Eberhard Karls University Tubingen, Germany. Werner Siemens Imaging Center, Department of Preclinical Imaging and Radiopharmacy, Eberhard Karls University Tubingen, Germany. Werner Siemens Imaging Center, Department of Preclinical Imaging and Radiopharmacy, Eberhard Karls University Tubingen, Germany. Werner Siemens Imaging Center, Department of Preclinical Imaging and Radiopharmacy, Eberhard Karls University Tubingen, Germany; Department of Nuclear Medicine, Eberhard Karls University Tubingen, Germany. Werner Siemens Imaging Center, Department of Preclinical Imaging and Radiopharmacy, Eberhard Karls University Tubingen, Germany. Werner Siemens Imaging Center, Department of Preclinical Imaging and Radiopharmacy, Eberhard Karls University Tubingen, Germany. Electronic address: wiehr@is.mpg.de.</t>
  </si>
  <si>
    <t>MRC Laboratory for Molecular Cell Biology, University College London, London, UK. MRC Laboratory for Molecular Cell Biology, University College London, London, UK. MRC Laboratory for Molecular Cell Biology, University College London, London, UK. Institute of Biochemistry, ETH Zurich, Zurich, Switzerland. Viral Immunity and Pathogenesis Unit, Laboratory of Clinical Immunology and Microbiology, National Institute of Allergy and Infectious Diseases, National Institutes of Health, Bethesda, MD, USA. Department of Biosystems Science and Engineering, ETH Zurich, Basel, Switzerland. Department of Biosystems Science and Engineering, ETH Zurich, Basel, Switzerland. Viral Immunity and Pathogenesis Unit, Laboratory of Clinical Immunology and Microbiology, National Institute of Allergy and Infectious Diseases, National Institutes of Health, Bethesda, MD, USA. MRC Laboratory for Molecular Cell Biology, University College London, London, UK. jason.mercer@ucl.ac.uk.</t>
  </si>
  <si>
    <t>Department of Pharmacology, Shenyang Pharmaceutical University, Shenyang, PR China. State Key Laboratory of Medicinal Chemical Biology, College of Pharmacy, Nankai University, Tianjin,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 Department of Pharmacology, Shenyang Pharmaceutical University, Shenyang, PR China.</t>
  </si>
  <si>
    <t>Department of Physics, College of Education, University of Salahaddin, Erbil, Kurdistan Region, Iraq; Advanced Optical Material Research Group, Department of Physics, Faculty of Science, University of Technology Malaysia, Skudai, Johor, Malaysia. Electronic address: saman.mawlud@su.edu.krd.</t>
  </si>
  <si>
    <t>School of Kinesiology, University of British Columbia, Vancouver, British Columbia, Canada. Department of Anaesthesiology, Mayo Clinic, Rochester, Minnesota. Research Center of Health, Physical Fitness and Sports, Graduate School of Medicine, Nagoya University, Nagoya, Japan. Centre for Heart, Lung, and Vascular Health, School of Health and Exercise Sciences, University of British Columbia, Kelowna, British Columbia, Canada. Centre for Heart, Lung, and Vascular Health, School of Health and Exercise Sciences, University of British Columbia, Kelowna, British Columbia, Canada. Centre for Heart, Lung, and Vascular Health, School of Health and Exercise Sciences, University of British Columbia, Kelowna, British Columbia, Canada. Centre for Heart, Lung, and Vascular Health, School of Health and Exercise Sciences, University of British Columbia, Kelowna, British Columbia, Canada. School of Kinesiology, University of British Columbia, Vancouver, British Columbia, Canada.</t>
  </si>
  <si>
    <t>Cancer Prevention and Control, Georgetown University Medical Center, Washington, DC, USA. Department of Social Psychology and Methodology, Universidad Autonoma de Madrid, Madrid, Spain. Department of Psychology, Georgetown University, Washington, DC, USA. Cancer Prevention and Control, Georgetown University Medical Center, Washington, DC, USA. Department of Health Behavior and Policy, Virginia Commonwealth University, Richmond, Virginia, USA. Department of Health Behavior and Policy, Virginia Commonwealth University, Richmond, Virginia, USA.</t>
  </si>
  <si>
    <t>Department of Psychiatry, University Medical Center Utrecht, Brain Center Rudolf Magnus, Utrecht, The Netherlands. Department of Psychiatry, Rode Kruis Ziekenhuis, Beverwijk, The Netherlands. Department of Psychiatry, University Medical Center Utrecht, Brain Center Rudolf Magnus, Utrecht, The Netherlands. Department of Psychiatry, University Medical Center Utrecht, Brain Center Rudolf Magnus, Utrecht, The Netherlands. Department of Psychiatry, University Medical Center Utrecht, Brain Center Rudolf Magnus, Utrecht, The Netherlands. Department of Psychiatry, University Medical Center Utrecht, Brain Center Rudolf Magnus, Utrecht, The Netherlands. Department of Psychiatry, Erasmus University Medical Center, Rotterdam, The Netherlands. Department of Mood Disorders, PsyQ, The Hague and Rotterdam, The Netherlands. Parnassie Group, The Hague, The Netherlands. Insitute of Psychology Leiden University, Leiden, The Netherlands. Altrecht Institute for Mental Health Care, Utrecht, The Netherlands. Department of Psychiatry, University of Groningen, University Medical Center Groningen, Groningen, The Netherlands. Department of Psychiatry, University of Groningen, University Medical Center Groningen, Groningen, The Netherlands. Department of Psychiatry, University of Groningen, University Medical Center Groningen, Groningen, The Netherlands. Dimence Center for Bipolar Disorders, Almelo, The Netherlands. Mental Health Service, Noord Holland Noord, Alkmaar, The Netherlands. Reinier van Arkel, 's-Hertogenbosch, The Netherlands. Antes, Delta Center for Mental Health Care, Rotterdam, The Netherlands. Antes, Delta Center for Mental Health Care, Rotterdam, The Netherlands. Altrecht Institute for Mental Health Care, Utrecht, The Netherlands. Department of Psychiatry, VU University Medical Center, Amsterdam, The Netherlands. Department of Psychiatry, University of Groningen, University Medical Center Groningen, Groningen, The Netherlands. Department of Psychiatry, University Medical Center Utrecht, Brain Center Rudolf Magnus, Utrecht, The Netherlands. Semel Institute For Neuroscience and Human Behavior, University of California, Los Angeles, USA. Department of Psychiatry, University Medical Center Utrecht, Brain Center Rudolf Magnus, Utrecht, The Netherlands. Department of Psychiatry, Mount Sinai School of Medicine, New York, USA. Department of Psychiatry, University Medical Center Utrecht, Brain Center Rudolf Magnus, Utrecht, The Netherlands.</t>
  </si>
  <si>
    <t>Center for Stroke Research Berlin, Charite - Universitatsmedizin Berlin, Berlin, Germany. Institute of Public Health, Charite - Universitatsmedizin Berlin, Berlin, Germany. Department of Clinical Epidemiology, Leiden University Medical Center, Leiden, the Netherlands. Department of Clinical Epidemiology, Leiden University Medical Center, Leiden, the Netherlands. Department of Neurology and Neurosurgery, Brain Center Rudolph Magnus, University Medical Center Utrecht and Utrecht University, Utrecht, the Netherlands. Julius Centre for Health Sciences and Primary Care, University Medical Center Utrecht and Utrecht University, Utrecht, the Netherlands. Department of Clinical Epidemiology, Leiden University Medical Center, Leiden, the Netherlands. Department of Clinical Epidemiology, Leiden University Medical Center, Leiden, the Netherlands. Center for Stroke Research Berlin, Charite - Universitatsmedizin Berlin, Berlin, Germany. Department of Clinical Epidemiology, Leiden University Medical Center, Leiden, the Netherlands.</t>
  </si>
  <si>
    <t>Division of Nuclear Medicine, University Hospital Basel, Basel, Switzerland. Werner Siemens Imaging Center, Department of Preclinical Imaging and Radiopharmacy, Eberhard Karls University, Tuebingen, Germany. Division of Radiopharmaceutical Chemistry, University Hospital Basel, Basel, Switzerland. Novartis Pharma AG, Institutes for Biomedical Research, Novartis Campus, Basel, Switzerland; and. Novartis Pharma AG, Institutes for Biomedical Research, Novartis Campus, Basel, Switzerland; and. Novartis Pharma AG, Institutes for Biomedical Research, Novartis Campus, Basel, Switzerland; and. Werner Siemens Imaging Center, Department of Preclinical Imaging and Radiopharmacy, Eberhard Karls University, Tuebingen, Germany. Werner Siemens Imaging Center, Department of Preclinical Imaging and Radiopharmacy, Eberhard Karls University, Tuebingen, Germany. Center for Radiopharmaceutical Sciences, Paul Scherrer Institute, Villigen, Switzerland. Center for Radiopharmaceutical Sciences, Paul Scherrer Institute, Villigen, Switzerland. Division of Nuclear Medicine, University Hospital Basel, Basel, Switzerland. Division of Nuclear Medicine, University Hospital Basel, Basel, Switzerland. Division of Radiopharmaceutical Chemistry, University Hospital Basel, Basel, Switzerland melpomeni.fani@usb.ch.</t>
  </si>
  <si>
    <t>Department of Health, Exercise Science, and Recreation Management, Kevser Ermin Applied Physiology Laboratory, The University of Mississippi, Oxford, MS, USA - t12abe@gmail.com. Department of Health, Exercise Science, and Recreation Management, Kevser Ermin Applied Physiology Laboratory, The University of Mississippi, Oxford, MS, USA. Department of Health, Exercise Science, and Recreation Management, Kevser Ermin Applied Physiology Laboratory, The University of Mississippi, Oxford, MS, USA. Department of Health, Exercise Science, and Recreation Management, Kevser Ermin Applied Physiology Laboratory, The University of Mississippi, Oxford, MS, USA. Department of Health, Exercise Science, and Recreation Management, Kevser Ermin Applied Physiology Laboratory, The University of Mississippi, Oxford, MS, USA. Department of Health, Exercise Science, and Recreation Management, Kevser Ermin Applied Physiology Laboratory, The University of Mississippi, Oxford, MS, USA. Department of Health, Exercise Science, and Recreation Management, Kevser Ermin Applied Physiology Laboratory, The University of Mississippi, Oxford, MS, USA. Department of Health, Exercise Science, and Recreation Management, Kevser Ermin Applied Physiology Laboratory, The University of Mississippi, Oxford, MS, USA.</t>
  </si>
  <si>
    <t>University of British Columbia, Department of Psychiatry, 2255 Wesbrook Mall, Vancouver, BC, V6T 2A1, Canada. University of British Columbia, Department of Counselling Psychology, 2125 Main Mall, Vancouver, BC V6T 1Z4, Canada. University of British Columbia, Department of Cellular &amp; Physiological Sciences, 2350 Health Sciences Mall, Vancouver, BC V6T 1Z3, Canada. King's College London, Centre for Affective Disorders, Department of Psychological Medicine, PO72, De Crespigny Park, Denmark Hill, London, SE5 8AF, Canada. University of British Columbia, Department of Cellular &amp; Physiological Sciences, 2350 Health Sciences Mall, Vancouver, BC V6T 1Z3, Canada. University of British Columbia, Department of Obstetrics and Gynaecology, 2775 Laurel Street, 6(th) Floor, Vancouver, BC V5Z 1M9, Canada. Electronic address: lori.brotto@vch.ca.</t>
  </si>
  <si>
    <t>Kimika Fakultatea, Euskal Herriko Unibertsitatea (UPV/EHU), P.K. 1072, 20080, Donostia, Euskadi, Spain. Donostia International Physics Center (DIPC), 20018, Donostia, Euskadi, Spain. IKERBASQUE, Basque Foundation for Science, 48011, Bilbo, Euskadi, Spain. Donostia International Physics Center (DIPC), 20018, Donostia, Euskadi, Spain. IKERBASQUE, Basque Foundation for Science, 48011, Bilbo, Euskadi, Spain. Donostia International Physics Center (DIPC), 20018, Donostia, Euskadi, Spain. Farmazia Fakultatea, Euskal Herriko Unibertsitatea (UPV/EHU), 01006, Vitoria-Gasteiz, Euskaldi, Spain. Kimika Fakultatea, Euskal Herriko Unibertsitatea (UPV/EHU), P.K. 1072, 20080, Donostia, Euskadi, Spain. Donostia International Physics Center (DIPC), 20018, Donostia, Euskadi, Spain.</t>
  </si>
  <si>
    <t>Metabolic &amp; Structural Biology Department, CSIR-Central Institute of Medicinal and Aromatic Plants, P.O.-CIMAP, Lucknow, 226015, India. Academy of Scientific and Innovative Research (AcSIR), Ghaziabad, 201002, India. Metabolic &amp; Structural Biology Department, CSIR-Central Institute of Medicinal and Aromatic Plants, P.O.-CIMAP, Lucknow, 226015, India. f.khan@cimap.res.in. Academy of Scientific and Innovative Research (AcSIR), Ghaziabad, 201002, India. f.khan@cimap.res.in.</t>
  </si>
  <si>
    <t>Departamento de Quimica Inorganica, Facultad de Quimica, Universidad de Murcia, Campus de Espinardo, 30100, Murcia, Spain. Departamento de Quimica Inorganica, Facultad de Quimica, Universidad de Murcia, Campus de Espinardo, 30100, Murcia, Spain. Departamento de Quimica Inorganica, Facultad de Quimica, Universidad de Murcia, Campus de Espinardo, 30100, Murcia, Spain. ACTI., Universidad de Murcia, Campus de Espinardo, 30100, Murcia, Spain. Departamento de Quimica Inorganica, Facultad de Quimica, Universidad de Murcia, Campus de Espinardo, 30100, Murcia, Spain.</t>
  </si>
  <si>
    <t>Department of Health Administration, Texas State University, 601 University Drive, San Marcos, TX 78666, USA. lf25@txstate.edu. School of Engineering, Texas State University, 601 University Drive, San Marcos, TX 78666, USA. Department of Geography, Texas State University, 601 University Drive, San Marcos, TX 78666, USA. Department of Health Administration, Texas State University, 601 University Drive, San Marcos, TX 78666, USA. Department of Health Administration, Texas State University, 601 University Drive, San Marcos, TX 78666, USA. psgranados@txstate.edu.</t>
  </si>
  <si>
    <t>Universidade Catolica Portuguesa, CBQF - Centro de Biotecnologia e Quimica Fina - Laboratorio Associado, Escola Superior de Biotecnologia, Rua Diogo Botelho 1327, 4169-005 Porto, Portugal. Universidade Catolica Portuguesa, CBQF - Centro de Biotecnologia e Quimica Fina - Laboratorio Associado, Escola Superior de Biotecnologia, Rua Diogo Botelho 1327, 4169-005 Porto, Portugal. CNR, Istituto di Ricerca Sulle Acque, Via F. De Blasio 5, 70132 Bari, Italy. CNR, Istituto di Ricerca Sulle Acque, Via F. De Blasio 5, 70132 Bari, Italy. Universidade Catolica Portuguesa, CBQF - Centro de Biotecnologia e Quimica Fina - Laboratorio Associado, Escola Superior de Biotecnologia, Rua Diogo Botelho 1327, 4169-005 Porto, Portugal. Electronic address: plcastro@porto.ucp.pt.</t>
  </si>
  <si>
    <t>Department of Clinical Pharmacy, Shenyang Pharmaceutical University, 103 Wenhua Road, Shenyang, 110016, People's Republic of China. Department of Pharmacology, Shenyang Pharmaceutical University, 103 Wenhua Road, Shenyang, 110016, People's Republic of China. Department of Pharmacology, Shenyang Pharmaceutical University, 103 Wenhua Road, Shenyang, 110016, People's Republic of China. Department of Pharmacology, Shenyang Pharmaceutical University, 103 Wenhua Road, Shenyang, 110016, People's Republic of China. Department of Pharmacology, Shenyang Pharmaceutical University, 103 Wenhua Road, Shenyang, 110016, People's Republic of China. Department of Pharmacology, Shenyang Pharmaceutical University, 103 Wenhua Road, Shenyang, 110016, People's Republic of China. Department of Pharmacology, Shenyang Pharmaceutical University, 103 Wenhua Road, Shenyang, 110016, People's Republic of China. Department of Pharmacology, Shenyang Pharmaceutical University, 103 Wenhua Road, Shenyang, 110016, People's Republic of China. Department of Pharmacology, Shenyang Pharmaceutical University, 103 Wenhua Road, Shenyang, 110016, People's Republic of China. Department of Clinical Pharmacy, Shenyang Pharmaceutical University, 103 Wenhua Road, Shenyang, 110016, People's Republic of China. Department of Clinical Pharmacy, Shenyang Pharmaceutical University, 103 Wenhua Road, Shenyang, 110016, People's Republic of China. zmy_dl@126.com. Department of Clinical Pharmacy, Shenyang Pharmaceutical University, 103 Wenhua Road, Shenyang, 110016, People's Republic of China. yangjingyu2006@gmail.com. Department of Pharmacology, Shenyang Pharmaceutical University, 103 Wenhua Road, Shenyang, 110016, People's Republic of China. yangjingyu2006@gmail.com.</t>
  </si>
  <si>
    <t>Assistant Professor of Medicine, Division of Internal Medicine and Adult Primary Care, Tufts Medical Center, Boston, Massachusetts. Assistant Professor of Medicine, Division of Internal Medicine and Adult Primary Care, Tufts Medical Center, Boston, Massachusetts. Assistant Professor of Medicine, Division of Internal Medicine and Adult Primary Care, Tufts Medical Center, Boston, Massachusetts. Assistant Professor of Medicine, Division of Geographic Medicine and Infectious Diseases, Tufts Medical Center, Boston, Massachusetts. Project Manager, Division of Internal Medicine and Adult Primary Care, Tufts Medical Center, Boston, Massachusetts. Assistant Professor of Medicine, Division of Internal Medicine and Adult Primary Care, Tufts Medical Center, Boston, Massachusetts.</t>
  </si>
  <si>
    <t>Department of Chemistry, McMaster University, Hamilton, ON, L8S 4M1, Canada. Department of Chemistry, McMaster University, Hamilton, ON, L8S 4M1, Canada. Department of Chemistry, McMaster University, Hamilton, ON, L8S 4M1, Canada. Department of Chemistry, McMaster University, Hamilton, ON, L8S 4M1, Canada. Department of Chemistry, McMaster University, Hamilton, ON, L8S 4M1, Canada.</t>
  </si>
  <si>
    <t>Institut de Recherche en Cancerologie de Montpellier (IRCM), INSERM U1194, Universite de Montpellier, Institut regional du Cancer de Montpellier (ICM), F-34298, Montpellier, France. Present Address: UCSD School of Medicine, Moores Cancer Center, La Jolla, CA, 92093-0815, USA. Institut de Recherche en Cancerologie de Montpellier (IRCM), INSERM U1194, Universite de Montpellier, Institut regional du Cancer de Montpellier (ICM), F-34298, Montpellier, France. Present Address: Institut Pasteur de Guyane, F- 97306, Cayenne, France. GamaMabs Pharma SA, Centre Pierre Potier, F-31106, Toulouse, France. Laboratoire d'Immunologie et d'Immunotherapie des Cancers, EA7269, Universite Bourgogne Franche-Comte, F-21000, Dijon, France. Institut de Recherche en Cancerologie de Montpellier (IRCM), INSERM U1194, Universite de Montpellier, Institut regional du Cancer de Montpellier (ICM), F-34298, Montpellier, France. Institut de Recherche en Cancerologie de Montpellier (IRCM), INSERM U1194, Universite de Montpellier, Institut regional du Cancer de Montpellier (ICM), F-34298, Montpellier, France. Institut de Recherche en Cancerologie de Montpellier (IRCM), INSERM U1194, Universite de Montpellier, Institut regional du Cancer de Montpellier (ICM), F-34298, Montpellier, France. GamaMabs Pharma SA, Centre Pierre Potier, F-31106, Toulouse, France. GamaMabs Pharma SA, Centre Pierre Potier, F-31106, Toulouse, France. Institut de Recherche en Cancerologie de Montpellier (IRCM), INSERM U1194, Universite de Montpellier, Institut regional du Cancer de Montpellier (ICM), F-34298, Montpellier, France. Institut de Recherche en Cancerologie de Montpellier (IRCM), INSERM U1194, Universite de Montpellier, Institut regional du Cancer de Montpellier (ICM), F-34298, Montpellier, France. thierry.chardes@inserm.fr. Centre National de la Recherche Scientifique (CNRS), Paris, France. thierry.chardes@inserm.fr.</t>
  </si>
  <si>
    <t>Department of Chemistry, The Chinese University of Hong Kong, Shatin, N.T., Hong Kong SAR, People's Republic of China. Department of Chemistry, The Chinese University of Hong Kong, Shatin, N.T., Hong Kong SAR, People's Republic of China. xiangfchensdas@163.com. Shandong Analysis and Test Centre, Qilu University of Technology (Shandong Academy of Sciences), Jinan, Shandong, People's Republic of China. xiangfchensdas@163.com. Department of Chemistry, The Chinese University of Hong Kong, Shatin, N.T., Hong Kong SAR, People's Republic of China. Department of Chemistry, The Chinese University of Hong Kong, Shatin, N.T., Hong Kong SAR, People's Republic of China. Department of Chemistry, The Chinese University of Hong Kong, Shatin, N.T., Hong Kong SAR, People's Republic of China. Department of Chemistry, The Chinese University of Hong Kong, Shatin, N.T., Hong Kong SAR, People's Republic of China. Department of Chemistry, The Chinese University of Hong Kong, Shatin, N.T., Hong Kong SAR, People's Republic of China. Institute of Food Safety, Chinese Academy of Inspection and Quarantine, Beijing, 100123, China. Institute of Food Safety, Chinese Academy of Inspection and Quarantine, Beijing, 100123, China. Department of Chemistry, The Chinese University of Hong Kong, Shatin, N.T., Hong Kong SAR, People's Republic of China. twdchan@cuhk.edu.hk.</t>
  </si>
  <si>
    <t>Canadian Centre for Research in Advanced Fluorine Technologies and Department of Chemistry and Biochemistry, University of Lethbridge, 4401 University Drive, Lethbridge, AB, T1K 3M4, Canada. Canadian Centre for Research in Advanced Fluorine Technologies and Department of Chemistry and Biochemistry, University of Lethbridge, 4401 University Drive, Lethbridge, AB, T1K 3M4, Canada. Canadian Centre for Research in Advanced Fluorine Technologies and Department of Chemistry and Biochemistry, University of Lethbridge, 4401 University Drive, Lethbridge, AB, T1K 3M4, Canada.</t>
  </si>
  <si>
    <t>Department of Clinical Laboratory, The First Affiliated Hospital of Wenzhou Medical University, Wenzhou, China.</t>
  </si>
  <si>
    <t>Department of Bio-Science and Engineering, Shibaura Institute of Technology, 307 Fukasaku, Munumaku, Saitama 337-8570, Japan. mf17059@shibaura-it.ac.jp. Department of Bio-Science and Engineering, Shibaura Institute of Technology, 307 Fukasaku, Munumaku, Saitama 337-8570, Japan. suhara@sic.shibaura-it.ac.jp. Department of Bio-Science and Engineering, Shibaura Institute of Technology, 307 Fukasaku, Munumaku, Saitama 337-8570, Japan. bn14036@shibaura-it.ac.jp. Department of Bio-Science and Engineering, Shibaura Institute of Technology, 307 Fukasaku, Munumaku, Saitama 337-8570, Japan. BN15037@shibaura-it.ac.jp. Department of Machinery and Control Systems, Shibaura Institute of Technology, 307 Fukasaku, Munumaku, Saitama 337-8570, Japan. hirotay@sic.shibaura-it.ac.jp. Department of Machinery and Control Systems, Shibaura Institute of Technology, 307 Fukasaku, Munumaku, Saitama 337-8570, Japan. kenjiroy@sic.shibaura-it.ac.jp. Department of Bio-Science and Engineering, Shibaura Institute of Technology, 307 Fukasaku, Munumaku, Saitama 337-8570, Japan. nao-osa@sic.shibaura-it.ac.jp.</t>
  </si>
  <si>
    <t>Department of Hematology and Blood Transfusion, Faculty of Allied Medicine, Iran University of Medical Sciences. Department of Hematology and Blood Transfusion, Faculty of Allied Medicine, Iran University of Medical Sciences. Department of Hematology and Blood Transfusion, Faculty of Allied Medicine, Tehran University of Medical Sciences, Tehran. Department of Pediatrics Hematology and Oncology, Ali Ebn-e Abitaleb Hospital Research Center for Children and Adolescents Health (RCCAH), Zahedan University of Medical Sciences, Zahedan. Department of Hematology and Blood Transfusion, Faculty of Allied Medicine, Iran University of Medical Sciences. Cellular and Molecular Research Center, Faculty of Allied Medicine, Iran University of Medical Sciences, Tehran, Iran.</t>
  </si>
  <si>
    <t>Center for Interdisciplinary Addiction Research, Dept. of Psychiatry and Psychotherapy, University Medical Center Hamburg-Eppendorf, Hamburg, Germany. Center for Psychosocial Medicine, Health North, Hospital Group Bremen, Bremen, Germany. LinkCare GmbH, Stuttgart, Germany. tv@link-care.de. Former: Indivior Deutschland GmbH, Mannheim, Germany. LVR-Hospital Essen, Department of Addictive Behaviour and Addiction Medicine, Medical Faculty, University of Duisburg-Essen, Essen, Germany.</t>
  </si>
  <si>
    <t>Department of Pediatric Hematology and Oncology, Oslo University Hospital, Postboks 4950, Nydalen, 0424 Oslo, Norway; Department of Pediatric Research, Oslo University Hospital, Postbok 4950, Nydalen, 0424 Oslo, Norway; The Faculty of Medicine, Institute of Clinical Medicine, University of Oslo, Postboks 1072, Blindern, 0316 Oslo, Norway. Electronic address: kirjar@ous-hf.no. Oslo Center for Biostatistics and Epidemiology, Oslo University Hospital, Postboks 4950, Nydalen, 0424 Oslo, Norway. Department of Pediatrics and Adolescent Medicine, Rigshospitalet, University Hospital of Copenhagen, Belgdamsvej 9, 2100 Copenhagen, Denmark. Department of Health technology, Technical University of Denmark, 2800 Kgs Lyngby, Denmark; Sino-Danish Center for Education and Research, University of Chinese Academy of Sciences, 380 Huaibeizhuang, Huairou district, Beijing, China. Children and Adolescent Health, Aarhus University Hospital, Palle Juul-Jensens Boulevard 99, 8200 Aarhus, Denmark. Department of Health technology, Technical University of Denmark, 2800 Kgs Lyngby, Denmark. Department of Pediatric Hematology, Oncology and Stem Cell Transplantation, New Children's Hospital, Helsinki University Hospital, Stenbackinkatu 9, 00290 Helsinki, Finland. Children's Hospital, Barnaspitali Hringsins, Landspitali University Hospital, Hringbraut 101, 101 Reykjavik, Iceland. Department of hematology, Rigshospitalet, University Hospital of Copenhagen, Belgdamsvej 9, 2100 Copenhagen, Denmark; Pediatric Oncology Research Laboratory, Rigshospitalet, University of Copenhagen, Belgdamsvej 9, 2100 Copenhagen, Denmark. Department of Women's and Children's Health, Karolinska University Hospital, Eugeniavagen 3, 171 76 Solna, Sweden; Childhood Cancer Research Unit, Women's and Children's Health, Karolinska Insitutet, Solnavagen 1, 171 77 Solna, Sweden. Department of Pediatric Hematology and Oncology, Oslo University Hospital, Postboks 4950, Nydalen, 0424 Oslo, Norway; Department of Pediatric Research, Oslo University Hospital, Postbok 4950, Nydalen, 0424 Oslo, Norway; The Faculty of Medicine, Institute of Clinical Medicine, University of Oslo, Postboks 1072, Blindern, 0316 Oslo, Norway. Department of Hematology and Oncology, Tallinn Children's Hospital, 13419 Tallinn, Estonia. Center for Pediatric Oncology and Hematology, Children's Hospital, Vilnius University Hospital Santaros Klinikos and Vilnius University, Vilnius 08410, Lithuania. Department of Pediatrics, Aalborg University Hospital, Hobrovej 18-22, 9100 Aalborg, Denmark. Department of Pediatrics and Adolescent Medicine, Rigshospitalet, University Hospital of Copenhagen, Belgdamsvej 9, 2100 Copenhagen, Denmark; Institute of Clinical Medicine, Faculty of Medicine, University of Copenhagen, Norregade 10, 1165 Copenhagen, Denmark.</t>
  </si>
  <si>
    <t>Department of Clinical Laboratory, The Second Affiliated Hospital of Dalian Medical University, Dalian, China. Department of Clinical Laboratory, The Second Affiliated Hospital of Dalian Medical University, Dalian, China. Department of Clinical Laboratory, The Second Affiliated Hospital of Dalian Medical University, Dalian, China. Department of Clinical Laboratory, The Second Affiliated Hospital of Dalian Medical University, Dalian, China. Department of Clinical Laboratory, The Second Affiliated Hospital of Dalian Medical University, Dalian, China. Department of Clinical Laboratory, The Second Affiliated Hospital of Dalian Medical University, Dalian, China. Department of Clinical Laboratory, The Second Affiliated Hospital of Dalian Medical University, Dalian, China. Department of Clinical Laboratory, The Second Affiliated Hospital of Dalian Medical University, Dalian, China. Department of Clinical Laboratory, The Second Affiliated Hospital of Dalian Medical University, Dalian, China. Department of Neurology, The Third People's Hospital of Dalian, Dalian, China. Department of Clinical Laboratory, The Second Affiliated Hospital of Dalian Medical University, Dalian, China, gc1224@163.com.</t>
  </si>
  <si>
    <t>School of Chemistry , F11 The University of Sydney , Sydney , New South Wales 2006 , Australia. School of Chemistry , F11 The University of Sydney , Sydney , New South Wales 2006 , Australia. Australian Nuclear Science and Technology Organisation , Lucas Heights , New South Wales 2234 , Australia. Australian Synchrotron , Australian Nuclear Science and Technology Organisation, ANSTO , 800 Blackburn Road , Clayton , Victoria 3168 , Australia. University of Nevada Las Vegas , Department of Chemistry and Biochemistry , 4505 Maryland Parkway , Las Vegas , Nevada 89154 . United States.</t>
  </si>
  <si>
    <t>Department of Science and Technology, University of Sannio, 82100 Benevento, Italy. Department of Medicine and Health Sciences "V. Tiberio", University of Molise, 86100 Campobasso, Italy. Department of Medicine and Health Sciences "V. Tiberio", University of Molise, 86100 Campobasso, Italy. Department of Medicine and Health Sciences "V. Tiberio", University of Molise, 86100 Campobasso, Italy. Institute of Biomolecular Chemistry, National Research Council, Pozzuoli, 80121 Naples, Italy. Department of Medicine and Health Sciences "V. Tiberio", University of Molise, 86100 Campobasso, Italy. Division of Pharmacology, Department of Neuroscience, University of Naples "Federico II", 80131 Naples, Italy. Department of Science and Technology, University of Sannio, 82100 Benevento, Italy. Department of Science and Technology, University of Sannio, 82100 Benevento, Italy. Division of Pharmacology, Department of Neuroscience, University of Naples "Federico II", 80131 Naples, Italy. mtaglial@unina.it.</t>
  </si>
  <si>
    <t>Florida Gulf Coast University, Department of Biological Sciences, Fort Myers, FL, United States. Electronic address: pallman@fgcu.edu. Illinois State University, School of Biological Sciences, Normal, IL, United States. Florida Southwestern State College, Department of Pure and Applied Sciences, Naples, FL, United States. Florida Gulf Coast University, Department of Biological Sciences, Fort Myers, FL, United States.</t>
  </si>
  <si>
    <t>K. G. Jebsen - Thrombosis Research and Expertise Center (TREC), Department of Clinical Medicine, UiT The Arctic University of Norway, Tromso, Norway. K. G. Jebsen - Thrombosis Research and Expertise Center (TREC), Department of Clinical Medicine, UiT The Arctic University of Norway, Tromso, Norway. K. G. Jebsen - Thrombosis Research and Expertise Center (TREC), Department of Clinical Medicine, UiT The Arctic University of Norway, Tromso, Norway. K. G. Jebsen - Thrombosis Research and Expertise Center (TREC), Department of Clinical Medicine, UiT The Arctic University of Norway, Tromso, Norway. K. G. Jebsen Center for Genetic Epidemiology, Department of Public Health, Norwegian University of Science and Technology, Trondheim, Norway. HUNT Research Center, Department of Public Health, Norwegian University of Science and Technology, Levanger, Norway. K. G. Jebsen Center for Genetic Epidemiology, Department of Public Health, Norwegian University of Science and Technology, Trondheim, Norway. K. G. Jebsen - Thrombosis Research and Expertise Center (TREC), Department of Clinical Medicine, UiT The Arctic University of Norway, Tromso, Norway. Epidemiology of Chronic Diseases Research Group, Department of Community Medicine, UiT The Arctic University of Norway, Tromso, Norway. K. G. Jebsen - Thrombosis Research and Expertise Center (TREC), Department of Clinical Medicine, UiT The Arctic University of Norway, Tromso, Norway. Brain and Circulation Research Group, Department of Clinical Medicine, UiT The Arctic University of Norway, Tromso, Norway. Department of Neurology, University Hospital of North Norway, Tromso, Norway. K. G. Jebsen - Thrombosis Research and Expertise Center (TREC), Department of Clinical Medicine, UiT The Arctic University of Norway, Tromso, Norway. Department of Clinical Epidemiology, Leiden University Medical Center, Leiden, the Netherlands. K. G. Jebsen - Thrombosis Research and Expertise Center (TREC), Department of Clinical Medicine, UiT The Arctic University of Norway, Tromso, Norway. Division of Internal Medicine, University Hospital of North Norway, Tromso, Norway. K. G. Jebsen - Thrombosis Research and Expertise Center (TREC), Department of Clinical Medicine, UiT The Arctic University of Norway, Tromso, Norway. Division of Internal Medicine, University Hospital of North Norway, Tromso, Norway.</t>
  </si>
  <si>
    <t>School of Chemistry (F11), The University of Sydney, Sydney, NSW 2006, Australia. ljow8193@uni.sydney.edu.au. Chemistry, University of Southampton, Southampton SO17 1BJ, UK. ljow8193@uni.sydney.edu.au. Chemistry, University of Southampton, Southampton SO17 1BJ, UK. angela.ricci20@gmail.com. Department of Pure and Applied Sciences, Chemistry Section, Universita Degli Studi Di Urbino "Carlo Bo", via della Stazione 4, 61029 Urbino PU, Italia. angela.ricci20@gmail.com. School of Chemistry (F11), The University of Sydney, Sydney, NSW 2006, Australia. xin.wu@sydney.edu.au. Chemistry, University of Southampton, Southampton SO17 1BJ, UK. xin.wu@sydney.edu.au. School of Chemistry (F11), The University of Sydney, Sydney, NSW 2006, Australia. ethan.howe@sydney.edu.au. Chemistry, University of Southampton, Southampton SO17 1BJ, UK. ethan.howe@sydney.edu.au. School of Chemistry (F11), The University of Sydney, Sydney, NSW 2006, Australia. philip.gale@sydney.edu.au. Chemistry, University of Southampton, Southampton SO17 1BJ, UK. philip.gale@sydney.edu.au.</t>
  </si>
  <si>
    <t>Laboratory of Haematology, La Timone Hospital, Marseille, France. C2VN, Aix Marseille University, Marseille, France. Support Unit for Clinical Research and Economic Evaluation, Assistance Publique - Hopitaux de Marseille, Marseille, France. EA3279 Self-perceived Health Assessment Research Unit, Aix-Marseille University, Marseille, France. Laboratory of Haematology, La Timone Hospital, Marseille, France. C2VN, Aix Marseille University, Marseille, France. Laboratory of Haematology, La Timone Hospital, Marseille, France. Aix-Marseille Universite, TAGC Campus de Luminy, Marseille, France. Department of Hematology and Cellular Therapy, AP-HM, Conception Hospital, Marseille, France. Laboratory of Haematology, La Timone Hospital, Marseille, France. Laboratory of Haematology, La Timone Hospital, Marseille, France. Laboratory of Haematology, La Timone Hospital, Marseille, France. Laboratory of Haematology, La Timone Hospital, Marseille, France. C2VN, Aix Marseille University, Marseille, France. Bordeaux Population Health Research Center, University of Bordeaux, Bordeaux, France. Laboratory of Haematology, La Timone Hospital, Marseille, France. C2VN, Aix Marseille University, Marseille, France.</t>
  </si>
  <si>
    <t>Servicio de Hematologia y Oncologia Medica, Hospital Universitario Morales Meseguer, Centro Regional de Hemodonacion, Universidad de Murcia, Instituto Murciano de Investigacion Biosanitaria (IMIB-Arrixaca), Centro de Investigacion Biomedica en Red de Enfermedades Raras (CIBERER), Murcia, Spain. Servicio de Hematologia y Oncologia Medica, Hospital Universitario Morales Meseguer, Centro Regional de Hemodonacion, Universidad de Murcia, Instituto Murciano de Investigacion Biosanitaria (IMIB-Arrixaca), Centro de Investigacion Biomedica en Red de Enfermedades Raras (CIBERER), Murcia, Spain. Neurological Disorders Research Center, Qatar Biomedical Research Institute, Hamad Bin Khalifa University, Education City, Qatar Foundation, Doha, Qatar. Servicio de Hematologia Hospital, Virgen del Castillo de Yecla, Murcia, Spain. Servicio de Hematologia y Oncologia Medica, Hospital Universitario Morales Meseguer, Centro Regional de Hemodonacion, Universidad de Murcia, Instituto Murciano de Investigacion Biosanitaria (IMIB-Arrixaca), Centro de Investigacion Biomedica en Red de Enfermedades Raras (CIBERER), Murcia, Spain. Unidad de Hemofilia, Hospital Universitario Vall d'Hebron, Barcelona, Spain. Coagulopaties Congenites, Banc de Sang i Teixits, Barcelona, Spain. Unitat de Genomica de Malalties Complexes, Institut d'Investigacio Biomedica Sant Pau, Barcelona, Spain. Fundacion Espanola de Trombosis y Hemostasia, Madrid, Spain. Laboratoire de Genetique Moleculaire, INSERM U1078, CHRU de Brest, Brest, France. Servicio de Hematologia y Oncologia Medica, Hospital Universitario Morales Meseguer, Centro Regional de Hemodonacion, Universidad de Murcia, Instituto Murciano de Investigacion Biosanitaria (IMIB-Arrixaca), Centro de Investigacion Biomedica en Red de Enfermedades Raras (CIBERER), Murcia, Spain. Servicio de Hematologia y Oncologia Medica, Hospital Universitario Morales Meseguer, Centro Regional de Hemodonacion, Universidad de Murcia, Instituto Murciano de Investigacion Biosanitaria (IMIB-Arrixaca), Centro de Investigacion Biomedica en Red de Enfermedades Raras (CIBERER), Murcia, Spain. Unidad de Hemofilia, Hospital Universitario Vall d'Hebron, Barcelona, Spain. Servicio de Hematologia y Oncologia Medica, Hospital Universitario Morales Meseguer, Centro Regional de Hemodonacion, Universidad de Murcia, Instituto Murciano de Investigacion Biosanitaria (IMIB-Arrixaca), Centro de Investigacion Biomedica en Red de Enfermedades Raras (CIBERER), Murcia, Spain. Coagulopaties Congenites, Banc de Sang i Teixits, Barcelona, Spain. Unitat de Diagnostic i Terapia Molecular, Vall d'Hebron Institut de Recerca, Universitat Autonoma de Barcelona, Barcelona, Spain. CIBER de Enfermedades Cardiovasculares, Barcelona, Spain. UMR 5199 PACEA, Universite de Bordeaux, Pessac, France; and. Centro de Bioquimica y Genetica Clinica, Hospital Universitario Virgen de la Arrixaca, Murcia, Spain. Servicio de Hematologia y Oncologia Medica, Hospital Universitario Morales Meseguer, Centro Regional de Hemodonacion, Universidad de Murcia, Instituto Murciano de Investigacion Biosanitaria (IMIB-Arrixaca), Centro de Investigacion Biomedica en Red de Enfermedades Raras (CIBERER), Murcia, Spain.</t>
  </si>
  <si>
    <t>School of Chemistry , Building F11, The University of Sydney , Sydney , New South Wales 2006 , Australia. School of Medical Sciences, Sydney Medical School , Building K25, The University of Sydney , Medical Foundation, Sydney , New South Wales 2006 , Australia. School of Chemistry , Building F11, The University of Sydney , Sydney , New South Wales 2006 , Australia. Department of Medicine, San Francisco General Hospital , University of California , San Francisco , California 94143 , United States. Department of Medicine, San Francisco General Hospital , University of California , San Francisco , California 94143 , United States. Centre for Drug Candidate Optimisation , Monash University , Victoria 3052 , Australia. Centre for Drug Candidate Optimisation , Monash University , Victoria 3052 , Australia. Department of Medicine, San Francisco General Hospital , University of California , San Francisco , California 94143 , United States. School of Medical Sciences, Sydney Medical School , Building K25, The University of Sydney , Medical Foundation, Sydney , New South Wales 2006 , Australia. School of Medical Sciences, Sydney Medical School , Building K25, The University of Sydney , Medical Foundation, Sydney , New South Wales 2006 , Australia. School of Chemistry , Building F11, The University of Sydney , Sydney , New South Wales 2006 , Australia.</t>
  </si>
  <si>
    <t>State Key Laboratory of Developmental Biology of Freshwater Fish, College of Life Science, Hunan Normal University, Changsha, China. State Key Laboratory of Developmental Biology of Freshwater Fish, College of Life Science, Hunan Normal University, Changsha, China. State Key Laboratory of Developmental Biology of Freshwater Fish, College of Life Science, Hunan Normal University, Changsha, China. State Key Laboratory of Developmental Biology of Freshwater Fish, College of Life Science, Hunan Normal University, Changsha, China. State Key Laboratory of Developmental Biology of Freshwater Fish, College of Life Science, Hunan Normal University, Changsha, China. State Key Laboratory of Developmental Biology of Freshwater Fish, College of Life Science, Hunan Normal University, Changsha, China. State Key Laboratory of Developmental Biology of Freshwater Fish, College of Life Science, Hunan Normal University, Changsha, China. State Key Laboratory of Developmental Biology of Freshwater Fish, College of Life Science, Hunan Normal University, Changsha, China. State Key Laboratory of Developmental Biology of Freshwater Fish, College of Life Science, Hunan Normal University, Changsha, China. State Key Laboratory of Developmental Biology of Freshwater Fish, College of Life Science, Hunan Normal University, Changsha, China. State Key Laboratory of Developmental Biology of Freshwater Fish, College of Life Science, Hunan Normal University, Changsha, China. State Key Laboratory of Developmental Biology of Freshwater Fish, College of Life Science, Hunan Normal University, Changsha, China. State Key Laboratory of Developmental Biology of Freshwater Fish, College of Life Science, Hunan Normal University, Changsha, China. State Key Laboratory of Developmental Biology of Freshwater Fish, College of Life Science, Hunan Normal University, Changsha, China. State Key Laboratory of Developmental Biology of Freshwater Fish, College of Life Science, Hunan Normal University, Changsha, China.</t>
  </si>
  <si>
    <t>Center of Laboratory Medicine, the First Affiliated Hospital of Wenzhou Medical University, Wenzhou, Zhejiang 325015, China. Email: wywms@126.com.</t>
  </si>
  <si>
    <t>Department of Preventive Medicine, Faculty of Public Health, University of Debrecen, Debrecen, Hungary; WHO Collaborating Centre on Vulnerability and Health, Department of Preventive Medicine, Faculty of Public Health, University of Debrecen, Debrecen, Hungary. Electronic address: fiatal.szilvia@sph.unideb.hu. Department of Preventive Medicine, Faculty of Public Health, University of Debrecen, Debrecen, Hungary; MTA-DE Public Health Research Group of the Hungarian Academy of Sciences, Faculty of Public Health, University of Debrecen, Debrecen, Hungary. Department of Health Visitor Methodology and Public Health, Faculty of Health, University of Debrecen, Nyiregyhaza, Hungary. Department of Preventive Medicine, Faculty of Public Health, University of Debrecen, Debrecen, Hungary; WHO Collaborating Centre on Vulnerability and Health, Department of Preventive Medicine,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 MTA-DE Public Health Research Group of the Hungarian Academy of Sciences, Faculty of Public Health, University of Debrecen, Debrecen, Hungary.</t>
  </si>
  <si>
    <t>Department of Pathology, Microbiology and Immunology, Vanderbilt University, Nashville, Tennessee. Department of Clinical Pharmacy, School of Pharmacy, Cairo University, Cairo, Egypt. Department of Pathology, Microbiology and Immunology, Vanderbilt University, Nashville, Tennessee. Department of Pathology, Microbiology and Immunology, Vanderbilt University, Nashville, Tennessee. Department of Pathology, Microbiology and Immunology, Vanderbilt University, Nashville, Tennessee. Center for Biomolecular Sciences, School of Pharmacy, University of Nottingham, Nottingham, UK. Department of Hematology and Oncology, Cleveland Clinic, Cleveland, Ohio. Department of Biomedical Engineering, School of Medicine, Oregon Health &amp; Science University, Portland, Oregon. Division of Hematology/ Medical Oncology, School of Medicine, Oregon Health &amp; Science University, Portland, Oregon. Department of Biomedical Engineering, School of Medicine, Oregon Health &amp; Science University, Portland, Oregon. Division of Hematology/ Medical Oncology, School of Medicine, Oregon Health &amp; Science University, Portland, Oregon. Department of Pathology, Microbiology and Immunology, Vanderbilt University, Nashville, Tennessee.</t>
  </si>
  <si>
    <t>Department of Pharmacology, Shenyang Pharmaceutical University, 110016 Shenyang, China. Department of Pharmacology, Shenyang Pharmaceutical University, 110016 Shenyang, China. Department of Pharmacology, Shenyang Pharmaceutical University, 110016 Shenyang, China. Department of Pharmacology, Shenyang Pharmaceutical University, 110016 Shenyang, China. Department of Pharmacology, Shenyang Pharmaceutical University, 110016 Shenyang, China. Department of Pharmacology, Shenyang Pharmaceutical University, 110016 Shenyang, China. Department of Pharmacology, Shenyang Pharmaceutical University, 110016 Shenyang, China. Department of Pharmacology, Shenyang Pharmaceutical University, 110016 Shenyang, China. Department of Pharmacology, Shenyang Pharmaceutical University, 110016 Shenyang, China. Electronic address: yangjingyu2006@gmail.com.</t>
  </si>
  <si>
    <t>Department of Emergency, The First Affiliated Hospital of Xi'an JiaoTong University, Xi'an, Shaanxi, China. Department of Emergency, The First Affiliated Hospital of Xi'an JiaoTong University, Xi'an, Shaanxi, China. Department of Emergency, The First Affiliated Hospital of Xi'an JiaoTong University, Xi'an, Shaanxi, China. Department of Emergency, The First Affiliated Hospital of Xi'an JiaoTong University, Xi'an, Shaanxi, China. Department of Emergency, Xi'an Gaoxin Hospital, Xi'an, Shaanxi, China. Department of Emergency, The First Affiliated Hospital of Xi'an JiaoTong University, Xi'an, Shaanxi, China.</t>
  </si>
  <si>
    <t>Crops, Environment &amp; Land Use Programme, Crops Research Centre Oak Park, Teagasc, Carlow, R93 XE12, Ireland. Vijaya.Bhaskar@teagasc.ie. University of Kassel, Faculty of Organic Agricultural Sciences, Department of Ecological Plant Protection, Nordbahnhofstr. 1a, Witzenhausen, D-37213, Germany. Vijaya.Bhaskar@teagasc.ie. Technical University Munich, Institute for Plant Nutrition, Center of Life and Food Sciences Weihenstephan, Freising, 85354, Germany. University of Kassel, Faculty of Organic Agricultural Sciences, Department of Ecological Plant Protection, Nordbahnhofstr. 1a, Witzenhausen, D-37213, Germany. University of Kassel, Faculty of Organic Agricultural Sciences, Department of Ecological Plant Protection, Nordbahnhofstr. 1a, Witzenhausen, D-37213, Germany.</t>
  </si>
  <si>
    <t>Key Laboratory of Standardization of Chinese Medicines of Ministry of Education, Institute of Chinese Materia Medica, Shanghai University of Traditional Chinese Medicine, Shanghai, 201203, China. Key Laboratory of Standardization of Chinese Medicines of Ministry of Education, Institute of Chinese Materia Medica, Shanghai University of Traditional Chinese Medicine, Shanghai, 201203, China. Key Laboratory of Standardization of Chinese Medicines of Ministry of Education, Institute of Chinese Materia Medica, Shanghai University of Traditional Chinese Medicine, Shanghai, 201203, China. Key Laboratory of Standardization of Chinese Medicines of Ministry of Education, Institute of Chinese Materia Medica, Shanghai University of Traditional Chinese Medicine, Shanghai, 201203, China. Key Laboratory of Standardization of Chinese Medicines of Ministry of Education, Institute of Chinese Materia Medica, Shanghai University of Traditional Chinese Medicine, Shanghai, 201203, China. Key Laboratory of Standardization of Chinese Medicines of Ministry of Education, Institute of Chinese Materia Medica, Shanghai University of Traditional Chinese Medicine, Shanghai, 201203, China. Electronic address: laurawu2000@163.com. Department of Pharmacognosy, School of Pharmacy, Fudan University, Shanghai, 201203, China. Electronic address: chengzhh@fudan.edu.cn.</t>
  </si>
  <si>
    <t>1 State Key Laboratory for Diagnosis and Treatment of Infectious Diseases, School of Medicine, Zhejiang University, Hangzhou, China. 1 State Key Laboratory for Diagnosis and Treatment of Infectious Diseases, School of Medicine, Zhejiang University, Hangzhou, China. 2 Zhejiang Hospital and Zhejiang Provincial Key Lab of Geriatrics, Hangzhou, China. 1 State Key Laboratory for Diagnosis and Treatment of Infectious Diseases, School of Medicine, Zhejiang University, Hangzhou, China. 3 Clinical Research Institute, Zhejiang Provincial People's Hospital, People's Hospital of Hangzhou Medical College, Hangzhou, China. 4 Key Laboratory of Tumor Molecular Diagnosis and Individualized Medicine of Zhejiang Province, Hangzhou, China. 3 Clinical Research Institute, Zhejiang Provincial People's Hospital, People's Hospital of Hangzhou Medical College, Hangzhou, China. 4 Key Laboratory of Tumor Molecular Diagnosis and Individualized Medicine of Zhejiang Province, Hangzhou, China. 5 Collaborative Innovation Center for Diagnosis and Treatment of Infectious Diseases, The First Affiliated Hospital, School of Medicine, Zhejiang University, Hangzhou, China. 3 Clinical Research Institute, Zhejiang Provincial People's Hospital, People's Hospital of Hangzhou Medical College, Hangzhou, China. 4 Key Laboratory of Tumor Molecular Diagnosis and Individualized Medicine of Zhejiang Province, Hangzhou, China. 6 Department of Colorectal and Anal Surgery, The First Affiliated Hospital, Zhejiang University, Hangzhou, China. 1 State Key Laboratory for Diagnosis and Treatment of Infectious Diseases, School of Medicine, Zhejiang University, Hangzhou, China. 5 Collaborative Innovation Center for Diagnosis and Treatment of Infectious Diseases, The First Affiliated Hospital, School of Medicine, Zhejiang University, Hangzhou, China.</t>
  </si>
  <si>
    <t>Department of Gynaecology, Weifang Yidu Central Hospital, Weifang, Shandong 262500, P.R. China. Department of Gynaecology and Obstetrics, Weifang Brain Hospital in Shandong, Weifang, Shandong 261000, P.R. China. Department of Medical Record Information Section, The Chinese People's Liberation Army 89 Hospital, Weifang, Shandong 261021, P.R. China. Department of Gynecology, Weifang People's Hospital, Weifang, Shandong 261041, P.R. China.</t>
  </si>
  <si>
    <t>CBQF - Centro de Biotecnologia e Quimica Fina, Laboratorio Associado, Escola Superior de Biotecnologia, Universidade Catolica Portuguesa/Porto, Rua Arquiteto Lobao Vital, 172, 4200-374 Porto, Portugal. Electronic address: ismoreira@porto.ucp.pt. CBQF - Centro de Biotecnologia e Quimica Fina, Laboratorio Associado, Escola Superior de Biotecnologia, Universidade Catolica Portuguesa/Porto, Rua Arquiteto Lobao Vital, 172, 4200-374 Porto, Portugal. CNR, Istituto di Ricerca Sulle Acque, Via F. De Blasio 5, 70132 Bari, Italy. CBQF - Centro de Biotecnologia e Quimica Fina, Laboratorio Associado, Escola Superior de Biotecnologia, Universidade Catolica Portuguesa/Porto, Rua Arquiteto Lobao Vital, 172, 4200-374 Porto, Portugal. CNR, Istituto di Ricerca Sulle Acque, Via F. De Blasio 5, 70132 Bari, Italy. CBQF - Centro de Biotecnologia e Quimica Fina, Laboratorio Associado, Escola Superior de Biotecnologia, Universidade Catolica Portuguesa/Porto, Rua Arquiteto Lobao Vital, 172, 4200-374 Porto, Portugal.</t>
  </si>
  <si>
    <t>IVF and Infertility UnitBeilinson Women's Hospital, Rabin Medical Center, Petach Tikvah, Israel. Felsenstein Medical Research CenterPetach Tikvah, Israel. Sackler Faculty of MedicineTel Aviv University, Tel Aviv, Israel. IVF and Infertility UnitBeilinson Women's Hospital, Rabin Medical Center, Petach Tikvah, Israel ronita@clalit.org.il. Felsenstein Medical Research CenterPetach Tikvah, Israel. Sackler Faculty of MedicineTel Aviv University, Tel Aviv, Israel.</t>
  </si>
  <si>
    <t>Department of Immunology and Institute for Medical Science, Chonbuk National University Medical School, Jeonju, Republic of Korea. Department of Immunology and Institute for Medical Science, Chonbuk National University Medical School, Jeonju, Republic of Korea. Department of Immunology and Institute for Medical Science, Chonbuk National University Medical School, Jeonju, Republic of Korea. Department of Immunology and Institute for Medical Science, Chonbuk National University Medical School, Jeonju, Republic of Korea. Department of Biological Sciences, College of Natural Sciences, Chonnam National University, Gwangju, Republic of Korea. Department of Microbiology and Institute for Medical Science, Chonbuk National University Medical School, Jeonju, Republic of Korea. Department of Microbiology and Institute for Medical Science, Chonbuk National University Medical School, Jeonju, Republic of Korea. Electronic address: leeh-k@jbnu.ac.kr. Department of Microbiology and Institute for Medical Science, Chonbuk National University Medical School, Jeonju, Republic of Korea. Electronic address: iamtom@chonbuk.ac.kr.</t>
  </si>
  <si>
    <t>Department of Molecular Biology and Histocompatibility, "Dr. Manuel Gea Gonzalez" General Hospital, Mexico City, Mexico. Department of Cell and Molecular Physiology, Loyola University Chicago, Stritch School of Medicine Maywood, IL, USA. FES Iztacala, National Autonomous University of Mexico (UNAM), Tlalnepantla, Mexico. Department of Physiology, Biophysics and Neuroscience, Center for Research and Advanced Studies of the National Polytechnic Institute (Cinvestav-IPN), Mexico City, Mexico. Departament of Cell Biology, Cinvestav-IPN, Mexico City, Mexico. Electronic address: rfelix@cinvestav.mx.</t>
  </si>
  <si>
    <t>CESPU, Instituto de Investigacao e Formacao Avancada em Ciencias e Tecnologias da Saude, Rua Central de Gandra, 1317, 4585-116 Gandra PRD, Portugal; Universidade Catolica Portuguesa, CBQF - Centro de Biotecnologia e Quimica Fina - Laboratorio Associado, Escola Superior de Biotecnologia, Rua Arquiteto Lobao Vital 172, 4200-374 Porto, Portugal. CESPU, Instituto de Investigacao e Formacao Avancada em Ciencias e Tecnologias da Saude, Rua Central de Gandra, 1317, 4585-116 Gandra PRD, Portugal; Laboratorio de Quimica Organica e Farmaceutica, Departamento de Ciencias Quimicas, Faculdade de Farmacia, Universidade do Porto, Rua de Jorge Viterbo Ferreira, 228, 4050-313 Porto, Portugal; Centro Interdisciplinar de Investigacao Marinha e Ambiental (CIIMAR/CIMAR), Universidade do Porto, Edificio do Terminal de Cruzeiros do Porto de Leixoes, Av. General Norton de Matos s/n, 4050-208 Matosinhos, Portugal. Electronic address: elizabeth.tiritan@iucs.cespu.pt. Universidade Catolica Portuguesa, CBQF - Centro de Biotecnologia e Quimica Fina - Laboratorio Associado, Escola Superior de Biotecnologia, Rua Arquiteto Lobao Vital 172, 4200-374 Porto, Portugal. Electronic address: plcastro@porto.ucp.pt.</t>
  </si>
  <si>
    <t>Wellcome Centre for Molecular Parasitology, Institute of Infection, Immunity and Inflammation, University of Glasgow, UK. Institute of Infection and Immunology Research and Centre for Immunity, Infection and Evolution, School of Biological Sciences, University of Edinburgh, UK. Wellcome Centre for Molecular Parasitology, Institute of Infection, Immunity and Inflammation, University of Glasgow, UK. Wellcome Centre for Molecular Parasitology, Institute of Infection, Immunity and Inflammation, University of Glasgow, UK. MRC Weatherall Institute of Molecular Medicine, University of Oxford, UK. Wellcome Centre for Molecular Parasitology, Institute of Infection, Immunity and Inflammation, University of Glasgow, UK. Wellcome Centre for Molecular Parasitology, Institute of Infection, Immunity and Inflammation, University of Glasgow, UK. Centre for Infection and Immunology, Department of Biology, University of York, UK. Institute of Infection and Immunology Research and Centre for Immunity, Infection and Evolution, School of Biological Sciences, University of Edinburgh, UK. Institute of Infection and Immunology Research and Centre for Immunity, Infection and Evolution, School of Biological Sciences, University of Edinburgh, UK; MRC Centre for Inflammation Research, Queen's Medical Research Institute, University of Edinburgh, UK. Wellcome Centre for Molecular Parasitology, Institute of Infection, Immunity and Inflammation, University of Glasgow, UK; Institute of Infection and Immunology Research and Centre for Immunity, Infection and Evolution, School of Biological Sciences, University of Edinburgh, UK. Electronic address: rick.maizels@glasgow.ac.uk.</t>
  </si>
  <si>
    <t>For-Robin, Inc, Buffalo, NY. Electronic address: loukia@stanford.edu. For-Robin, Inc, Buffalo, NY. Electronic address: johnfisk76@yahoo.com. For-Robin, Inc, Buffalo, NY. Electronic address: joejessee0@gmail.com. For-Robin, Inc, Buffalo, NY. Electronic address: swethata@buffalo.edu. Department of Pathology, University of Rochester, Rochester, NY. Electronic address: Bradley_Turner@URMC.Rochester.edu. For-Robin, Inc, Buffalo, NY. Electronic address: dialagha@buffalo.edu. For-Robin, Inc, Buffalo, NY. Electronic address: rludwig3@buffalo.edu. For-Robin, Inc, Buffalo, NY. Electronic address: hollyjoh@buffalo.edu. Department of Biotechnical and Clinical Laboratory Sciences, University at Buffalo, Buffalo, NY. Electronic address: jadams33@u.rochester.edu. Department of Nuclear Medicine, University at Buffalo, Buffalo, NY. Electronic address: msajjad@buffalo.edu. Department of Biotechnical and Clinical Laboratory Sciences, University at Buffalo, Buffalo, NY. Electronic address: stvkoury@buffalo.edu. Glycovax Pharma Inc., Montreal, Quebec, Canada. Electronic address: rroy@glycovax.com. For-Robin, Inc, Buffalo, NY; Department of Pharmacology and Toxicology, University at Buffalo, Buffalo, NY. Electronic address: jolson@buffalo.edu. For-Robin, Inc, Buffalo, NY; Department of Biotechnical and Clinical Laboratory Sciences, University at Buffalo, Buffalo, NY. Electronic address: krolson@buffalo.edu.</t>
  </si>
  <si>
    <t>Vorozhtsov Institute of Organic Chemistry, Siberian Branch of Russian Academy of Sciences, Novosibirsk, 630090, Russia. Department of Natural Science, National Research University-, Novosibirsk State University, Novosibirsk, 630090, Russia. Vorozhtsov Institute of Organic Chemistry, Siberian Branch of Russian Academy of Sciences, Novosibirsk, 630090, Russia.</t>
  </si>
  <si>
    <t>Department of Medical Biology and Genetics, Marmara University, Istanbul, Turkey. Department of Paediatric Haematology, Hacettepe University Faculty of Medicine, Ankara, Turkey. Department of Paediatric Haematology, Hacettepe University Faculty of Medicine, Ankara, Turkey. Clinic of Paediatric Haematology and Oncology, Samsun Education and Research Hospital, Samsun, Turkey. Department of Industrial Engineering, Istanbul Arel University, Istanbul, Turkey. Department of Paediatric Haematology, Hacettepe University Faculty of Medicine, Ankara, Turkey. Department of Paediatric Haematology, Hacettepe University Faculty of Medicine, Ankara, Turkey. Department of Paediatric Haematology, Hacettepe University Faculty of Medicine, Ankara, Turkey. Department of Molecular Biology and Genetics, Istanbul Arel University, Istanbul, Turkey.</t>
  </si>
  <si>
    <t>Department of Biotechnical and Clinical Laboratory Sciences, University at Buffalo, Buffalo, NY. Department of Biotechnical and Clinical Laboratory Sciences, University at Buffalo, Buffalo, NY. Department of Biotechnical and Clinical Laboratory Sciences, University at Buffalo, Buffalo, NY; For-Robin, Inc., Buffalo, NY; Department of Microbiology and Immunology, University at Buffalo, Buffalo, NY. Department of Biotechnical and Clinical Laboratory Sciences, University at Buffalo, Buffalo, NY. Department of Biotechnical and Clinical Laboratory Sciences, University at Buffalo, Buffalo, NY; For-Robin, Inc., Buffalo, NY. For-Robin, Inc., Buffalo, NY. For-Robin, Inc., Buffalo, NY. Department of Biotechnical and Clinical Laboratory Sciences, University at Buffalo, Buffalo, NY. Department of Biotechnical and Clinical Laboratory Sciences, University at Buffalo, Buffalo, NY. Department of Biotechnical and Clinical Laboratory Sciences, University at Buffalo, Buffalo, NY. Department of Biotechnical and Clinical Laboratory Sciences, University at Buffalo, Buffalo, NY. For-Robin, Inc., Buffalo, NY. For-Robin, Inc., Buffalo, NY. For-Robin, Inc., Buffalo, NY. Research Service, Harry S. Truman Memorial Veterans Hospital, Columbia, MO; Department of Pathology and Anatomical Sciences, University of Missouri, Columbia, MO. Research Service, Harry S. Truman Memorial Veterans Hospital, Columbia, MO; Department of Medical Pharmacology and Physiology, University of Missouri, Columbia, MO. Goodwin Biotechnology, Inc., Plantation, FL. Goodwin Biotechnology, Inc., Plantation, FL. Goodwin Biotechnology, Inc., Plantation, FL. Department of Pharmacology and Toxicology, University at Buffalo, Buffalo, NY. Department of Biotechnical and Clinical Laboratory Sciences, University at Buffalo, Buffalo, NY; For-Robin, Inc., Buffalo, NY. Electronic address: krolson@buffalo.edu.</t>
  </si>
  <si>
    <t>Basal Ganglia Pathophysiology Unit, Department of Experimental Medical Science, Lund University, BMC F11, SE-22184, Lund, Sweden.</t>
  </si>
  <si>
    <t>Department of Information and Communication Technologies in Medicine, Czech Technical University in Prague, Prague, Czech Republic. Department of Health Care Disciplines and Population Protection, Faculty of Biomedical Engineering, Czech Technical University in Prague, Prague, Czech Republic. Department of Cellular Neurophysiology, Institute of Physiology, Czech Academy of Sciences, Prague, Czech Republic. Department of Cellular Neurophysiology, Institute of Physiology, Czech Academy of Sciences, Prague, Czech Republic. Department of Cellular Neurophysiology, Institute of Physiology, Czech Academy of Sciences, Prague, Czech Republic. Department of Cellular Neurophysiology, Institute of Physiology, Czech Academy of Sciences, Prague, Czech Republic. Department of Cellular Neurophysiology, Institute of Physiology, Czech Academy of Sciences, Prague, Czech Republic.</t>
  </si>
  <si>
    <t>Valcore Laboratory, Department of Biology, University M'Hamed Bougara of Boumerdes, 35000, Boumerdes, Algeria. Food Technology Research Division, Institut National de la Recherche Agronomiqued' Algerie, 16200, El Harrach, Algiers, Algeria. Department of Chemistry, University of Alberta, Edmonton, T6G 2G2, Alberta, Canada. Department of Chemistry, University of Alberta, Edmonton, T6G 2G2, Alberta, Canada. Department of Biological Sciences, University of Alberta, Edmonton, T6G 2E9, Alberta, Canada. Department of Biological Sciences, University of Alberta, Edmonton, T6G 2E9, Alberta, Canada. Department of Chemistry, University of Alberta, Edmonton, T6G 2G2, Alberta, Canada. Department of Chemistry, University of Alberta, Edmonton, T6G 2G2, Alberta, Canada. Microbiology Group, Laboratory of Cellular and Molecular Biology, Faculty of Biological Sciences, University of Science and Technology-Houari Boumediene, 16111, Bab Ezzouar, Algiers, Algeria. Department of Biological Sciences, University of Alberta, Edmonton, T6G 2E9, Alberta, Canada. Valcore Laboratory, Department of Biology, University M'Hamed Bougara of Boumerdes, 35000, Boumerdes, Algeria. Department of Chemistry, University of Alberta, Edmonton, T6G 2G2, Alberta, Canada.</t>
  </si>
  <si>
    <t>Department of Chemistry, University of Warwick , Gibbet Hill Road, Coventry CV4 7AL, United Kingdom. Department of Chemistry, University of Warwick , Gibbet Hill Road, Coventry CV4 7AL, United Kingdom. Faculty of Pharmacy and Pharmaceutical Sciences, Monash University , 381 Royal Parade, Parkville, VIC 3052, Australia. Department of Chemistry, University of Warwick , Gibbet Hill Road, Coventry CV4 7AL, United Kingdom. Department of Chemistry, University of Warwick , Gibbet Hill Road, Coventry CV4 7AL, United Kingdom. Institut Charles Gerhardt Montpellier , Place E Bataillon CC1702, 34095 Montpellier cedex 05, France. Faculty of Pharmacy and Pharmaceutical Sciences, Monash University , 381 Royal Parade, Parkville, VIC 3052, Australia. Department of Chemistry, University of Warwick , Gibbet Hill Road, Coventry CV4 7AL, United Kingdom. Department of Chemistry, University of Warwick , Gibbet Hill Road, Coventry CV4 7AL, United Kingdom. Department of Chemistry, University of Warwick , Gibbet Hill Road, Coventry CV4 7AL, United Kingdom. Department of Chemistry, University of Warwick , Gibbet Hill Road, Coventry CV4 7AL, United Kingdom. The University of Sydney, School of Chemistry , Building F11, Sydney NSW 2006, Australia. Department of Chemistry, University of Warwick , Gibbet Hill Road, Coventry CV4 7AL, United Kingdom. Faculty of Pharmacy and Pharmaceutical Sciences, Monash University , 381 Royal Parade, Parkville, VIC 3052, Australia. Warwick Medical School, University of Warwick , Gibbet Hill Road, Coventry CV4 7AL, United Kingdom.</t>
  </si>
  <si>
    <t>Department of Psychiatry and Behavioral Sciences, Emory University School of Medicine, Atlanta, Georgia. Electronic address: sanne.van.rooij@emory.edu. Department of Psychiatry and Behavioral Sciences, Emory University School of Medicine, Atlanta, Georgia. Department of Psychiatry and Behavioral Sciences, Emory University School of Medicine, Atlanta, Georgia. Department of Psychiatry and Behavioral Sciences, Emory University School of Medicine, Atlanta, Georgia. Department of Psychiatry and Behavioral Sciences, Emory University School of Medicine, Atlanta, Georgia. Department of Psychiatry and Behavioral Sciences, Emory University School of Medicine, Atlanta, Georgia. Department of Psychiatry and Behavioral Sciences, Emory University School of Medicine, Atlanta, Georgia. Center for Advanced Brain Imaging, Georgia Institute of Technology, Atlanta, Georgia. Division of Behavioral Genetics, Department of Psychiatry, Rhode Island Hospital, Providence, Rhode Island; Department of Psychiatry and Human Behavior, Alpert Medical School of Brown University, Providence, Rhode Island. Department of Emergency Medicine, Emory University School of Medicine, Atlanta, Georgia. Department of Psychiatry and Behavioral Sciences, Emory University School of Medicine, Atlanta, Georgia. Department of Psychiatry and Behavioral Sciences, Emory University School of Medicine, Atlanta, Georgia; McLean Hospital, Department of Psychiatry, Harvard Medical School, Belmont, Massachusetts. Department of Psychiatry and Behavioral Sciences, Emory University School of Medicine, Atlanta, Georgia.</t>
  </si>
  <si>
    <t>a Institute of Marine Biology , Ocean College, Zhejiang University , Zhoushan , China. b Zhejiang Key Laboratory of Gastrointestinal Pathophysiology , Chinese Traditional Medicine Hospital of Zhejiang Province , Hangzhou , China. a Institute of Marine Biology , Ocean College, Zhejiang University , Zhoushan , China. c State Key Laboratory of Plant Physiology and Biochemistry, College of Life Sciences , Zhejiang University , Hangzhou , China. a Institute of Marine Biology , Ocean College, Zhejiang University , Zhoushan , China.</t>
  </si>
  <si>
    <t>School of Life Sciences, College of Agriculture, Engineering and Science, University of KwaZulu-Natal, Westville 3630, South Africa. Electronic address: mvubun@ukzn.ac.za. School of Life Sciences, College of Agriculture, Engineering and Science, University of KwaZulu-Natal, Westville 3630, South Africa. Electronic address: pillayb1@ukzn.ac.za. Centre for the AIDS Program of Research in South Africa (CAPRISA), University of KwaZulu-Natal, Durban, South Africa; Department of Medical Microbiology, University of Manitoba, Winnipeg, Manitoba, Canada. Electronic address: lyle.mckinnon@caprisa.org. Medical Microbiology, School of Laboratory Medicine and Medical Sciences, College of Health Sciences, University of KwaZulu-Natal, 719 Umbilo Road, South Africa. Electronic address: pillayc@ukzn.ac.za.</t>
  </si>
  <si>
    <t>Department of Chemistry, University of Warwick, Gibbet Hill Road, Coventry CV4 7AL, United Kingdom; Drug Delivery, Disposition and Dynamics, Monash Institute of Pharmaceutical Sciences, Monash University, 381 Royal Parade, Parkville, VIC 3052, Australia. Drug Delivery, Disposition and Dynamics, Monash Institute of Pharmaceutical Sciences, Monash University, 381 Royal Parade, Parkville, VIC 3052, Australia. Drug Delivery, Disposition and Dynamics, Monash Institute of Pharmaceutical Sciences, Monash University, 381 Royal Parade, Parkville, VIC 3052, Australia. Department of Chemistry, University of Warwick, Gibbet Hill Road, Coventry CV4 7AL, United Kingdom. Department of Chemistry, University of Warwick, Gibbet Hill Road, Coventry CV4 7AL, United Kingdom. Department of Chemistry, University of Warwick, Gibbet Hill Road, Coventry CV4 7AL, United Kingdom; Drug Delivery, Disposition and Dynamics, Monash Institute of Pharmaceutical Sciences, Monash University, 381 Royal Parade, Parkville, VIC 3052, Australia. Drug Delivery, Disposition and Dynamics, Monash Institute of Pharmaceutical Sciences, Monash University, 381 Royal Parade, Parkville, VIC 3052, Australia; ARC Centre of Excellence in Convergent Bio-Nano Science and Technology, Monash Institute of Pharmaceutical Sciences, Monash University, Parkville, VIC 3052, Australia. The University of Sydney, School of Chemistry, Building F11, Sydney, NSW 2006, Australia. Department of Chemistry, University of Warwick, Gibbet Hill Road, Coventry CV4 7AL, United Kingdom; Drug Delivery, Disposition and Dynamics, Monash Institute of Pharmaceutical Sciences, Monash University, 381 Royal Parade, Parkville, VIC 3052, Australia; Warwick Medical School, The University of Warwick, Coventry CV4 7AL, UK. Electronic address: s.perrier@warwick.ac.uk.</t>
  </si>
  <si>
    <t>The Amalia Biron Research Institute of Thrombosis and Hemostasis, Chaim Sheba Medical Center, Tel-Hashomer and Sackler Faculty of Medicine, Tel Aviv University, Israel. Electronic address: michal.zucker@sheba.health.gov.il. The Amalia Biron Research Institute of Thrombosis and Hemostasis, Chaim Sheba Medical Center, Tel-Hashomer and Sackler Faculty of Medicine, Tel Aviv University, Israel. The Amalia Biron Research Institute of Thrombosis and Hemostasis, Chaim Sheba Medical Center, Tel-Hashomer and Sackler Faculty of Medicine, Tel Aviv University, Israel. The Amalia Biron Research Institute of Thrombosis and Hemostasis, Chaim Sheba Medical Center, Tel-Hashomer and Sackler Faculty of Medicine, Tel Aviv University, Israel.</t>
  </si>
  <si>
    <t>Department of Inorganic and Analytical Chemistry, University of Geneva, Quai Ernest-Ansermet 30, CH-1211 Geneva, Switzerland. Department of Inorganic and Analytical Chemistry, University of Geneva, Quai Ernest-Ansermet 30, CH-1211 Geneva, Switzerland. School of Chemistry (F11), The University of Sydney, NSW 2006, Australia. School of Chemistry (F11), The University of Sydney, NSW 2006, Australia. School of Chemistry (F11), The University of Sydney, NSW 2006, Australia. Department of Inorganic and Analytical Chemistry, University of Geneva, Quai Ernest-Ansermet 30, CH-1211 Geneva, Switzerland. School of Chemical Science and Engineering, Applied Physical Chemistry, KTH Royal Institute of Technology, Teknikringen 30, SE-100 44 Stockholm, Sweden. Electronic address: gacp@kth.se.</t>
  </si>
  <si>
    <t>Jilin Ginseng Academy, Changchun University of Chinese Medicine, Changchun 130117, China. Jilin Ginseng Academy, Changchun University of Chinese Medicine, Changchun 130117, China. Jilin Ginseng Academy, Changchun University of Chinese Medicine, Changchun 130117, China. Jilin Ginseng Academy, Changchun University of Chinese Medicine, Changchun 130117, China.</t>
  </si>
  <si>
    <t>Department of Hematology, Gunma University Graduate School of Medicine, Maebashi, Japan. yo-ogawa@gunma-u.ac.jp. Department of Hematology, Gunma University Graduate School of Medicine, Maebashi, Japan. Department of Hematology, Gunma University Graduate School of Medicine, Maebashi, Japan. Department of Human Genetics, Yokohama City University Graduate School of Medicine, Yokohama, Japan. Department of Hematology, Gunma University Graduate School of Medicine, Maebashi, Japan. Department of Orthopaedic Surgery, Gunma University Hospital, Maebashi, Japan. Department of Orthopaedic Surgery, Gunma University Hospital, Maebashi, Japan. Clinical Laboratory Center, Gunma University Hospital, Maebashi, Japan. Clinical Laboratory Center, Gunma University Hospital, Maebashi, Japan. Department of Clinical Laboratory Medicine, Gunma University Graduate School of Medicine, Maebashi, Japan. Department of Human Genetics, Yokohama City University Graduate School of Medicine, Yokohama, Japan. Department of Hematology, Gunma University Graduate School of Medicine, Maebashi, Japan.</t>
  </si>
  <si>
    <t>CEIP-Addictovigilance, Service de Pharmacologie Medicale et Clinique, CHU Toulouse, 37 allees Jules Guesde, 31000, Toulouse, France. CEIP-Addictovigilance, Service de Pharmacologie Medicale et Clinique, CHU Toulouse, 37 allees Jules Guesde, 31000, Toulouse, France. CEIP-Addictovigilance, Service de Pharmacologie Medicale et Clinique, CHU Toulouse, 37 allees Jules Guesde, 31000, Toulouse, France. UMR1027 Inserm-Universite Paul Sabatier Toulouse III, 37 allees Jules Guesde, 31000, Toulouse, France. Departement d'Information Medicale, Hotel-Dieu Saint-Jacques, CHU Toulouse, 2 rue Viguerie, 31059, Toulouse, France. CEIP-Addictovigilance, Service de Pharmacologie Medicale et Clinique, CHU Toulouse, 37 allees Jules Guesde, 31000, Toulouse, France. UMR1027 Inserm-Universite Paul Sabatier Toulouse III, 37 allees Jules Guesde, 31000, Toulouse, France. CEIP-Addictovigilance, Service de Pharmacologie Medicale et Clinique, CHU Toulouse, 37 allees Jules Guesde, 31000, Toulouse, France. emilie.jouanjus@univ-tlse3.fr. UMR1027 Inserm-Universite Paul Sabatier Toulouse III, 37 allees Jules Guesde, 31000, Toulouse, France. emilie.jouanjus@univ-tlse3.fr.</t>
  </si>
  <si>
    <t>VUmc MS Center Amsterdam, VU University Medical Center, De Boelelaan 1117, 1081 HV, Amsterdam, the Netherlands. m.hagens1@vumc.nl. Department of Neurology, VU University Medical Center, De Boelelaan 1117, 1081 HV, Amsterdam, the Netherlands. m.hagens1@vumc.nl. Department of Radiology and Nuclear Medicine, VU University Medical Center Amsterdam, De Boelelaan 1117, 1081 HV, Amsterdam, the Netherlands. VUmc MS Center Amsterdam, VU University Medical Center, De Boelelaan 1117, 1081 HV, Amsterdam, the Netherlands. Department of Neurology, VU University Medical Center, De Boelelaan 1117, 1081 HV, Amsterdam, the Netherlands. Department of Radiology and Nuclear Medicine, VU University Medical Center Amsterdam, De Boelelaan 1117, 1081 HV, Amsterdam, the Netherlands. Department of Radiology and Nuclear Medicine, VU University Medical Center Amsterdam, De Boelelaan 1117, 1081 HV, Amsterdam, the Netherlands. Philips Healthcare, Best, the Netherlands, Veenpluis 4, 5684 PC, Best, the Netherlands. VUmc MS Center Amsterdam, VU University Medical Center, De Boelelaan 1117, 1081 HV, Amsterdam, the Netherlands. Department of Anatomy and Neurosciences, VU University Medical Center Amsterdam, De Boelelaan 1117, 1081 HV, Amsterdam, the Netherlands. Department of Anaesthesiology, VU University Medical Center Amsterdam, De Boelelaan 1117, 1081 HV, Amsterdam, the Netherlands. Department of Anatomy and Neurosciences, VU University Medical Center Amsterdam, De Boelelaan 1117, 1081 HV, Amsterdam, the Netherlands. Department of Radiology and Nuclear Medicine, VU University Medical Center Amsterdam, De Boelelaan 1117, 1081 HV, Amsterdam, the Netherlands. School of Chemistry, University of Sydney, F11, Eastern Ave, Sydney, NSW, 2006, Australia. School of Chemistry, University of Sydney, F11, Eastern Ave, Sydney, NSW, 2006, Australia. VUmc MS Center Amsterdam, VU University Medical Center, De Boelelaan 1117, 1081 HV, Amsterdam, the Netherlands. Department of Anatomy and Neurosciences, VU University Medical Center Amsterdam, De Boelelaan 1117, 1081 HV, Amsterdam, the Netherlands. Department of Radiology and Nuclear Medicine, VU University Medical Center Amsterdam, De Boelelaan 1117, 1081 HV, Amsterdam, the Netherlands. VUmc MS Center Amsterdam, VU University Medical Center, De Boelelaan 1117, 1081 HV, Amsterdam, the Netherlands. Department of Neurology, VU University Medical Center, De Boelelaan 1117, 1081 HV, Amsterdam, the Netherlands. VUmc MS Center Amsterdam, VU University Medical Center, De Boelelaan 1117, 1081 HV, Amsterdam, the Netherlands. Department of Radiology and Nuclear Medicine, VU University Medical Center Amsterdam, De Boelelaan 1117, 1081 HV, Amsterdam, the Netherlands. Institutes of Neurology and Healthcare Engineering, UCL Institute of Neurology, Queen Square, London, WC1N 3BG, UK. Department of Radiology and Nuclear Medicine, VU University Medical Center Amsterdam, De Boelelaan 1117, 1081 HV, Amsterdam, the Netherlands. Department of Radiology and Nuclear Medicine, VU University Medical Center Amsterdam, De Boelelaan 1117, 1081 HV, Amsterdam, the Netherlands.</t>
  </si>
  <si>
    <t>Department of Chemistry, University of Warwick, Gibbet Hill Road, Coventry, CV4 7AL, UK. Faculty of Pharmacy and Pharmaceutical Sciences, Monash University, 381 Royal Parade, Parkville, VIC, 3052, Australia. Department of Chemistry, University of Warwick, Gibbet Hill Road, Coventry, CV4 7AL, UK. Faculty of Pharmacy and Pharmaceutical Sciences, Monash University, 381 Royal Parade, Parkville, VIC, 3052, Australia. Faculty of Pharmacy and Pharmaceutical Sciences, Monash University, 381 Royal Parade, Parkville, VIC, 3052, Australia. The University of Sydney, School of Chemistry, Building F11, Sydney, NSW, 2006, Australia. Faculty of Pharmacy and Pharmaceutical Sciences, Monash University, 381 Royal Parade, Parkville, VIC, 3052, Australia. Faculty of Pharmacy and Pharmaceutical Sciences, Monash University, 381 Royal Parade, Parkville, VIC, 3052, Australia. The University of Sydney, School of Chemistry, Building F11, Sydney, NSW, 2006, Australia. Department of Chemistry, University of Warwick, Gibbet Hill Road, Coventry, CV4 7AL, UK. Faculty of Pharmacy and Pharmaceutical Sciences, Monash University, 381 Royal Parade, Parkville, VIC, 3052, Australia. Warwick Medical School, The University of Warwick, Coventry, CV4 7AL, UK.</t>
  </si>
  <si>
    <t>Department of Health Sciences and Technology, Samsung Advanced Institute for Health Sciences and Technology, Sungkyunkwan University, Seoul, Republic of Korea. Institute for Refractory Cancer Research, Research institute for Future Medicine, Samsung Medical Center, Seoul, Republic of Korea. Institute for Refractory Cancer Research, Research institute for Future Medicine, Samsung Medical Center, Seoul, Republic of Korea. Institute for Refractory Cancer Research, Research institute for Future Medicine, Samsung Medical Center, Seoul, Republic of Korea. Institute for Refractory Cancer Research, Research institute for Future Medicine, Samsung Medical Center, Seoul, Republic of Korea. Institute for Refractory Cancer Research, Research institute for Future Medicine, Samsung Medical Center, Seoul, Republic of Korea. Institute for Refractory Cancer Research, Research institute for Future Medicine, Samsung Medical Center, Seoul, Republic of Korea. Department of Health Sciences and Technology, Samsung Advanced Institute for Health Sciences and Technology, Sungkyunkwan University, Seoul, Republic of Korea nsnam@skku.edu benedict.yoon@samsung.com. Institute for Refractory Cancer Research, Research institute for Future Medicine, Samsung Medical Center, Seoul, Republic of Korea. Department of Health Sciences and Technology, Samsung Advanced Institute for Health Sciences and Technology, Sungkyunkwan University, Seoul, Republic of Korea nsnam@skku.edu benedict.yoon@samsung.com. Institute for Refractory Cancer Research, Research institute for Future Medicine, Samsung Medical Center, Seoul, Republic of Korea. Department of Neurosurgery, Samsung Medical Center, Sungkyunkwan University School of Medicine, Seoul, Republic of Korea.</t>
  </si>
  <si>
    <t>Department of Human Genetics, University Medicine Greifswald, and Interfaculty Institute of Genetics and Functional Genomics, University of Greifswald, Greifswald, Germany. Department of Human Genetics, University Medicine Greifswald, and Interfaculty Institute of Genetics and Functional Genomics, University of Greifswald, Greifswald, Germany. Department of Human Genetics, University Medicine Greifswald, and Interfaculty Institute of Genetics and Functional Genomics, University of Greifswald, Greifswald, Germany. Department of Human Genetics, University Medicine Greifswald, and Interfaculty Institute of Genetics and Functional Genomics, University of Greifswald, Greifswald, Germany.</t>
  </si>
  <si>
    <t>Dalton Cardiovascular Research Center, University of Missouri, Columbia, Missouri, United States of America. Department of Pathology and Anatomical Sciences, School of Medicine, University of Missouri, Columbia, Missouri, United States of America. Dalton Cardiovascular Research Center, University of Missouri, Columbia, Missouri, United States of America. Dalton Cardiovascular Research Center, University of Missouri, Columbia, Missouri, United States of America. Microcirculation Research Group, Department of Oncology, School of Medicine, University of Sheffield, Sheffield, United Kingdom. Department of Medical Pharmacology and Physiology, School of Medicine, University of Missouri, Columbia, Missouri, United States of America. Research Service, Harry S. Truman Memorial Veterans Hospital, Columbia, Missouri, United States of America. Department of Biotechnical &amp; Clinical Laboratory Sciences, University at Buffalo, Buffalo, New York, United States of America. For-Robin, Inc, Buffalo, New York, United States of America. Dalton Cardiovascular Research Center, University of Missouri, Columbia, Missouri, United States of America. Department of Medical Pharmacology and Physiology, School of Medicine, University of Missouri, Columbia, Missouri, United States of America. Department of Pathology and Anatomical Sciences, School of Medicine, University of Missouri, Columbia, Missouri, United States of America. Research Service, Harry S. Truman Memorial Veterans Hospital, Columbia, Missouri, United States of America.</t>
  </si>
  <si>
    <t>Center for Thrombosis and Hemostasis (CTH), University Medical Center of the Johannes Gutenberg University, Mainz, Germany. Institute for Clinical Chemistry and Laboratory Medicine, University Medical Center of the Johannes Gutenberg University, Mainz, Germany. Institute of Molecular Medicine, Martin Luther University Halle (Saale), Halle, Germany. Institute for Clinical Chemistry and Laboratory Medicine, University Medical Center of the Johannes Gutenberg University, Mainz, Germany. Institute of Molecular Medicine, Martin Luther University Halle (Saale), Halle, Germany. Center for Thrombosis and Hemostasis (CTH), University Medical Center of the Johannes Gutenberg University, Mainz, Germany. Institute for Clinical Chemistry and Laboratory Medicine, University Medical Center of the Johannes Gutenberg University, Mainz, Germany. German Center for Cardiovascular Research (DZHK), Rhine-Main, University Medical Center, Mainz, Germany.</t>
  </si>
  <si>
    <t>Department of Clinical Epidemiology, Leiden University Medical Center, Leiden, the Netherlands. Department of Clinical Epidemiology, Leiden University Medical Center, Leiden, the Netherlands. Angelo Bianchi Bonomi Hemophilia and Thrombosis Center, Fondazione IRCCS Ca' Granda - Ospedale Maggiore Policlinico, Universita degli Studi di Milano and Fondazione Luigi Villa, Milan, Italy. Angelo Bianchi Bonomi Hemophilia and Thrombosis Center, Fondazione IRCCS Ca' Granda - Ospedale Maggiore Policlinico, Universita degli Studi di Milano and Fondazione Luigi Villa, Milan, Italy. Angelo Bianchi Bonomi Hemophilia and Thrombosis Center, Fondazione IRCCS Ca' Granda - Ospedale Maggiore Policlinico, Universita degli Studi di Milano and Fondazione Luigi Villa, Milan, Italy. Angelo Bianchi Bonomi Hemophilia and Thrombosis Center, Fondazione IRCCS Ca' Granda - Ospedale Maggiore Policlinico, Universita degli Studi di Milano and Fondazione Luigi Villa, Milan, Italy. Cambridge Haemophilia and Thrombophilia Centre, Addenbrooke's Hospital, Cambridge University Hospitals National Health Service Foundation Trust, Cambridge, UK. Angelo Bianchi Bonomi Hemophilia and Thrombosis Center, Fondazione IRCCS Ca' Granda - Ospedale Maggiore Policlinico, Universita degli Studi di Milano and Fondazione Luigi Villa, Milan, Italy. Department of Clinical Epidemiology, Leiden University Medical Center, Leiden, the Netherlands.</t>
  </si>
  <si>
    <t>Department of Pharmaceutics, College of Pharmacy, King Saud University, Riyadh 11451, Saudi Arabia. Department of Pharmaceutics, College of Pharmacy, King Saud University, Riyadh 11451, Saudi Arabia. Department of Pharmaceutics, Faculty of Pharmacy, Helwan University, Ain Helwan, Cairo, Egypt. Department of Pharmaceutics, College of Pharmacy, King Saud University, Riyadh 11451, Saudi Arabia. Department of Pharmaceutics, Faculty of Pharmacy, Cairo University, Cairo, Egypt. Department of Pharmaceutics, College of Pharmacy, King Saud University, Riyadh 11451, Saudi Arabia.</t>
  </si>
  <si>
    <t>Department of Laboratory Medicine, the Second Affiliated Hospital and Yuying Children's Hospital of Wenzhou Medical University, Wenzhou, Zhejiang 325027, China. minghua93@126.com.</t>
  </si>
  <si>
    <t>School of Chemistry (F11) , The University of Sydney , Sydney , NSW 2006 , Australia. School of Chemistry (F11) , The University of Sydney , Sydney , NSW 2006 , Australia. School of Chemistry (F11) , The University of Sydney , Sydney , NSW 2006 , Australia.</t>
  </si>
  <si>
    <t>Max Delbruck Center for Molecular Medicine, Berlin, Germany. Max Delbruck Center for Molecular Medicine, Berlin, Germany. Max Delbruck Center for Molecular Medicine, Berlin, Germany. Max Delbruck Center for Molecular Medicine, Berlin, Germany.</t>
  </si>
  <si>
    <t>Department of Pharmaceutical Technology, Institute of Pharmacy, Leopold-Franzens- University Innsbruck, Innrain 80/82, Innsbruck, Austria. Department of Pharmaceutical Technology, Institute of Pharmacy, Leopold-Franzens- University Innsbruck, Innrain 80/82, Innsbruck, Austria. Department of Pharmaceutical Technology, Institute of Pharmacy, Leopold-Franzens- University Innsbruck, Innrain 80/82, Innsbruck, Austria. Division of Hygiene and Medical Microbiology, Medical University of Innsbruck, Innsbruck, Austria. Division of Hygiene and Medical Microbiology, Medical University of Innsbruck, Innsbruck, Austria. Cystic Fibrosis Centre, Department of Child and Adolescent Health, Pediatrics III, Medical University of Innsbruck, Innsbruck, Austria. Cystic Fibrosis Centre, Department of Child and Adolescent Health, Pediatrics III, Medical University of Innsbruck, Innsbruck, Austria. Department of Pharmaceutical Technology, Institute of Pharmacy, Leopold-Franzens- University Innsbruck, Innrain 80/82, Innsbruck, Austria. Electronic address: andreas.bernkop@uibk.ac.at.</t>
  </si>
  <si>
    <t>Department of Chemistry, Indian Institute of Technology Bombay, Powai, Mumbai 400076, India. Department of Chemistry, Indian Institute of Technology Bombay, Powai, Mumbai 400076, India. Electronic address: sasidhar@chem.iitb.ac.in.</t>
  </si>
  <si>
    <t>Department of Industrial Management, National Taiwan University of Science and Technology, Taipei, Taiwan. Department of Industrial Management, National Taiwan University of Science and Technology, Taipei, Taiwan. Department of Information System, Universitas Brawijaya, Malang, Indonesia. Department of Industrial Management, National Taiwan University of Science and Technology, Taipei, Taiwan. Department of Industrial Engineering and Management, Bandung Institute of Technology, Bandung, Indonesia. Department of Neurology, Shin Kong Wu Ho-Su Memorial Hospital, Taipei, Taiwan. College of Medicine, National Taiwan University, Taipei, Taiwan. College of Medicine, Taipei Medical University, Taipei, Taiwan. Department of Public Health, School of Medicine, College of Medicine, Taipei Medical University, Taipei, Taiwan. Division of Plastic Surgery, Department of Surgery, Wan Fang Hospital, Taipei Medical University, Taipei, Taiwan. Cochrane Taiwan, Taipei Medical University, Taipei, Taiwan.</t>
  </si>
  <si>
    <t>Department of Bioinformatics, The Basic Medical School of Chongqing Medical University, Chongqing 400016, P.R. China. Department of Bioinformatics, The Basic Medical School of Chongqing Medical University, Chongqing 400016, P.R. China. Department of Bioinformatics, The Basic Medical School of Chongqing Medical University, Chongqing 400016, P.R. China. Department of Bioinformatics, The Basic Medical School of Chongqing Medical University, Chongqing 400016, P.R. China. Molecular and Tumor Research Center, Chongqing Medical University, Chongqing 400016, P.R. China. Department of Bioinformatics, The Basic Medical School of Chongqing Medical University, Chongqing 400016, P.R. China.</t>
  </si>
  <si>
    <t>Department of Pharmaceutics, Novel Drug Delivery Systems Research Center, School of Pharmacy, Isfahan University of Medical Sciences, Isfahan, Iran. Department of Pharmacognosy, School of Pharmacy, Isfahan University of Medical Sciences, Isfahan, Iran. Department of Pharmaceutics, Novel Drug Delivery Systems Research Center, School of Pharmacy, Isfahan University of Medical Sciences, Isfahan, Iran.</t>
  </si>
  <si>
    <t>Department of Life, Health and Environmental Sciences, University of L'Aquila, L'Aquila, Italy. Department of Life, Health and Environmental Sciences, University of L'Aquila, L'Aquila, Italy. Department of Life, Health and Environmental Sciences, University of L'Aquila, L'Aquila, Italy. Department of Life, Health and Environmental Sciences, University of L'Aquila, L'Aquila, Italy. Department of Life, Health and Environmental Sciences, University of L'Aquila, L'Aquila, Italy. Department of Life, Health and Environmental Sciences, University of L'Aquila, L'Aquila, Italy. Department of Life, Health and Environmental Sciences, University of L'Aquila, L'Aquila, Italy. Department of Life, Health and Environmental Sciences, University of L'Aquila, L'Aquila, Italy. Department of Life, Health and Environmental Sciences, University of L'Aquila, L'Aquila, Italy. Department of Life, Health and Environmental Sciences, University of L'Aquila, L'Aquila, Italy. Department of Life, Health and Environmental Sciences, University of L'Aquila, L'Aquila, Italy. Department of Life, Health and Environmental Sciences, University of L'Aquila, L'Aquila, Italy. Department of Life, Health and Environmental Sciences, University of L'Aquila, L'Aquila, Italy. Sbarro Institute for Cancer Research and Molecular Medicine, Department of Biology, Temple University, Philadelphia, USA.</t>
  </si>
  <si>
    <t>Shenyang Pharmaceutical University, Wenhua Road 103, Shenyang 110016, Liaoning Province, PR China. Shaanxi Blood Center, Zhuque Street 407, Xi'an 710061, Shaanxi Province, PR China. Shenyang Pharmaceutical University, Wenhua Road 103, Shenyang 110016, Liaoning Province, PR China. Shenyang Pharmaceutical University, Wenhua Road 103, Shenyang 110016, Liaoning Province, PR China. Shenyang Pharmaceutical University, Wenhua Road 103, Shenyang 110016, Liaoning Province, PR China. Shenyang Pharmaceutical University, Wenhua Road 103, Shenyang 110016, Liaoning Province, PR China. Shenyang Pharmaceutical University, Wenhua Road 103, Shenyang 110016, Liaoning Province, PR China. Shenyang Pharmaceutical University, Wenhua Road 103, Shenyang 110016, Liaoning Province, PR China. Shenyang Pharmaceutical University, Wenhua Road 103, Shenyang 110016, Liaoning Province, PR China. Shenyang Pharmaceutical University, Wenhua Road 103, Shenyang 110016, Liaoning Province, PR China. Shenyang Pharmaceutical University, Wenhua Road 103, Shenyang 110016, Liaoning Province, PR China. Shenyang Pharmaceutical University, Wenhua Road 103, Shenyang 110016, Liaoning Province, PR China. Shenyang Pharmaceutical University, Wenhua Road 103, Shenyang 110016, Liaoning Province, PR China. Electronic address: tanglab@126.com.</t>
  </si>
  <si>
    <t>Department of Life Sciences, Research Centre for Anthropology and Health (CIAS), University of Coimbra. Department of Clinical Hematology, Centro Hospitalar e Universitario de Coimbra. Faculty of Medicine, University of Coimbra, Coimbra, Portugal. Department of Life Sciences, Research Centre for Anthropology and Health (CIAS), University of Coimbra. Department of Clinical Hematology, Centro Hospitalar e Universitario de Coimbra. Department of Clinical Hematology, Centro Hospitalar e Universitario de Coimbra. Department of Clinical Hematology, Centro Hospitalar e Universitario de Coimbra. Faculty of Medicine, University of Coimbra, Coimbra, Portugal. Department of Life Sciences, Research Centre for Anthropology and Health (CIAS), University of Coimbra. Department of Clinical Hematology, Centro Hospitalar e Universitario de Coimbra.</t>
  </si>
  <si>
    <t>Department of Pathology, Microbiology and Immunology, Vanderbilt University Medical Center, Nashville, TN, USA. Department of Clinical Pharmacy, School of Pharmacy, Cairo University, Cairo, Egypt. Department of Pathology, Microbiology and Immunology, Vanderbilt University Medical Center, Nashville, TN, USA. Department of Pathology, Microbiology and Immunology, Vanderbilt University Medical Center, Nashville, TN, USA. Division of Hematology/Oncology, Department of Medicine, University of North Carolina-Chapel Hill, Chapel Hill, NC, USA. Department of Plasma Proteins, Sanquin Research, Amsterdam, the Netherlands. Department of Experimental Vascular Medicine, Academic Medical Center, University of Amsterdam, Amsterdam, the Netherlands. Department of Pathology, Microbiology and Immunology, Vanderbilt University Medical Center, Nashville, TN, USA.</t>
  </si>
  <si>
    <t>Institute of Atomic and Molecular Physics, Sichuan University, 610065 Chengdu, China. Institute of Atomic and Molecular Physics, Sichuan University, 610065 Chengdu, China; Key Laboratory of High Energy Density Physics and Technology of Ministry of Education, Sichuan University, Chengdu, 610064, China. Electronic address: gaotao@scu.edu.cn.</t>
  </si>
  <si>
    <t>Division of Microbiology and Immunology, Department of Pathology, University of Utah, Salt Lake City, Utah, USA. Division of Microbiology and Immunology, Department of Pathology, University of Utah, Salt Lake City, Utah, USA. Division of Microbiology and Immunology, Department of Pathology, University of Utah, Salt Lake City, Utah, USA. Division of Microbiology and Immunology, Department of Pathology, University of Utah, Salt Lake City, Utah, USA mulvey@path.utah.edu.</t>
  </si>
  <si>
    <t>National Demonstration Center for Experimental Physics Education, College of Physics and Materials Science, Henan Normal University, Xinxiang 453007, China. gaoyufeng@htu.edu.cn. Computational Physics Key Laboratory of Sichuan Province, Yibin University, Yibin 644007, China.</t>
  </si>
  <si>
    <t>From the Center for Genomic Medicine (D.K., C.A.E., P.N., S.K.), Department of Surgery (D.K.), and Division of Vascular and Endovascular Surgery (M.E.C.), Massachusetts General Hospital, Harvard Medical School, Boston; and Program in Medical and Population Genetics, Broad Institute, Cambridge, MA (D.K., C.A.E., P.N., S.K.). From the Center for Genomic Medicine (D.K., C.A.E., P.N., S.K.), Department of Surgery (D.K.), and Division of Vascular and Endovascular Surgery (M.E.C.), Massachusetts General Hospital, Harvard Medical School, Boston; and Program in Medical and Population Genetics, Broad Institute, Cambridge, MA (D.K., C.A.E., P.N., S.K.). From the Center for Genomic Medicine (D.K., C.A.E., P.N., S.K.), Department of Surgery (D.K.), and Division of Vascular and Endovascular Surgery (M.E.C.), Massachusetts General Hospital, Harvard Medical School, Boston; and Program in Medical and Population Genetics, Broad Institute, Cambridge, MA (D.K., C.A.E., P.N., S.K.). From the Center for Genomic Medicine (D.K., C.A.E., P.N., S.K.), Department of Surgery (D.K.), and Division of Vascular and Endovascular Surgery (M.E.C.), Massachusetts General Hospital, Harvard Medical School, Boston; and Program in Medical and Population Genetics, Broad Institute, Cambridge, MA (D.K., C.A.E., P.N., S.K.). From the Center for Genomic Medicine (D.K., C.A.E., P.N., S.K.), Department of Surgery (D.K.), and Division of Vascular and Endovascular Surgery (M.E.C.), Massachusetts General Hospital, Harvard Medical School, Boston; and Program in Medical and Population Genetics, Broad Institute, Cambridge, MA (D.K., C.A.E., P.N., S.K.). skathiresan1@mgh.harvard.edu.</t>
  </si>
  <si>
    <t>Department of Drugs and Medicines, Faculdade de Ciencias Farmaceuticas, UNESP - Univ Estadual Paulista, Campus Araraquara, Araraquara, SP, Brazil. Department of Drugs and Medicines, Faculdade de Ciencias Farmaceuticas, UNESP - Univ Estadual Paulista, Campus Araraquara, Araraquara, SP, Brazil. Department of Drugs and Medicines, Faculdade de Ciencias Farmaceuticas, UNESP - Univ Estadual Paulista, Campus Araraquara, Araraquara, SP, Brazil. Department of Biological Sciences, Faculdade de Ciencias Farmaceuticas, UNESP - Univ Estadual Paulista, Campus Araraquara, Araraquara, SP, Brazil. Department of Biological Sciences, Faculdade de Ciencias Farmaceuticas, UNESP - Univ Estadual Paulista, Campus Araraquara, Araraquara, SP, Brazil. Department of Biological Sciences, Faculdade de Ciencias Farmaceuticas, UNESP - Univ Estadual Paulista, Campus Araraquara, Araraquara, SP, Brazil. Department of Drugs and Medicines, Faculdade de Ciencias Farmaceuticas, UNESP - Univ Estadual Paulista, Campus Araraquara, Araraquara, SP, Brazil. Department of Drugs and Medicines, Faculdade de Ciencias Farmaceuticas, UNESP - Univ Estadual Paulista, Campus Araraquara, Araraquara, SP, Brazil.</t>
  </si>
  <si>
    <t>Division of Vascular Surgery, Department of General Surgery Department of Nephrology, The First Affiliated Hospital of Nanjing Medical University, Nanjing, Jiangsu Province, China.</t>
  </si>
  <si>
    <t>Department of Orthopedic Surgery, Carolinas HealthCare System, Charlotte, NC.</t>
  </si>
  <si>
    <t>School of Chemistry (F11), The University of Sydney, 2006 NSW, Australia. philip.gale@sydney.edu.au.</t>
  </si>
  <si>
    <t>Department of Biology, Kenyon College, Gambier, Ohio, USA. Department of Biology, Kenyon College, Gambier, Ohio, USA. Department of Biology, Kenyon College, Gambier, Ohio, USA. Department of Biology, Kenyon College, Gambier, Ohio, USA. Department of Biology, Kenyon College, Gambier, Ohio, USA. Department of Biology, Kenyon College, Gambier, Ohio, USA. Department of Biology, Kenyon College, Gambier, Ohio, USA. Department of Biology, Kenyon College, Gambier, Ohio, USA. Department of Biology, Kenyon College, Gambier, Ohio, USA. Environmental Microbiology and Food Safety Laboratory, Beltsville Agricultural Research Center, U.S. Department of Agriculture, Beltsville, Maryland, USA. Environmental Microbiology and Food Safety Laboratory, Beltsville Agricultural Research Center, U.S. Department of Agriculture, Beltsville, Maryland, USA. Department of Biology, Kenyon College, Gambier, Ohio, USA slonczewski@kenyon.edu.</t>
  </si>
  <si>
    <t>Program in Genetic Epidemiology and Statistical Genetics, Harvard T.H. Chan School of Public Health, Boston, MA, United States of America. Department of Epidemiology, Harvard T.H. Chan School of Public Health, Boston, MA, United States of America. Department of Epidemiology, University of Washington, Seattle, WA, United States of America. Department of Ophthalmology, Harvard Medical School, Massachusetts Eye and Ear Infirmary, Boston, MA, United States of America. Program in Genetic Epidemiology and Statistical Genetics, Harvard T.H. Chan School of Public Health, Boston, MA, United States of America. Department of Epidemiology, Harvard T.H. Chan School of Public Health, Boston, MA, United States of America. Program in Genetic Epidemiology and Statistical Genetics, Harvard T.H. Chan School of Public Health, Boston, MA, United States of America. Department of Epidemiology, Harvard T.H. Chan School of Public Health, Boston, MA, United States of America. Program in Genetic Epidemiology and Statistical Genetics, Harvard T.H. Chan School of Public Health, Boston, MA, United States of America. Department of Epidemiology, Harvard T.H. Chan School of Public Health, Boston, MA, United States of America. Program in Genetic Epidemiology and Statistical Genetics, Harvard T.H. Chan School of Public Health, Boston, MA, United States of America. Department of Epidemiology, Harvard T.H. Chan School of Public Health, Boston, MA, United States of America. Gastrointestinal Unit, Massachusetts General Hospital, Boston, MA, United States of America. Section of Rheumatology and Clinical Epidemiology Unit, Boston University School of Medicine, Boston, MA, United States of America. Department of Preventive Medicine, Northwestern University Feinberg School of Medicine, Chicago, IL, United States of America. Channing Division of Network Medicine, Brigham and Women's Hospital and Harvard Medical School, Boston, MA, United States of America. Renal Division, Department of Medicine, Brigham and Women's Hospital, Boston, MA, United States of America. Program in Genetic Epidemiology and Statistical Genetics, Harvard T.H. Chan School of Public Health, Boston, MA, United States of America. Department of Epidemiology, Harvard T.H. Chan School of Public Health, Boston, MA, United States of America. Channing Division of Network Medicine, Brigham and Women's Hospital and Harvard Medical School, Boston, MA, United States of America. Department of Epidemiology, Harvard T.H. Chan School of Public Health, Boston, MA, United States of America. Channing Division of Network Medicine, Brigham and Women's Hospital and Harvard Medical School, Boston, MA, United States of America. Channing Division of Network Medicine, Brigham and Women's Hospital and Harvard Medical School, Boston, MA, United States of America. Department of Medical Oncology, Dana-Farber Cancer Institute and Harvard Medical School, Boston, MA, United States of America. Division of Aging, Department of Medicine, Brigham and Women's Hospital, Boston, MA, United States of America. Department of Epidemiology, Harvard T.H. Chan School of Public Health, Boston, MA, United States of America. Channing Division of Network Medicine, Brigham and Women's Hospital and Harvard Medical School, Boston, MA, United States of America. Department of Biostatistics and Epidemiology, University of Massachusetts, Amherst, MA, United States of America. Department of Epidemiology, Harvard T.H. Chan School of Public Health, Boston, MA, United States of America. Department of Nutrition, Harvard T.H. Chan School of Public Health, Boston, MA, United States of America. Channing Division of Network Medicine, Brigham and Women's Hospital and Harvard Medical School, Boston, MA, United States of America. Department of Nutrition, Harvard T.H. Chan School of Public Health, Boston, MA, United States of America. Channing Division of Network Medicine, Brigham and Women's Hospital and Harvard Medical School, Boston, MA, United States of America. Channing Division of Network Medicine, Brigham and Women's Hospital and Harvard Medical School, Boston, MA, United States of America. Department of Emergency Medicine, Center for Vascular Emergencies, Massachusetts General Hospital, Harvard Medical School, Boston, MA, United States of America. Program in Genetic Epidemiology and Statistical Genetics, Harvard T.H. Chan School of Public Health, Boston, MA, United States of America. Department of Epidemiology, Harvard T.H. Chan School of Public Health, Boston, MA, United States of America. Department of Biostatistics, Harvard T.H. Chan School of Public Health, Boston, MA, United States of America. Department of Ophthalmology, Harvard Medical School, Massachusetts Eye and Ear Infirmary, Boston, MA, United States of America. Channing Division of Network Medicine, Brigham and Women's Hospital and Harvard Medical School, Boston, MA, United States of America. Department of Epidemiology, Harvard T.H. Chan School of Public Health, Boston, MA, United States of America. Channing Division of Network Medicine, Brigham and Women's Hospital and Harvard Medical School, Boston, MA, United States of America. Department of Nutrition, Harvard T.H. Chan School of Public Health, Boston, MA, United States of America. Department of Epidemiology, Harvard T.H. Chan School of Public Health, Boston, MA, United States of America. Channing Division of Network Medicine, Brigham and Women's Hospital and Harvard Medical School, Boston, MA, United States of America. Department of Nutrition, Harvard T.H. Chan School of Public Health, Boston, MA, United States of America. Department of Epidemiology, Harvard T.H. Chan School of Public Health, Boston, MA, United States of America. Channing Division of Network Medicine, Brigham and Women's Hospital and Harvard Medical School, Boston, MA, United States of America. Department of Epidemiology, Harvard T.H. Chan School of Public Health, Boston, MA, United States of America. Channing Division of Network Medicine, Brigham and Women's Hospital and Harvard Medical School, Boston, MA, United States of America. Department of Ophthalmology, Harvard Medical School, Massachusetts Eye and Ear Infirmary, Boston, MA, United States of America. Program in Genetic Epidemiology and Statistical Genetics, Harvard T.H. Chan School of Public Health, Boston, MA, United States of America. Department of Epidemiology, Harvard T.H. Chan School of Public Health, Boston, MA, United States of America. Channing Division of Network Medicine, Brigham and Women's Hospital and Harvard Medical School, Boston, MA, United States of America. Department of Nutrition, Harvard T.H. Chan School of Public Health, Boston, MA, United States of America. Program in Genetic Epidemiology and Statistical Genetics, Harvard T.H. Chan School of Public Health, Boston, MA, United States of America. Department of Epidemiology, Harvard T.H. Chan School of Public Health, Boston, MA, United States of America. Department of Biostatistics, Harvard T.H. Chan School of Public Health, Boston, MA, United States of America.</t>
  </si>
  <si>
    <t>WeGene, Shenzhen, 518040, China. WeGene, Shenzhen, 518040, China. WeGene, Shenzhen, 518040, China. WeGene, Shenzhen, 518040, China. WeGene, Shenzhen, 518040, China. cg@wegene.com. School of Information Science and Engineering, Central South University, Changsha, 410083, China. cg@wegene.com. Department of Archaeogenetics and Eurasia3angle research group, Max Planck Institute for the Science of Human History, D-07745, Jena, Germany. wang@shh.mpg.de. Department of Genetics, Harvard Medical School, Boston, MA 02115, United States. wang@shh.mpg.de.</t>
  </si>
  <si>
    <t>Department of General Surgery, The Affiliated Yantai Yuhuangding Hospital of Qingdao University, Yantai, China. Department of General Surgery, The Affiliated Yantai Yuhuangding Hospital of Qingdao University, Yantai, China. Department of General Surgery, The Affiliated Yantai Yuhuangding Hospital of Qingdao University, Yantai, China. Department of Obstetrics and gynecology, The Affiliated Yantai Yuhuangding Hospital of Qingdao University, Yantai, China. Department of General Surgery, The Affiliated Yantai Yuhuangding Hospital of Qingdao University, Yantai, China.</t>
  </si>
  <si>
    <t>Department of Ophthalmology, Hamilton Eye Institute, University of Tennessee Health Science Center, Memphis, TN, USA. Department of Pharmaceutics, Faculty of Pharmacy, Mansoura University, Mansoura 35516, Egypt. Department of Physics and Materials Science, University of Memphis, Memphis, TN, United States. Department of Physics and Materials Science, University of Memphis, Memphis, TN, United States. Department of Pharmaceutics, Faculty of Pharmacy, Mansoura University, Mansoura 35516, Egypt. Department of Pharmaceutics, Faculty of Pharmacy, Mansoura University, Mansoura 35516, Egypt. Department of Pharmaceutics, Faculty of Pharmacy, Mansoura University, Mansoura 35516, Egypt. Department of Ophthalmology, Hamilton Eye Institute, University of Tennessee Health Science Center, Memphis, TN, USA. Department of Pharmaceutical Sciences, University of Tennessee Health Science Center, Memphis, TN, USA.</t>
  </si>
  <si>
    <t>School of Chemistry, F11, The University of Sydney, NSW 2006, Australia. gregory.warr@sydney.edu.au. Australian Nuclear Science and Technology Organisation, Locked Bag 2001, Kirrawee DC NSW 2232, Australia. Discipline of Chemistry, The University of Newcastle, Newcastle, NSW 2308, Australia. School of Chemistry, F11, The University of Sydney, NSW 2006, Australia. gregory.warr@sydney.edu.au.</t>
  </si>
  <si>
    <t>Department of Molecular Sciences and Nanosystems, Universita Ca' Foscari Venezia, Via Torino, 155, Venezia Mestre, Italy. Laboratory of Advanced Catalysis for Sustainability, School of Chemistry F11, University of Sydney, Sydney, 2006, Australia. Department of Molecular Sciences and Nanosystems, Universita Ca' Foscari Venezia, Via Torino, 155, Venezia Mestre, Italy. Department of Molecular Sciences and Nanosystems, Universita Ca' Foscari Venezia, Via Torino, 155, Venezia Mestre, Italy. Laboratory of Advanced Catalysis for Sustainability, School of Chemistry F11, University of Sydney, Sydney, 2006, Australia. Department of Molecular Sciences and Nanosystems, Universita Ca' Foscari Venezia, Via Torino, 155, Venezia Mestre, Italy.</t>
  </si>
  <si>
    <t>Albrecht Daniel Thaer-Institute of Agricultural and Horticultural Sciences, Humboldt-Universitat zu Berlin, Invalidenstrasse 42, Berlin, 10115, Germany. Albrecht Daniel Thaer-Institute of Agricultural and Horticultural Sciences, Humboldt-Universitat zu Berlin, Invalidenstrasse 42, Berlin, 10115, Germany. Albrecht Daniel Thaer-Institute of Agricultural and Horticultural Sciences, Humboldt-Universitat zu Berlin, Invalidenstrasse 42, Berlin, 10115, Germany. Department of Animal Production, Faculty of Agriculture, Cairo University, El-Gamma Str. 6, Giza, 12613, Egypt. Albrecht Daniel Thaer-Institute of Agricultural and Horticultural Sciences, Humboldt-Universitat zu Berlin, Invalidenstrasse 42, Berlin, 10115, Germany.</t>
  </si>
  <si>
    <t>Australian Centre for Research on Separation Science (ACROSS), School of Physical Sciences, University of Tasmania, Private Bag 75, Hobart 7001, Australia and Future Industries Institute, University of South Australia, Mawson Lakes Campus, Mawson Lakes 5095, Australia. Dario.Arrua@unisa.edu.au. Australian Centre for Research on Separation Science (ACROSS), School of Physical Sciences, University of Tasmania, Private Bag 75, Hobart 7001, Australia. Australian Centre for Research on Separation Science (ACROSS), School of Physical Sciences, University of Tasmania, Private Bag 75, Hobart 7001, Australia. School of Chemistry F11, University of Sydney, NSW 2006, Australia. School of Chemistry F11, University of Sydney, NSW 2006, Australia. Australian Centre for Research on Separation Science (ACROSS), School of Physical Sciences, University of Tasmania, Private Bag 75, Hobart 7001, Australia and Future Industries Institute, University of South Australia, Mawson Lakes Campus, Mawson Lakes 5095, Australia. Dario.Arrua@unisa.edu.au.</t>
  </si>
  <si>
    <t>Cardiovascular Medicine Unit, Department of Medicine, Karolinska Institutet, Stockholm, Sweden. Science for Life Laboratory, Department of Biochemistry and Biophysics, Stockholm University, Sweden. University of Minnesota School of Public Health, Division of Biostatistics, MN, USA. University Medical Center Mainz, Johannes Gutenberg University Mainz, Mainz, Germany. Institut National pour la Sante et la Recherche Medicale (INSERM), Unite Mixte de Recherche en Sante (UMR_S) 1062, Nutrition Obesity and Risk of Thrombosis, Marseille, France; Aix-Marseille University. Unitat de Genomica de Malalties Complexes. Institut d'Investigacio Biomedica Sant Pau (IIB-Sant Pau), Barcelona, Spain. Department of Clinical Epidemiology, Leiden University Medical Center, Leiden, the Netherlands. Dalla Lana School of Public Health, University of Toronto, Toronto, Ontario, Canada. Cardiovascular Medicine Unit, Department of Medicine, Karolinska Institutet, Stockholm, Sweden. Cardiovascular Medicine Unit, Department of Medicine, Karolinska Institutet, Stockholm, Sweden. University of Minnesota School of Public Health, Division of Epidemiology and Community Health, Minneapolis, MN, USA. University Medical Center Mainz, Johannes Gutenberg University Mainz, Mainz, Germany. Department of Clinical Epidemiology, Leiden University Medical Center, Leiden, the Netherlands. Cardiovascular Medicine Unit, Department of Medicine, Karolinska Institutet, Stockholm, Sweden. Cardiovascular Medicine Unit, Department of Medicine, Karolinska Institutet, Stockholm, Sweden. Unitat de Trombosi i Hemostasia, Hospital de Sant Pau, Barcelona, Spain. Department of Molecular Medicine and Surgery, Karolinska Institutet, Stockholm, Sweden. Institut National pour la Sante et la Recherche Medicale (INSERM), Unite Mixte de Recherche en Sante (UMR_S) 1062, Nutrition Obesity and Risk of Thrombosis, Marseille, France; Aix-Marseille University. Dalla Lana School of Public Health, University of Toronto, Toronto, Ontario, Canada. Unitat de Genomica de Malalties Complexes. Institut d'Investigacio Biomedica Sant Pau (IIB-Sant Pau), Barcelona, Spain. Cardiovascular Medicine Unit, Department of Medicine, Karolinska Institutet, Stockholm, Sweden. Cardiovascular Medicine Unit, Department of Medicine, Karolinska Institutet, Stockholm, Sweden. Cardiovascular Medicine Unit, Department of Medicine, Karolinska Institutet, Stockholm, Sweden. Department of Clinical Epidemiology, Leiden University Medical Center, Leiden, the Netherlands. University Medical Center Mainz, Johannes Gutenberg University Mainz, Mainz, Germany. Preventive Cardiology and Preventive Medicine, Center for Cardiology, University Medical Center of the Johannes Gutenberg-University Mainz, Mainz, Germany. DZHK (German Center for Cardiovascular Research), partner site RhineMain, Mainz, Germany. University of Minnesota School of Public Health, Division of Epidemiology and Community Health, Minneapolis, MN, USA. Sorbonne Universites, UPMC Univ. Paris 06, INSERM, UMR_S 1166, Team Genomics &amp; Pathophysiology of Cardiovascular Diseases, Paris, France. ICAN Institute for Cardiometabolism and Nutrition, Paris, France. Cardiovascular Medicine Unit, Department of Medicine, Karolinska Institutet, Stockholm, Sweden.</t>
  </si>
  <si>
    <t>Geballe Laboratory for Advanced Materials, Stanford University, Stanford, CA 94305, USA. magebbie@stanford.edu. Department of Chemistry, Physical &amp; Theoretical Chemistry Laboratory, University of Oxford, Oxford, OX1 3QZ, UK. susan.perkin@chem.ox.ac.uk. Department of Chemical Engineering, University of California, Santa Barbara, CA 93106, UK. jacob@engineering.ucsb.edu. School of Engineering and Applied Sciences, Harvard University, Cambridge, MA 02138, USA. School of Chemistry, F11, The University of Sydney, NSW 2006, Australia. Faculty of Pharmacy, Universite de Montreal, Montreal, QC, Canada. Interface Chemistry and Surface Engineering, Max Planck Institut fur Eisenforschung GmbH, Dusseldorf, 40237, Germany. Surface and Corrosion Science, KTH Royal Institute of Technology, SE-10044 Stockholm, Sweden. mark@kth.se and SP Chemistry Materials and Surfaces, SE 114 86 Stockholm, Sweden. Department of Chemical Engineering, University of California, Santa Barbara, CA 93106, UK. jacob@engineering.ucsb.edu. Department of Chemistry, Physical &amp; Theoretical Chemistry Laboratory, University of Oxford, Oxford, OX1 3QZ, UK. susan.perkin@chem.ox.ac.uk. Priority Research Centre for Advanced Fluid Interfaces, Newcastle Institute for Energy and Resources, The University of Newcastle, Australia. rob.atkin@newcastle.edu.au.</t>
  </si>
  <si>
    <t>Key Centre for Polymers &amp; Colloids, School of Chemistry, The University of Sydney, Building F11, NSW, 2006, Australia. Kolling Institute of Medical Research, Royal North Shore Hospital and The University of Sydney, St Leonards, NSW, 2065, Australia. Kolling Institute of Medical Research, Royal North Shore Hospital and The University of Sydney, St Leonards, NSW, 2065, Australia. Key Centre for Polymers &amp; Colloids, School of Chemistry, The University of Sydney, Building F11, NSW, 2006, Australia. Department of Chemistry, The University of Warwick, Coventry, CV4 7AL, UK. Kolling Institute of Medical Research, Royal North Shore Hospital and The University of Sydney, St Leonards, NSW, 2065, Australia. Key Centre for Polymers &amp; Colloids, School of Chemistry, The University of Sydney, Building F11, NSW, 2006, Australia. Key Centre for Polymers &amp; Colloids, School of Chemistry, The University of Sydney, Building F11, NSW, 2006, Australia. Department of Chemistry, The University of Warwick, Coventry, CV4 7AL, UK.</t>
  </si>
  <si>
    <t>Human Performance Laboratory, Department of Sport Science and Physical Education, Idaho State University, Pocatello, Idaho, USA.</t>
  </si>
  <si>
    <t>Department of Nuclear Medicine, Seoul National University College of Medicine, Republic of Korea; Department of Molecular Medicine and Biopharmaceutical Sciences, Graduate School of Convergence Science and Technology, and College of Medicine or College of Pharmacy, Seoul National University, Republic of Korea; School of Mechanical Engineering, Korea University, Seoul, Republic of Korea. School of Mechanical Engineering, Korea University, Seoul, Republic of Korea. School of Mechanical Engineering, Korea University, Seoul, Republic of Korea. Electronic address: sidchung@gmail.com. Department of Nuclear Medicine, Seoul National University College of Medicine, Republic of Korea; Department of Molecular Medicine and Biopharmaceutical Sciences, Graduate School of Convergence Science and Technology, and College of Medicine or College of Pharmacy, Seoul National University, Republic of Korea. Electronic address: hdw6592@hanmail.net. Department of Nuclear Medicine, Seoul National University College of Medicine, Republic of Korea; Department of Molecular Medicine and Biopharmaceutical Sciences, Graduate School of Convergence Science and Technology, and College of Medicine or College of Pharmacy, Seoul National University, Republic of Korea. Electronic address: dsl@plaza.snu.ac.kr.</t>
  </si>
  <si>
    <t>Department of Anaesthesiological, Surgical and Emergency Sciences, Second University of Naples, Naples, Italy. Department of Anaesthesiological, Surgical and Emergency Sciences, Second University of Naples, Naples, Italy. Department of Anaesthesiological, Surgical and Emergency Sciences, Second University of Naples, Naples, Italy. Department of Anaesthesiological, Surgical and Emergency Sciences, Second University of Naples, Naples, Italy. Department of Anaesthesiological, Surgical and Emergency Sciences, Second University of Naples, Naples, Italy. Department of Anaesthesiological, Surgical and Emergency Sciences, Second University of Naples, Naples, Italy. Department of Anaesthesiology, ASL Salerno, Salerno, Italy. Department of Engine, Second University of Naples, Naples, Italy. Perugia University School of Medicine-District of Terni, Institute of Internal Medicine, Rheumatology and Medical Pain Therapy, Perugia, Italy. Department of Neurosurgery, Second University of Naples, Naples, Italy. Department of Anaesthesiological, Surgical and Emergency Sciences, Second University of Naples, Naples, Italy.</t>
  </si>
  <si>
    <t>AIx Marseille Univ, INSERM, INRA, NORT, Marseille, France. APHM, Hopital de la Timone, Service d'hematologie biologique, Marseille, France. APHM, Hopital de la Timone, Service d'hematologie biologique, Marseille, France. AIx Marseille Univ, INSERM, INRA, NORT, Marseille, France. APHM, Hopital de la Timone, Service d'hematologie biologique, Marseille, France. Medecine vasculaire et Hypertension arterielle, Faculte de Medecine de Marseille, Aix-Marseille Universite, Assistance Publique Hopitaux de Marseille - Hopital de La Timone, Marseille, France. INSERM, UMR1090 TAGC, Aix-Marseille University, Marseille, France. Service d'hematologie, APHM, Hopital de la Conception, Marseille, France. AIx Marseille Univ, INSERM, INRA, NORT, Marseille, France. APHM, Hopital de la Timone, Service d'hematologie biologique, Marseille, France. Sorbonne Universites, UPMC Univ Paris 06, INSERM UMR_S 1166, Paris, France. ICAN Institute for Cardiometabolism and Nutrition, Paris, France. AIx Marseille Univ, INSERM, INRA, NORT, Marseille, France. APHM, Hopital de la Timone, Service d'hematologie biologique, Marseille, France.</t>
  </si>
  <si>
    <t>Dompe Farmaceutici SpA, Via Campo di Pile, L'Aquila, Italy. Department of Life, Health and Environmental Sciences, University of L'Aquila, Italy. Dompe Farmaceutici SpA, Via Santa Lucia, Milano, Italy. Department of Pharmacy, University of Naples Federico II, Italy. Department of Life, Health and Environmental Sciences, University of L'Aquila, Italy. Department of Life, Health and Environmental Sciences, University of L'Aquila, Italy. Department of Life, Health and Environmental Sciences, University of L'Aquila, Italy. Department of Life, Health and Environmental Sciences, University of L'Aquila, Italy. Department of Medicine, Surgery and Neuroscience, University of Siena, Siena, Italy. Sbarro Institute for Cancer Research and Molecular Medicine and Center for Biotechnology, Temple University, Philadelphia, USA. Dompe Farmaceutici SpA, Via Campo di Pile, L'Aquila, Italy. Department of Life, Health and Environmental Sciences, University of L'Aquila, Italy. Sbarro Institute for Cancer Research and Molecular Medicine and Center for Biotechnology, Temple University, Philadelphia, USA. National Institute for Nuclear Physics (INFN), Gran Sasso National Laboratory (LNGS), Assergi, Italy.</t>
  </si>
  <si>
    <t>Community Health Department, National University of Malaysia, Malaysia. Community Health Department, National University of Malaysia, Malaysia. Community Health Department, National University of Malaysia, Malaysia. Community Health Department, National University of Malaysia, Malaysia.</t>
  </si>
  <si>
    <t>Medical Genetics, University Medical Centre Utrecht, Utrecht, the Netherlands. Clinical Epidemiology, Leiden University Medical Centre, Leiden, the Netherlands. Clinical Epidemiology, Leiden University Medical Centre, Leiden, the Netherlands. CIBERER (CB15/00055), Murcia, Spain. Servicio de Hematologia y Oncologia Medica. Hospital Universitario Morales Meseguer y Centro Regional de Hemodonacion, IMIB-Arrixaca, Universidad de Murcia, Murcia, Spain. Clinical Epidemiology, Leiden University Medical Centre, Leiden, the Netherlands. Servicio de Hematologia y Oncologia Medica. Hospital Universitario Morales Meseguer y Centro Regional de Hemodonacion, IMIB-Arrixaca, Universidad de Murcia, Murcia, Spain. Einthoven Laboratory for Experimental Vascular Medicine, Leiden University Medical Centre, Leiden, the Netherlands. Thrombosis and Haemostasis, Leiden University Medical Centre, Leiden, the Netherlands. Medical Genetics, University Medical Centre Utrecht, Utrecht, the Netherlands. Servicio de Hematologia y Oncologia Medica. Hospital Universitario Morales Meseguer y Centro Regional de Hemodonacion, IMIB-Arrixaca, Universidad de Murcia, Murcia, Spain.</t>
  </si>
  <si>
    <t>Departamento de Ciencias Biologicas, Universidade Estadual de Santa Cruz, Campus Soane Nazare de Andrade, Rodovia Jorge Amado, km 16, 45662-900, Ilheus, BA, Brazil. Departamento de Ciencias Biologicas, Universidade Estadual de Santa Cruz, Campus Soane Nazare de Andrade, Rodovia Jorge Amado, km 16, 45662-900, Ilheus, BA, Brazil. Electronic address: alexalan@uesc.br. Departamento de Ciencias Biologicas, Universidade Estadual de Santa Cruz, Campus Soane Nazare de Andrade, Rodovia Jorge Amado, km 16, 45662-900, Ilheus, BA, Brazil. Departamento de Ciencias Biologicas, Universidade Estadual de Santa Cruz, Campus Soane Nazare de Andrade, Rodovia Jorge Amado, km 16, 45662-900, Ilheus, BA, Brazil. Departamento de Quimica, Laboratorio de Produtos Naturais, Universidade Federal de Sao Carlos, Rodovia Washington Luis, km 235 - SP-310, 13565-905, Sao Carlos, Sao Paulo, Brazil. Departamento de Quimica, Laboratorio de Produtos Naturais, Universidade Federal de Sao Carlos, Rodovia Washington Luis, km 235 - SP-310, 13565-905, Sao Carlos, Sao Paulo, Brazil. Departamento de Botanica, Universidade de Sao Paulo, Sao Paulo, 05508-090, Brazil. Embrapa Mandioca e Fruticultura, Rua Embrapa s/n, CP 007, Cruz das Almas, BA, Brazil. Embrapa Mandioca e Fruticultura, Rua Embrapa s/n, CP 007, Cruz das Almas, BA, Brazil. Embrapa Mandioca e Fruticultura, Rua Embrapa s/n, CP 007, Cruz das Almas, BA, Brazil.</t>
  </si>
  <si>
    <t>Department of Pharmaceutical Sciences, Faculty of Pharmacy, Chiang Mai University. Research Center of Pharmaceutical Nanotechnology, Chiang Mai University. Central Laboratory of Dentistry, Faculty of Dentistry, Chiang Mai University. Research Center of Pharmaceutical Nanotechnology, Chiang Mai University. Department of Restorative Dentistry and Periodontology, Faculty of Dentistry, Chiang Mai University. Department of Pharmaceutical Sciences, Faculty of Pharmacy, Chiang Mai University. Research Center of Pharmaceutical Nanotechnology, Chiang Mai University.</t>
  </si>
  <si>
    <t>Department of Laboratory Medicine, the People's Hospital of Wenzhou, Wenzhou 325000 , China.</t>
  </si>
  <si>
    <t>Laboratoire de Pharmacologie et Toxicologie, equipe de Pharmacocinetique, Faculte de Medicine et Pharmacie, University Mohammed V in Rabat, BP 6203, Rabat Instituts, Rabat 10100, Morocco. ilias.marmouzi@um5s.net.ma. Laboratoire de Biochimie et Neurosciences, FST, Universite Hassan I, BP 577, Settat 26000, Morocco. karimex100@hotmail.com. Regional Office of Rabat, National Institute for Agricultural Research, P.O. Box 6570, Rabat Institutes, Rabat 10101, Morocco. nezsaidi@yahoo.fr. Laboratoire de Pharmacologie et Toxicologie, equipe de Pharmacocinetique, Faculte de Medicine et Pharmacie, University Mohammed V in Rabat, BP 6203, Rabat Instituts, Rabat 10100, Morocco. b.meddah@um5s.net.ma. Pharmaceutical and Toxicological Analysis Research Team, Laboratory of Pharmacology and Toxicology, Faculty of Medicine and Pharmacy, University Mohammed V, Rabat 10100, Morocco. mourad.kharbach@hotmail.fr. Department of Analytical Chemistry, Applied Chemometrics and Molecular Modelling, CePhaR, Vrije Universiteit Brussel (VUB), Laarbeeklaan 103, B-1090 Brussels, Belgium. mourad.kharbach@hotmail.fr. Central Laboratory of Biochemistry, Ibn Sina Hospital, Rabat 10100, Morocco. amasrar@yahoo.fr. Central Laboratory of Biochemistry, Ibn Sina Hospital, Rabat 10100, Morocco. monybouabdellah@yahoo.com. Central Laboratory of Biochemistry, Ibn Sina Hospital, Rabat 10100, Morocco. lchabraoui@yahoo.fr. Comparative Anatomy Unit-URAC-49, Hassan II Agronomy and Veterinary Institute, Rabat 10101, Morocco. khalid_elallali@yahoo.fr. Laboratoire de Pharmacologie et Toxicologie, equipe de Pharmacocinetique, Faculte de Medicine et Pharmacie, University Mohammed V in Rabat, BP 6203, Rabat Instituts, Rabat 10100, Morocco. cherrahy@yahoo.fr. Laboratoire de Pharmacologie et Toxicologie, equipe de Pharmacocinetique, Faculte de Medicine et Pharmacie, University Mohammed V in Rabat, BP 6203, Rabat Instituts, Rabat 10100, Morocco. myafaouzi@yahoo.fr.</t>
  </si>
  <si>
    <t>School of Chemistry, The University of Sydney, Building F11, Sydney, NSW, 2006, Australia. School of Chemistry, The University of Sydney, Building F11, Sydney, NSW, 2006, Australia. School of Chemistry, The University of Sydney, Building F11, Sydney, NSW, 2006, Australia. ICMCB, UPR CNRS 9048, Universite Bordeaux I, 87 Av. du Doc. A., Schweitzer, F-33608, Pessac, France. ICMCB, UPR CNRS 9048, Universite Bordeaux I, 87 Av. du Doc. A., Schweitzer, F-33608, Pessac, France. School of Chemistry, The University of Sydney, Building F11, Sydney, NSW, 2006, Australia. cameron.kepert@sydney.edu.au.</t>
  </si>
  <si>
    <t>Unit of Genomics of Complex Diseases, Biomedical Research Institute Sant Pau (IIB-Sant Pau), Barcelona, Spain. Unit of Genomics of Complex Diseases, Biomedical Research Institute Sant Pau (IIB-Sant Pau), Barcelona, Spain. Department of ESAII, Center for Biomedical Engineering Research (CREB), Universitat Politecnica de Catalunya, Barcelona, Spain. Congenital Coagulopathies, Blood and Tissue Bank, Barcelona, Spain. Molecular Diagnosis and Therapy, Vall d'Hebron Research Institute, Universitat Autonoma de Barcelona (VHIR-UAB), Barcelona, Spain. Unit of Genomics of Complex Diseases, Biomedical Research Institute Sant Pau (IIB-Sant Pau), Barcelona, Spain. Congenital Coagulopathies, Blood and Tissue Bank, Barcelona, Spain. Molecular Diagnosis and Therapy, Vall d'Hebron Research Institute, Universitat Autonoma de Barcelona (VHIR-UAB), Barcelona, Spain. Unit of Genomics of Complex Diseases, Biomedical Research Institute Sant Pau (IIB-Sant Pau), Barcelona, Spain. Unit of Hemostasis and Thrombosis, Department of Hematology, IIB-Sant Pau, Hospital de la Santa Creu i Sant Pau, Barcelona, Spain. Congenital Coagulopathies, Blood and Tissue Bank, Barcelona, Spain. Molecular Diagnosis and Therapy, Vall d'Hebron Research Institute, Universitat Autonoma de Barcelona (VHIR-UAB), Barcelona, Spain. CIBER de Enfermedades Cardiovasculares, Barcelona, Spain. Unit of Genomics of Complex Diseases, Biomedical Research Institute Sant Pau (IIB-Sant Pau), Barcelona, Spain.</t>
  </si>
  <si>
    <t>Horticultural Sciences Department, University of Florida, Gainesville, Florida 32611. School of Forest Resources and Conservation, University of Florida, Gainesville, Florida 32611. Agronomy Department, University of Florida, Gainesville, Florida 32511. School of Forest Resources and Conservation, University of Florida, Gainesville, Florida 32611. Agricultural and Biological Engineering Department, University of Florida, Gainesville, Florida 32611. Agricultural and Biological Engineering Department, University of Florida, Gainesville, Florida 32611. Agronomy Department, University of Florida, Gainesville, Florida 32511. Agricultural and Biological Engineering Department, University of Florida, Gainesville, Florida 32611. Department of Agro-Environmental Sciences, University of Puerto Rico, Mayaguez, Puerto Rico 00681-9000. Plant Sciences Department, North Dakota State University, Fargo, North Dakota 58105. Plant Sciences Department, North Dakota State University, Fargo, North Dakota 58105. International Center for Tropical Agriculture (CIAT), A. A. 6713, Cali, Colombia 763533. International Center for Tropical Agriculture (CIAT), A. A. 6713, Cali, Colombia 763533. Department of Agro-Environmental Sciences, University of Puerto Rico, Mayaguez, Puerto Rico 00681-9000. International Center for Tropical Agriculture (CIAT), A. A. 6713, Cali, Colombia 763533. Horticultural Sciences Department, University of Florida, Gainesville, Florida 32611 vallejos@ufl.edu. Plant Molecular and Cellular Biology Graduate Program, University of Florida, Gainesville, Florida 32611.</t>
  </si>
  <si>
    <t>Did.CS,EM,EF,EVP, Barcelona University, Barcelona, Spain. Rendiment, INEFC Performance, Barcelona, Spain. Psicologia Social i Psicologia Quantitativa, Universitat de Barcelona, Barcelona, Spain. Rendiment, INEFC Performance, Barcelona, Spain.</t>
  </si>
  <si>
    <t>Servicio de Hematologia, Hospital Virgen del Castillo de Yecla, Murcia, Spain. Servicio de Hematologia y Oncologia Medica, Hospital Universitario Morales Meseguer, Centro Regional de Hemodonacion, IMIB-Arrixaca, Universidad de Murcia, CIBERER, Murcia, Spain. Servicio de Hematologia y Oncologia Medica, Hospital Universitario Morales Meseguer, Centro Regional de Hemodonacion, IMIB-Arrixaca, Universidad de Murcia, CIBERER, Murcia, Spain. Servicio de Hematologia y Oncologia Medica, Hospital Universitario Morales Meseguer, Centro Regional de Hemodonacion, IMIB-Arrixaca, Universidad de Murcia, CIBERER, Murcia, Spain. Servicio de Hematologia y Oncologia Medica, Hospital Universitario Morales Meseguer, Centro Regional de Hemodonacion, IMIB-Arrixaca, Universidad de Murcia, CIBERER, Murcia, Spain. Servicio de Hematologia y Oncologia Medica, Hospital Universitario Morales Meseguer, Centro Regional de Hemodonacion, IMIB-Arrixaca, Universidad de Murcia, CIBERER, Murcia, Spain. IIB-Sant Pau, Unitat de Genomica de Malalties Complexes, Barcelona, Spain. Coagulopaties congenites, Banc de Sang i Teixits, Barcelona, Spain. Unitat de Diagnostic i Terapia Molecular, Vall d'Hebron Institut de Recerca, Universitat Autonoma de Barcelona (VHIR-UAB), Barcelona, Spain. CIBER de Enfermedades Cardiovasculares, Spain. Servicio de Hematologia y Oncologia Medica, Hospital Universitario Morales Meseguer, Centro Regional de Hemodonacion, IMIB-Arrixaca, Universidad de Murcia, CIBERER, Murcia, Spain. Servicio de Hematologia y Oncologia Medica, Hospital Universitario Morales Meseguer, Centro Regional de Hemodonacion, IMIB-Arrixaca, Universidad de Murcia, CIBERER, Murcia, Spain.</t>
  </si>
  <si>
    <t>Department of Pharmacology and Clinical Neuroscience, Pharmacology Unit, Umea University, Umea, Sweden. Department of Pharmacology and Clinical Neuroscience, Pharmacology Unit, Umea University, Umea, Sweden. Department of Pharmacology and Clinical Neuroscience, Pharmacology Unit, Umea University, Umea, Sweden.</t>
  </si>
  <si>
    <t>Medical Microbiology and Infection Control, School of Laboratory Medicine and Medical Sciences, University of KwaZulu-Natal, Private Bag X7, Congella, 4013, Durban, South Africa. pillayc@ukzn.ac.za.</t>
  </si>
  <si>
    <t>a Laboratoire de Spectrometrie de Masse BioOrganique, Universite de Strasbourg, CNRS, IPHC UMR 7178 , Strasbourg , France. b Centre d'Immunologie Pierre-Fabre (CIPF) , Saint-Julien-en-Genevois , France. a Laboratoire de Spectrometrie de Masse BioOrganique, Universite de Strasbourg, CNRS, IPHC UMR 7178 , Strasbourg , France. b Centre d'Immunologie Pierre-Fabre (CIPF) , Saint-Julien-en-Genevois , France. a Laboratoire de Spectrometrie de Masse BioOrganique, Universite de Strasbourg, CNRS, IPHC UMR 7178 , Strasbourg , France. b Centre d'Immunologie Pierre-Fabre (CIPF) , Saint-Julien-en-Genevois , France. b Centre d'Immunologie Pierre-Fabre (CIPF) , Saint-Julien-en-Genevois , France. b Centre d'Immunologie Pierre-Fabre (CIPF) , Saint-Julien-en-Genevois , France. a Laboratoire de Spectrometrie de Masse BioOrganique, Universite de Strasbourg, CNRS, IPHC UMR 7178 , Strasbourg , France.</t>
  </si>
  <si>
    <t>Department of Pharmaceutical Technology and Biochemistry, Gdansk University of Technology, Gdansk, Poland. Department of Pharmaceutical Technology and Biochemistry, Gdansk University of Technology, Gdansk, Poland. Department of Pharmaceutical Technology and Biochemistry, Gdansk University of Technology, Gdansk, Poland. Department of Organic Chemistry, Gdansk University of Technology, Gdansk, Poland. Department of Organic Chemistry, Gdansk University of Technology, Gdansk, Poland. Department of Pharmaceutical Technology and Biochemistry, Gdansk University of Technology, Gdansk, Poland. Institut fur Molekulare Infektionsbiologie, Universitat Wurzburg, Wurzburg, Germany. Department of Pharmaceutical Technology and Biochemistry, Gdansk University of Technology, Gdansk, Poland.</t>
  </si>
  <si>
    <t>School of Chemistry (F11), The University of Sydney, 2006, Sydney, NSW, Australia. School of Chemistry (F11), The University of Sydney, 2006, Sydney, NSW, Australia. Department of Pathology and Experimental Therapeutics, Cancer Cell Biology Research Group, University of Barcelona, Barcelona, Spain. Chemistry, University of Southampton, Highfield, Southampton, SO17 1BJ, UK. Department of Pathology and Experimental Therapeutics, Cancer Cell Biology Research Group, University of Barcelona, Barcelona, Spain. School of Chemistry (F11), The University of Sydney, 2006, Sydney, NSW, Australia. philip.gale@sydney.edu.au.</t>
  </si>
  <si>
    <t>a Division of Thrombosis and Haemostasis, Department of Hematology , University of Groningen, University Medical Center Groningen , Groningen , The Netherlands. b Department of Obstetrics and Gynaecology , University of Groningen, University Medical Center Groningen , Groningen , The Netherlands. c Department of Laboratory Medicine , University of Groningen, University Medical Center Groningen , Groningen , The Netherlands. a Division of Thrombosis and Haemostasis, Department of Hematology , University of Groningen, University Medical Center Groningen , Groningen , The Netherlands. c Department of Laboratory Medicine , University of Groningen, University Medical Center Groningen , Groningen , The Netherlands.</t>
  </si>
  <si>
    <t>Department of Pharmacology, Shenyang Pharmaceutical University, Shenyang, China. Department of Pharmacology, Shenyang Pharmaceutical University, Shenyang, China. Key Laboratory of Medicinal Chemical Biology, College of Pharmacy, Nankai University, Tianjin, China. Department of Pharmacology, Shenyang Pharmaceutical University, Shenyang, China. Department of Pharmacology, Shenyang Pharmaceutical University, Shenyang, China. Department of Pharmacology, Shenyang Pharmaceutical University, Shenyang, China. Department of Pharmacology, Shenyang Pharmaceutical University, Shenyang, China. Department of Pharmacology, Shenyang Pharmaceutical University, Shenyang, China. Department of Pharmacology, Shenyang Pharmaceutical University, Shenyang, China. Department of Pharmacology, Shenyang Pharmaceutical University, Shenyang, China. Department of Pharmacology, Shenyang Pharmaceutical University, Shenyang, China. Department of Pharmacology, Shenyang Pharmaceutical University, Shenyang, China. Department of Pharmacology, Shenyang Pharmaceutical University, Shenyang, China.</t>
  </si>
  <si>
    <t>For-Robin, Inc., Buffalo, NY. Electronic address: swetha.tati@gmail.com. For-Robin, Inc., Buffalo, NY. Electronic address: johnfisk76@yahoo.com. Department of Biotechnical and Clinical Laboratory Sciences, University at Buffalo, Buffalo, NY; For-Robin, Inc., Buffalo, NY; Department of Microbiology and Immunology, University at Buffalo, Buffalo, NY. Electronic address: jabdulla@buffalo.edu. For-Robin, Inc., Buffalo, NY. Electronic address: lkaracosta@stanford.edu. Department of Biotechnical and Clinical Laboratory Sciences, University at Buffalo, Buffalo, NY; For-Robin, Inc., Buffalo, NY. Electronic address: ttchrisi@buffalo.edu. Department of Biotechnical and Clinical Laboratory Sciences, University at Buffalo, Buffalo, NY. Electronic address: padraicp@buffalo.edu. Department of Biotechnical and Clinical Laboratory Sciences, University at Buffalo, Buffalo, NY. Electronic address: smmorey@buffalo.edu. For-Robin, Inc., Buffalo, NY. Electronic address: dialagha@buffalo.edu. For-Robin, Inc., Buffalo, NY. Electronic address: fzalzala@gmail.com. For-Robin, Inc., Buffalo, NY. Electronic address: joejessee0@gmail.com. For-Robin, Inc., Buffalo, NY. Electronic address: quataert@for-robin.com. Department of Biotechnical and Clinical Laboratory Sciences, University at Buffalo, Buffalo, NY. Electronic address: stvkoury@buffalo.edu. Department of Biotechnical and Clinical Laboratory Sciences, University at Buffalo, Buffalo, NY. Electronic address: demoreno@buffalo.edu. Department of Biotechnical and Clinical Laboratory Sciences, University at Buffalo, Buffalo, NY. Electronic address: jingeng@buffalo.edu. Research Service, Harry S. Truman Memorial Veterans Hospital, Columbia, MO; Department of Pathology and Anatomical Sciences, University of Missouri, Columbia, MO. Electronic address: glinskiivl@health.missouri.edu. Research Service, Harry S. Truman Memorial Veterans Hospital, Columbia, MO; Department of Medical Pharmacology and Physiology, University of Missouri, Columbia, MO. Electronic address: glinskiio@health.missouri.edu. Goodwin Biotechnology, Inc., Plantation, FL. Electronic address: Kbirthare@goodwinbio.com. Goodwin Biotechnology, Inc., Plantation, FL. Electronic address: tgebhard@goodwinbio.com. Goodwin Biotechnology, Inc., Plantation, FL. Electronic address: Kbirthare@goodwinbio.com. For-Robin, Inc., Buffalo, NY; Department of Pharmacology and Toxicology, University at Buffalo, Buffalo, NY. Electronic address: jolson@buffalo.edu. Department of Biotechnical and Clinical Laboratory Sciences, University at Buffalo, Buffalo, NY; For-Robin, Inc., Buffalo, NY. Electronic address: krolson@buffalo.edu.</t>
  </si>
  <si>
    <t>Institute of Medical Microbiology and Hospital Hygiene, University Hospital, Heinrich-Heine-University, Dusseldorf, Germany. Institute of Medical Microbiology and Hospital Hygiene, University Hospital, Heinrich-Heine-University, Dusseldorf, Germany. Institute of Medical Microbiology and Hospital Hygiene, University Hospital, Heinrich-Heine-University, Dusseldorf, Germany. Electronic address: Birgit.Henrich@hhu.de.</t>
  </si>
  <si>
    <t>IRCM, Institut de Recherche en Cancerologie de Montpellier, Montpellier, France. INSERM U1194, Montpellier, France. Universite de Montpellier, Montpellier, France. ICM, Institut regional du Cancer de Montpellier, France. CisBio SA, Le Codolet, France. GamaMabs Pharma SA, Centre Pierre Potier, Toulouse, France. IRCM, Institut de Recherche en Cancerologie de Montpellier, Montpellier, France. INSERM U1194, Montpellier, France. Universite de Montpellier, Montpellier, France. ICM, Institut regional du Cancer de Montpellier, France. IRCM, Institut de Recherche en Cancerologie de Montpellier, Montpellier, France. INSERM U1194, Montpellier, France. Universite de Montpellier, Montpellier, France. ICM, Institut regional du Cancer de Montpellier, France. IRCM, Institut de Recherche en Cancerologie de Montpellier, Montpellier, France. INSERM U1194, Montpellier, France. Universite de Montpellier, Montpellier, France. ICM, Institut regional du Cancer de Montpellier, France. IRCM, Institut de Recherche en Cancerologie de Montpellier, Montpellier, France. INSERM U1194, Montpellier, France. Universite de Montpellier, Montpellier, France. ICM, Institut regional du Cancer de Montpellier, France. IRCM, Institut de Recherche en Cancerologie de Montpellier, Montpellier, France. INSERM U1194, Montpellier, France. Universite de Montpellier, Montpellier, France. ICM, Institut regional du Cancer de Montpellier, France. Millegen SA, Labege, France. GamaMabs Pharma SA, Centre Pierre Potier, Toulouse, France. CisBio SA, Le Codolet, France. GamaMabs Pharma SA, Centre Pierre Potier, Toulouse, France. IRCM, Institut de Recherche en Cancerologie de Montpellier, Montpellier, France. INSERM U1194, Montpellier, France. Universite de Montpellier, Montpellier, France. ICM, Institut regional du Cancer de Montpellier, France. IRCM, Institut de Recherche en Cancerologie de Montpellier, Montpellier, France. thierry.chardes@inserm.fr. INSERM U1194, Montpellier, France. Universite de Montpellier, Montpellier, France. ICM, Institut regional du Cancer de Montpellier, France.</t>
  </si>
  <si>
    <t>The Jenner Institute, University of Oxford, Oxford OX3 7DQ, UK; King Abdullah International Medical Research Center, Riyadh, Saudi Arabia. Electronic address: harbina2@ngha.med.sa. The Jenner Institute, University of Oxford, Oxford OX3 7DQ, UK. The Jenner Institute, University of Oxford, Oxford OX3 7DQ, UK; Department of Zoology, University of Oxford, Oxford, UK. Institute of Virology, Philipps University of Marburg, Marburg, Germany; German Center for Infection Research, TTU Emerging Infections, Germany. The Jenner Institute, University of Oxford, Oxford OX3 7DQ, UK. The Jenner Institute, University of Oxford, Oxford OX3 7DQ, UK. Viral Pseudotype Unit, School of Pharmacy, University of Kent, Chatham Maritime, Kent ME4 4TB, UK. Viral Pseudotype Unit, School of Pharmacy, University of Kent, Chatham Maritime, Kent ME4 4TB, UK. The Jenner Institute, University of Oxford, Oxford OX3 7DQ, UK. The Jenner Institute, University of Oxford, Oxford OX3 7DQ, UK. Institute of Virology, Philipps University of Marburg, Marburg, Germany; German Center for Infection Research, TTU Emerging Infections, Germany. The Jenner Institute, University of Oxford, Oxford OX3 7DQ, UK. The Jenner Institute, University of Oxford, Oxford OX3 7DQ, UK.</t>
  </si>
  <si>
    <t>Cellular Signalling and Cytoskeletal Function Laboratory, The Francis Crick Institute, 1 Midland Road, London NW1 1AT, UK. Cellular Signalling and Cytoskeletal Function Laboratory, The Francis Crick Institute, 1 Midland Road, London NW1 1AT, UK. Cellular Signalling and Cytoskeletal Function Laboratory, The Francis Crick Institute, 1 Midland Road, London NW1 1AT, UK. Cellular Signalling and Cytoskeletal Function Laboratory, The Francis Crick Institute, 1 Midland Road, London NW1 1AT, UK. Cellular Signalling and Cytoskeletal Function Laboratory, The Francis Crick Institute, 1 Midland Road, London NW1 1AT, UK. Cellular Signalling and Cytoskeletal Function Laboratory, The Francis Crick Institute, 1 Midland Road, London NW1 1AT, UK. Cellular Signalling and Cytoskeletal Function Laboratory, The Francis Crick Institute, 1 Midland Road, London NW1 1AT, UK. Electronic address: michael.way@crick.ac.uk.</t>
  </si>
  <si>
    <t>Department of Biomedical Sciences, Humanitas University, Milan, Italy. Humanitas Clinical and Research Center, Milan, Italy. Department of Biomedical Sciences, Humanitas University, Milan, Italy. Department of Biomedical Sciences, Humanitas University, Milan, Italy. Humanitas Clinical and Research Center, Milan, Italy. Centro di Riferimento Emofilia e Trombosi Angelo Bianchi Bonomi, Fondazione Istituto di Ricovero e Cura a Carattere Scientifico (IRCCS) Ca' Granda Ospedale Maggiore Policlinico, Milan, Italy. Luigi Villa Foundation, Milan, Italy. Centro di Riferimento Emofilia e Trombosi Angelo Bianchi Bonomi, Fondazione Istituto di Ricovero e Cura a Carattere Scientifico (IRCCS) Ca' Granda Ospedale Maggiore Policlinico, Milan, Italy. Luigi Villa Foundation, Milan, Italy. Department of Pathophysiology and Transplantation, University of Milan, Milan, Italy. Chaim Sheba Medical Center at Tel Hashomer, Tel Hashomer, Israel; and. Sackler Faculty of Medicine, Tel Aviv University, Tel Aviv, Israel. Department of Biomedical Sciences, Humanitas University, Milan, Italy. Humanitas Clinical and Research Center, Milan, Italy.</t>
  </si>
  <si>
    <t>Department of Pediatric Dentistry and Cariology, School of Dentistry, Fluminense Federal University, Nova Friburgo, Brazil. Department of Diagnostic Sciences, School of Dentistry, University of North Carolina, Chapel Hill, United States of America. Department of Cell Biology and Physiology, School of Medicine, University of North Carolina, Chapel Hill, United States of America. Microbiome Core Facility, School of Medicine, University of North Carolina, Chapel Hill, United States of America. Microbiome Core Facility, School of Medicine, University of North Carolina, Chapel Hill, United States of America. Microbiome Core Facility, School of Medicine, University of North Carolina, Chapel Hill, United States of America. Department of Microbiology, Forsyth Institute, Cambridge, United States of America. Department of Oral Medicine, Infection &amp; Immunity, Harvard School of Dental Medicine, Boston, United States of America. Department of Microbiology, Forsyth Institute, Cambridge, United States of America. Department of Endodontics and Biostatistics, School of Dentistry, University of North Carolina, Chapel Hill, United States of America. Department of Diagnostic Sciences, School of Dentistry, University of North Carolina, Chapel Hill, United States of America.</t>
  </si>
  <si>
    <t>Department of Animal Science, Texas A&amp;M University, College Station, Texas, USA. Department of Animal Science, University of Florida, Gainesville, Florida, USA.</t>
  </si>
  <si>
    <t>Department of Pharmaceutical Chemistry, School of Pharmacy, University of Oslo, P.O. Box 1068, Blindern, 0316, Oslo, Norway. Department of Pharmaceutical Chemistry, School of Pharmacy, University of Oslo, P.O. Box 1068, Blindern, 0316, Oslo, Norway. Department of Biomedical Sciences, Faculty of Health and Society, University of Malmo, 20506, Malmo, Sweden. Department of Pharmaceutical Chemistry, School of Pharmacy, University of Oslo, P.O. Box 1068, Blindern, 0316, Oslo, Norway. Department of Pharmaceutical Chemistry, School of Pharmacy, University of Oslo, P.O. Box 1068, Blindern, 0316, Oslo, Norway. j.l.reubsaet@farmasi.uio.no.</t>
  </si>
  <si>
    <t>a Department of Pharmaceutics, Faculty of Pharmacy , King Saud University, Women Students - Medical Studies and Science Sections , Riyadh , Saudi Arabia and. b Department of Pharmaceutics, Faculty of Pharmacy , Assiut University , Assuit , Egypt. b Department of Pharmaceutics, Faculty of Pharmacy , Assiut University , Assuit , Egypt. b Department of Pharmaceutics, Faculty of Pharmacy , Assiut University , Assuit , Egypt.</t>
  </si>
  <si>
    <t>Department of Hematology, H. Universitario de Salamanca, IBSAL, Instituto de Investigacion Biomedica de Salamanca, Salamanca, Spain. Instituto de Investigacion Biomedica de Salamanca, IBMCC, Centro de Investigacion del Cancer, Universidad de Salamanca-CSIC, Salamanca, Spain. Department of Hematology and Clinical Oncology, Centro Regional de Hemodonacion, H. Universitario Morales Meseguer, IMIB-Arrixaca, Murcia, Spain. Department of Hematology, H. Universitario de Salamanca, IBSAL, Instituto de Investigacion Biomedica de Salamanca, Salamanca, Spain. Instituto de Investigacion Biomedica de Salamanca, IBMCC, Centro de Investigacion del Cancer, Universidad de Salamanca-CSIC, Salamanca, Spain. Department of Hematology, Hospital Universitario Rio Hortega de Valladolid, Valladolid, Spain. Department of Hematology, Hospital General de Segovia, Segovia, Spain. Department of Hematology, Hospital Universitario Rio Hortega de Valladolid, Valladolid, Spain. Department of Hematology, Complejo Asistencial de Soria, Soria, Spain. Department of Hematology, Complejo Asistencial de Avila, Avila, Spain. Department of Hematology, Hospital Virgen del Puerto de Plasencia, Caceres, Spain. Department of Hematology, Hospital de El Bierzo, Ponferrada, Spain. Department of Hematology, Complejo Asistencial de Leon, Leon, Spain. Department of Hematology, Hospital de Merida, Badajoz, Spain. Department of Hematology, Hospital de Merida, Badajoz, Spain. Department of Hematology, Hospital Rio Carrion, Palencia, Spain. Department of Hematology, Hospital Rio Carrion, Palencia, Spain. Department of Hematology, Hospital Clinico Universitario de Valladolid, Valladolid, Spain. Department of Hematology, Hospital San Pedro de Alcantara, Caceres, Spain. Department of Pediatrics, Hospital Universitario de Salamanca, Salamanca, Spain. Department of Pediatrics, Hospital Universitario de Salamanca, Salamanca, Spain. Department of Hematology, H. Universitario de Salamanca, IBSAL, Instituto de Investigacion Biomedica de Salamanca, Salamanca, Spain. Department of Hematology, H. Universitario de Salamanca, IBSAL, Instituto de Investigacion Biomedica de Salamanca, Salamanca, Spain. Department of Hematology, H. Universitario de Salamanca, IBSAL, Instituto de Investigacion Biomedica de Salamanca, Salamanca, Spain. Instituto de Investigacion Biomedica de Salamanca, IBMCC, Centro de Investigacion del Cancer, Universidad de Salamanca-CSIC, Salamanca, Spain. Department of Hematology, H. Universitario de Salamanca, IBSAL, Instituto de Investigacion Biomedica de Salamanca, Salamanca, Spain.</t>
  </si>
  <si>
    <t>St. Petersburg Pasteur Institute, 14 Mira Street, St. Petersburg 197101, Russia. Electronic address: imokrousov@mail.ru. St. Petersburg Pasteur Institute, 14 Mira Street, St. Petersburg 197101, Russia. Kobe Institute of Health, 4-6 Minatojima-nakamachi, Chuo-ku, Kobe 650-0046, Japan. Aitkhozhin Institute of Molecular Biology and Biochemistry, 86, Dosmuhamedov str., Almaty 050012, Kazakhstan. Latvian Biomedical Research and Study Centre, Ratsupites Street 1, Riga LV-1067, Latvia; Center of Tuberculosis and Lung Diseases, Riga East University Hospital, Stopinu p., Riga LV-2118, Latvia. Scientific Center of Family Health and Reproductive Problems, Irkutsk 664003, Russia. Kobe Institute of Health, 4-6 Minatojima-nakamachi, Chuo-ku, Kobe 650-0046, Japan. Scientific Center of Family Health and Reproductive Problems, Irkutsk 664003, Russia. Ural Research Institute of Phthisiopulmonology, 50 22go Partsiezda str., Ekaterinburg 620039, Russia. The Stephan Angeloff Institute of Microbiology, Bulgarian Academy of Sciences, 26 Acad. G Bonchev str., Sofia 1113, Bulgaria. Central Research Institute for Epidemiology, 3A Novogireevskaya str., Moscow 111123, Russia. Latvian Biomedical Research and Study Centre, Ratsupites Street 1, Riga LV-1067, Latvia. Latvian Biomedical Research and Study Centre, Ratsupites Street 1, Riga LV-1067, Latvia. Scientific Center of Family Health and Reproductive Problems, Irkutsk 664003, Russia. Research Institute of Phthisiopulmonology, 2-4 Ligovsky prospect, St. Petersburg 191036, Russia. St. Petersburg Pasteur Institute, 14 Mira Street, St. Petersburg 197101, Russia; Research Institute of Phthisiopulmonology, 2-4 Ligovsky prospect, St. Petersburg 191036, Russia.</t>
  </si>
  <si>
    <t>Department of Pathophysiology and Transplantation, Universita degli Studi di Milano, Milan, Italy. Angelo Bianchi Bonomi Hemophilia and Thrombosis Center, Fondazione IRCCS Ca Granda - Ospedale Maggiore Policlinico and Fondazione Luigi Villa, Milan, Italy. Department of Pathophysiology and Transplantation, Universita degli Studi di Milano, Milan, Italy. Departments of Clinical Epidemiology, Leiden University Medical Center, Leiden, Netherlands. Angelo Bianchi Bonomi Hemophilia and Thrombosis Center, Fondazione IRCCS Ca Granda - Ospedale Maggiore Policlinico and Fondazione Luigi Villa, Milan, Italy. Departments of Clinical Epidemiology, Leiden University Medical Center, Leiden, Netherlands. Angelo Bianchi Bonomi Hemophilia and Thrombosis Center, Fondazione IRCCS Ca Granda - Ospedale Maggiore Policlinico and Fondazione Luigi Villa, Milan, Italy. Department of Pathophysiology and Transplantation, Universita degli Studi di Milano, Milan, Italy. Angelo Bianchi Bonomi Hemophilia and Thrombosis Center, Fondazione IRCCS Ca Granda - Ospedale Maggiore Policlinico and Fondazione Luigi Villa, Milan, Italy.</t>
  </si>
  <si>
    <t>School of Life Sciences, College of Agriculture, Engineering and Science, University of KwaZulu-Natal, Westville 3630, South Africa. Electronic address: 207500550@stu.ukzn.ac.za. School of Life Sciences, College of Agriculture, Engineering and Science, University of KwaZulu-Natal, Westville 3630, South Africa. Electronic address: pillayb1@ukzn.ac.za. South African National Bioinformatics Institute/MRC Unit for Bioinformatics Capacity Development, University of the Western Cape, Bellville 7530, South Africa. Electronic address: junaid@sanbi.ac.za. Department of Medicine, Division of Infectious Diseases, Johns Hopkins School of Medicine, 1550 Orleans St., Baltimore, MD, United State of America. Electronic address: wbishai1@jhmi.edu. Medical Microbiology and Infection Control, School of Laboratory Medicine and Medical Sciences, College of Health Sciences, University of KwaZulu-Natal, 719 Umbilo Road, Private Bag 7, Congella 4013, Durban, South Africa. Electronic address: pillayc@ukzn.ac.za.</t>
  </si>
  <si>
    <t>Faraday Materials Laboratory, Materials Research Center, Indian Institute of Science , C.V. Raman Avenue, Bangalore 560012, India. School of Chemistry, The University of Sydney , Building F11, Sydney, NSW 2006, Australia. Condensed Matter Theory Group, Department of Physics and Astronomy, Uppsala University , Box 516, 75120 Uppsala, Sweden. Condensed Matter Theory Group, Department of Physics and Astronomy, Uppsala University , Box 516, 75120 Uppsala, Sweden. Inorganic and Physical Chemistry, Indian Institute of Science , C.V. Raman Avenue, Bangalore, 560012, India. Inorganic and Physical Chemistry, Indian Institute of Science , C.V. Raman Avenue, Bangalore, 560012, India. Condensed Matter Theory Group, Department of Physics and Astronomy, Uppsala University , Box 516, 75120 Uppsala, Sweden. Faraday Materials Laboratory, Materials Research Center, Indian Institute of Science , C.V. Raman Avenue, Bangalore 560012, India.</t>
  </si>
  <si>
    <t>International Centre for Quantum and Molecular Structures, College of Sciences, Shanghai University, Shanghai 200444, China; School of Mathematical and Physical Sciences, The University of Technology Sydney, Sydney NSW 2007, Australia; reimers@shu.edu.cn jeffrey.reimers@uts.edu.au noel.hush@sydney.edu.au. School of Mathematical and Physical Sciences, The University of Technology Sydney, Sydney NSW 2007, Australia; Department of Chemistry, Technical University of Denmark, Kongens Lyngby 2800, Denmark; Department of Chemistry, Technical University of Denmark, Kongens Lyngby 2800, Denmark; School of Chemistry F11, The University of Sydney, Sydney NSW 2006, Australia; School of Molecular Bioscience, The University of Sydney, Sydney NSW 2006, Australia reimers@shu.edu.cn jeffrey.reimers@uts.edu.au noel.hush@sydney.edu.au.</t>
  </si>
  <si>
    <t>23andMe, Inc., Mountain View, CA, USA. Department of Genetic Medicine and Development, University of Geneva Medical School, Geneva, Switzerland. Pfizer Worldwide R&amp;D, New York, NY, USA, Cardiovascular Medicine Unit, Department of Medicine, Karolinska Institutet, Stockholm, Sweden. Unitat de Genomica de Malalties Complexes (UGMC), Institut de Recerca de l'Hospital de la Santa Creu i Sant Pau, IIB-Sant Pau, Barcelona, Spain. Institute for Stroke and Dementia Research, Klinikum der Universitat Munchen, Ludwig-Maximilians Universitat, Munich, Germany. Cardiovascular Medicine Unit, Department of Medicine, Karolinska Institutet, Stockholm, Sweden, Center for Biological Sequence Analysis, Department of Systems Biology, Technical University of Denmark, Building 208, DK-2800 Kongens Lyngby, Denmark. Sorbonne Universites, UPMC Univ Paris 06, INSERM UMR_S 1166, Team Genomics &amp; Pathophysiology of Cardiovascular Diseases ICAN Institute for Cardiometabolism and Nutrition, Paris, France. Pfizer Worldwide R&amp;D, New York, NY, USA, Cardiovascular Medicine Unit, Department of Medicine, Karolinska Institutet, Stockholm, Sweden. Department of Genetic Medicine and Development, University of Geneva Medical School, Geneva, Switzerland. Unitat de Genomica de Malalties Complexes (UGMC), Institut de Recerca de l'Hospital de la Santa Creu i Sant Pau, IIB-Sant Pau, Barcelona, Spain. Institute for Stroke and Dementia Research, Klinikum der Universitat Munchen, Ludwig-Maximilians University, Munich, Germany, Munich Cluster of Systems Neurology (SyNergy), Munich, Germany. Pfizer Worldwide R&amp;D, New York, NY, USA. Cardiothoracic Surgery Unit, Department of Molecular Medicine and Surgery, Karolinska Institutet, Karolinska University Hospital Solna, Stockholm, Sweden. Unitat d'Hemostasia i Trombosi, Hospital de la Santa Creu i Sant Pau, IIB-Sant Pau, Barcelona, Spain and. Department of Genetic Medicine and Development, University of Geneva Medical School, Geneva, Switzerland. Cardiovascular Medicine Unit, Department of Medicine, Karolinska Institutet, Stockholm, Sweden. Department of Neurology, University of Virginia Health System, Charlottesville, VA, USA. 23andMe, Inc., Mountain View, CA, USA. Cardiovascular Medicine Unit, Department of Medicine, Karolinska Institutet, Stockholm, Sweden, maria.sabater.lleal@ki.se.</t>
  </si>
  <si>
    <t>School of Chemistry, Bedson Building, Newcastle University, Newcastle-upon-Tyne, Tyne and Wear NE1 7RU, United Kingdom. School of Chemistry, Bedson Building, Newcastle University, Newcastle-upon-Tyne, Tyne and Wear NE1 7RU, United Kingdom. School of Chemistry, University of Bristol, Cantock's Close, Bristol BS8 1TS, United Kingdom.</t>
  </si>
  <si>
    <t>School of Chemistry F11, University of Sydney, New South Wales, Australia. thomas.maschmeyer@sydney.edu.au. School of Chemistry F11, University of Sydney, New South Wales, Australia. thomas.maschmeyer@sydney.edu.au. School of Chemistry F11, University of Sydney, New South Wales, Australia. thomas.maschmeyer@sydney.edu.au. School of Chemistry F11, University of Sydney, New South Wales, Australia. thomas.maschmeyer@sydney.edu.au. School of Chemistry F11, University of Sydney, New South Wales, Australia. thomas.maschmeyer@sydney.edu.au. School of Chemistry F11, University of Sydney, New South Wales, Australia. thomas.maschmeyer@sydney.edu.au.</t>
  </si>
  <si>
    <t>1. Institute of Cell Biology, Zhejiang University, Hangzhou 310058, P.R. China. 1. Institute of Cell Biology, Zhejiang University, Hangzhou 310058, P.R. China. 2. Department of Respiratory Medicine, The Sixth Hospital of Shaoxing, Shaoxing 312000, P.R. China. 3. Department of Clinical Laboratory, Zhejiang Hospital, Hangzhou 310013, P.R. China. 4. Department of Tuberculosis, The First Hospital of Jiaxing, Jiaxing 314001, P.R. China. 1. Institute of Cell Biology, Zhejiang University, Hangzhou 310058, P.R. China. 3. Department of Clinical Laboratory, Zhejiang Hospital, Hangzhou 310013, P.R. China. 1. Institute of Cell Biology, Zhejiang University, Hangzhou 310058, P.R. China. 1. Institute of Cell Biology, Zhejiang University, Hangzhou 310058, P.R. China. 1. Institute of Cell Biology, Zhejiang University, Hangzhou 310058, P.R. China. 1. Institute of Cell Biology, Zhejiang University, Hangzhou 310058, P.R. China. 1. Institute of Cell Biology, Zhejiang University, Hangzhou 310058, P.R. China.</t>
  </si>
  <si>
    <t>Interdisciplinary Photonics Laboratories, School of Chemistry, The University of Sydney, 222 Madsen Building F09, NSW 2006, Australia. john.canning@sydney.edu.au and School of Chemistry, The University of Sydney, F11, Sydney, NSW 2006, Australia. Interdisciplinary Photonics Laboratories, School of Chemistry, The University of Sydney, 222 Madsen Building F09, NSW 2006, Australia. john.canning@sydney.edu.au. School of Chemistry, The University of Sydney, F11, Sydney, NSW 2006, Australia. Chemical &amp; Quantum Physics, School of Applied Sciences, RMIT University, VIC 3001, Australia. Bandwidth Foundry International Pty. Ltd (BFI): a wholly owned entity of University of Sydney and a Member of the OptoFab Node of ANFF, Suite 3 Biomedical Bldg., 1 Central Avenue, Australian Technology Park, Eveleigh, NSW 2015, Australia.</t>
  </si>
  <si>
    <t>Key Centre for Polymers and Colloids, School of Chemistry, The University of Sydney , Building F11, Sydney, NSW 2006, Australia. Kolling Institute of Medical Research, Royal North Shore Hospital and The University of Sydney , St. Leonards, NSW 2065, Australia. Kolling Institute of Medical Research, Royal North Shore Hospital and The University of Sydney , St. Leonards, NSW 2065, Australia. Key Centre for Polymers and Colloids, School of Chemistry, The University of Sydney , Building F11, Sydney, NSW 2006, Australia. Department of Chemistry, The University of Warwick , Coventry, CV4 7AL, United Kingdom. Kolling Institute of Medical Research, Royal North Shore Hospital and The University of Sydney , St. Leonards, NSW 2065, Australia. Key Centre for Polymers and Colloids, School of Chemistry, The University of Sydney , Building F11, Sydney, NSW 2006, Australia. Key Centre for Polymers and Colloids, School of Chemistry, The University of Sydney , Building F11, Sydney, NSW 2006, Australia. Department of Chemistry, The University of Warwick , Coventry, CV4 7AL, United Kingdom. Faculty of Pharmacy and Pharmaceutical Sciences, Monash University , 381 Royal Parade, Parkville, VIC 3052, Australia.</t>
  </si>
  <si>
    <t>The Kirby Institute, University of New South Wales, Wallace Wurth Building, Sydney, NSW, 2052, Australia. cmoore@kirby.unsw.edu.au. School of Public Health and Community Medicine, University of New South Wales, Sydney, Australia. The Kirby Institute, University of New South Wales, Wallace Wurth Building, Sydney, NSW, 2052, Australia. Centre for Social Research in Health, University of New South Wales, Sydney, Australia. The Kirby Institute, University of New South Wales, Wallace Wurth Building, Sydney, NSW, 2052, Australia. The Kirby Institute, University of New South Wales, Wallace Wurth Building, Sydney, NSW, 2052, Australia. The Kirby Institute, University of New South Wales, Wallace Wurth Building, Sydney, NSW, 2052, Australia. The Kirby Institute, University of New South Wales, Wallace Wurth Building, Sydney, NSW, 2052, Australia. Australian Research Centre in Sex, Health and Society, La Trobe University, Melbourne, Australia. The Kirby Institute, University of New South Wales, Wallace Wurth Building, Sydney, NSW, 2052, Australia. The Kirby Institute, University of New South Wales, Wallace Wurth Building, Sydney, NSW, 2052, Australia. The Kirby Institute, University of New South Wales, Wallace Wurth Building, Sydney, NSW, 2052, Australia.</t>
  </si>
  <si>
    <t>School of Chemistry F11, University of Sydney, Eastern Ave, NSW, 2006, Australia. School of Chemistry F11, University of Sydney, Eastern Ave, NSW, 2006, Australia. School of Chemistry F11, University of Sydney, Eastern Ave, NSW, 2006, Australia. School of Chemistry F11, University of Sydney, Eastern Ave, NSW, 2006, Australia. leo.radom@sydney.edu.au. School of Chemistry F11, University of Sydney, Eastern Ave, NSW, 2006, Australia. thomas.maschmeyer@sydney.edu.au.</t>
  </si>
  <si>
    <t>Division of Geriatrics and Gerontology, Department of Internal Medicine, Kaohsiung Medical University Hospital, Kaohsiung, Taiwan. Graduate Institute of Medicine, College of Medicine, Kaohsiung Medical University, Kaohsiung, Taiwan. Division of Rheumatology, Allergy and Immunology, Department of Internal Medicine, Kaohsiung Medical University Hospital, Kaohsiung, Taiwan. Graduate Institute of Medicine, College of Medicine, Kaohsiung Medical University, Kaohsiung, Taiwan. Department of Biomedical Science and Environmental Biology, College of Life Science, Kaohsiung Medical University, Kaohsiung, Taiwan. Division of Rheumatology, Allergy and Immunology, Department of Internal Medicine, Kaohsiung Medical University Hospital, Kaohsiung, Taiwan. Division of Rheumatology, Allergy and Immunology, Department of Internal Medicine, Kaohsiung Medical University Hospital, Kaohsiung, Taiwan. Division of Rheumatology, Allergy and Immunology, Department of Internal Medicine, Kaohsiung Medical University Hospital, Kaohsiung, Taiwan. Graduate Institute of Medicine, College of Medicine, Kaohsiung Medical University, Kaohsiung, Taiwan. Division of Rheumatology, Allergy and Immunology, Department of Internal Medicine, Kaohsiung Medical University Hospital, Kaohsiung, Taiwan. Institute of Biomedical Science, National Sun Yat-sen University, Kaohsiung, Taiwan.</t>
  </si>
  <si>
    <t>CBQF - Centro de Biotecnologia e Quimica Fina, Laboratorio Associado, Escola Superior de Biotecnologia, Universidade Catolica Portuguesa/Porto, Rua Arquiteto Lobao Vital, Apartado 2511, 4202-401 Porto, Portugal. CBQF - Centro de Biotecnologia e Quimica Fina, Laboratorio Associado, Escola Superior de Biotecnologia, Universidade Catolica Portuguesa/Porto, Rua Arquiteto Lobao Vital, Apartado 2511, 4202-401 Porto, Portugal; CESPU, Instituto de Investigacao e Formacao Avancada em Ciencias e Tecnologias da Saude (IINFACTS), Rua Central da Gandra 1317, 4585-116 Gandra, Portugal. CESPU, Instituto de Investigacao e Formacao Avancada em Ciencias e Tecnologias da Saude (IINFACTS), Rua Central da Gandra 1317, 4585-116 Gandra, Portugal; Laboratorio de Quimica Organica e Farmaceutica, Departamento de Ciencias Quimicas, Faculdade de Farmacia da Universidade do Porto, Rua Jorge Viterbo Ferreira N degrees 228, 4050-313 Porto, Portugal. CBQF - Centro de Biotecnologia e Quimica Fina, Laboratorio Associado, Escola Superior de Biotecnologia, Universidade Catolica Portuguesa/Porto, Rua Arquiteto Lobao Vital, Apartado 2511, 4202-401 Porto, Portugal. Electronic address: plcastro@porto.ucp.pt.</t>
  </si>
  <si>
    <t>School of Chemistry F11, The University of Sydney, NSW 2006, Australia. chiara.neto@sydney.edu.au.</t>
  </si>
  <si>
    <t>Laura B. Harrington, PhD, Department of Nutrition, Harvard T. H. Chan School of Public Health, 655 Huntington Ave., Boston, MA 02115, USA, Tel.: +1 617 432 1841, Fax: +1 617 432 2435, E-mail: lharring@hsph.harvard.edu.</t>
  </si>
  <si>
    <t>Department of Pharmaceutical Therapy and Neuropharmacology, Faculty of Pharmaceutical Sciences Graduate School of Medicine and Pharmaceutical Sciences, University of Toyama, Toyama, 930-0194, Japan. Department of Pharmaceutical Therapy and Neuropharmacology, Faculty of Pharmaceutical Sciences Graduate School of Medicine and Pharmaceutical Sciences, University of Toyama, Toyama, 930-0194, Japan. Department of Pharmacology, Shenyang Pharmaceutical University, Shenyang, People's Republic of China. Department of Pharmaceutical Therapy and Neuropharmacology, Faculty of Pharmaceutical Sciences Graduate School of Medicine and Pharmaceutical Sciences, University of Toyama, Toyama, 930-0194, Japan. Department of Pharmacology, Shenyang Pharmaceutical University, Shenyang, People's Republic of China. Department of Pharmacology, Shenyang Pharmaceutical University, Shenyang, People's Republic of China. Department of Pharmaceutical Therapy and Neuropharmacology, Faculty of Pharmaceutical Sciences Graduate School of Medicine and Pharmaceutical Sciences, University of Toyama, Toyama, 930-0194, Japan. Department of Pharmaceutical Therapy and Neuropharmacology, Faculty of Pharmaceutical Sciences Graduate School of Medicine and Pharmaceutical Sciences, University of Toyama, Toyama, 930-0194, Japan. nitta@pha.u-toyama.ac.jp.</t>
  </si>
  <si>
    <t>Division of Epidemiology and Community Health, School of Public Health, University of Minnesota, Minneapolis, MN, USA. Division of Epidemiology and Community Health, School of Public Health, University of Minnesota, Minneapolis, MN, USA. Division of Epidemiology and Community Health, School of Public Health, University of Minnesota, Minneapolis, MN, USA. Division of Epidemiology and Community Health, School of Public Health, University of Minnesota, Minneapolis, MN, USA. Department of Medicine, University of Vermont, Burlington, VT, USA. Department of Pathology, University of Vermont, Burlington, VT, USA. Division of Biostatistics, School of Public Health, University of Minnesota, Minneapolis, MN, USA. Division of Epidemiology and Community Health, School of Public Health, University of Minnesota, Minneapolis, MN, USA.</t>
  </si>
  <si>
    <t>Jacob Odeberg, MD PhD, Department of Proteomics, School of Biotechnology, Royal Institute of Technology (KTH), Science for Life Laboratory Stockholm, Box 1031, 171 21 Solna, Sweden, Tel: +46 70 2087571, Fax: +46 8 51775084, Email: jacob.odeberg@scilifelab.se.</t>
  </si>
  <si>
    <t>Graduate School of Natural Science and Technology, Okayama University, Okayama, Japan. Graduate School of Environmental and Life Science, Okayama University, Okayama, Japan. Graduate School of Natural Science and Technology, Okayama University, Okayama, Japan. Gifu Prefectural Hida Region Livestock Hygiene Service Center, Takayama, Gifu, Japan. Gifu Prefectural Livestock Research Institute, Takayama, Gifu, Japan. Northern Center of Agricultural Technology, General Technological Center of Hyogo Prefecture for Agriculture, Forest and Fishery, Asago, Hyogo, Japan. Northern Center of Agricultural Technology, General Technological Center of Hyogo Prefecture for Agriculture, Forest and Fishery, Asago, Hyogo, Japan. Hiroshima Prefectural Technology Research Institute, Health and Environment Center, Hiroshima, Japan. Hiroshima Prefectural Technology Research Institute, Livestock Technology Research Center, Shobara, Hiroshima, Japan. Kagawa Prefecture Livestock Experiment Station, Kita-gun, Kagawa, Japan. Oita Prefectural Agriculture, Forestry and Fisheries Research Center, Livestock Research Division, Taketa, Oita, Japan. Oita Prefectural Agriculture, Forestry and Fisheries Research Center, Livestock Research Division, Taketa, Oita, Japan. Oita Prefectural Agriculture, Forestry and Fisheries Research Center, Livestock Research Division, Taketa, Oita, Japan. Miyagi Prefectural Livestock Experiment Station, Ohsaki, Miyagi, Japan. Yamagata Prefectural Animal Industrial Institute, Agricultural Research Center, Shinjo, Yamagata, Japan. Cattle Breeding Development Institute of Kagoshima Prefecture, So, Kagoshima, Japan. Graduate School of Agricultural Science, Kobe University, Kobe, Hyogo, Japan. Graduate School of Agricultural Science, Kobe University, Kobe, Hyogo, Japan. Graduate School of Environmental and Life Science, Okayama University, Okayama, Japan.</t>
  </si>
  <si>
    <t>Department of Infection Prevention and Control, Nelson R Mandela School of Medicine, School of Laboratory Medicine and Medical Science, College of Health Science, University of KwaZulu-Natal, 719 Umbilo Road, Durban, 4075 South Africa. Department of Infection Prevention and Control, Nelson R Mandela School of Medicine, School of Laboratory Medicine and Medical Science, College of Health Science, University of KwaZulu-Natal, 719 Umbilo Road, Durban, 4075 South Africa. Department of Infection Prevention and Control, Nelson R Mandela School of Medicine, School of Laboratory Medicine and Medical Science, College of Health Science, University of KwaZulu-Natal, 719 Umbilo Road, Durban, 4075 South Africa. Department of Infection Prevention and Control, Nelson R Mandela School of Medicine, School of Laboratory Medicine and Medical Science, College of Health Science, University of KwaZulu-Natal, 719 Umbilo Road, Durban, 4075 South Africa. Department of Infection Prevention and Control, Nelson R Mandela School of Medicine, School of Laboratory Medicine and Medical Science, College of Health Science, University of KwaZulu-Natal, 719 Umbilo Road, Durban, 4075 South Africa. Department of Infection Prevention and Control, Nelson R Mandela School of Medicine, School of Laboratory Medicine and Medical Science, College of Health Science, University of KwaZulu-Natal, 719 Umbilo Road, Durban, 4075 South Africa.</t>
  </si>
  <si>
    <t>School of Chemistry F11, University of Sydney, 2006, Australia. deanna.dalessandro@sydney.edu.au. School of Chemistry F11, University of Sydney, 2006, Australia. deanna.dalessandro@sydney.edu.au.</t>
  </si>
  <si>
    <t>a Pharmaceutics Division , CSIR-Central Drug Research Institute , Lucknow , India and. b Amity Institute of Pharmacy, Amity University , Lucknow , India. a Pharmaceutics Division , CSIR-Central Drug Research Institute , Lucknow , India and. a Pharmaceutics Division , CSIR-Central Drug Research Institute , Lucknow , India and. a Pharmaceutics Division , CSIR-Central Drug Research Institute , Lucknow , India and. b Amity Institute of Pharmacy, Amity University , Lucknow , India. a Pharmaceutics Division , CSIR-Central Drug Research Institute , Lucknow , India and.</t>
  </si>
  <si>
    <t>Department of Pharmaceutical Sciences, Kottam Institute of Pharmacy, JNTU, Hyderabad, India. Department of Pharmaceutics, Dhanvanthri College of Pharmaceutical Sciences, JNTU, Hyderabad, India. Department of Pharmaceutics, Vishwabharathi College of Pharmaceutical Sciences, Guntur, India. Department of Pharmaceutical Sciences, Birla Institute of Technology, Mesra, Ranchi, India. Department of Pharmaceutics, Dhanvanthri College of Pharmaceutical Sciences, JNTU, Hyderabad, India. Department of Pharmaceutical Sciences, Kottam Institute of Pharmacy, JNTU, Hyderabad, India. Ranbaxy Laboratory Ltd, Gurgaon, India.</t>
  </si>
  <si>
    <t>State Key Laboratory of Natural and Biomimetic Drugs, School of Pharmaceutical Sciences, Peking University, Beijing 100191, China; Shanghai Research Center for Modernization of Traditional Chinese Medicine, National Engineering Laboratory for TCM Standardization Technology, Shanghai Institute of Materia Medica, Chinese Academy of Sciences, Shanghai 201203, China. State Key Laboratory of Natural and Biomimetic Drugs, School of Pharmaceutical Sciences, Peking University, Beijing 100191, China. State Key Laboratory of Natural and Biomimetic Drugs, School of Pharmaceutical Sciences, Peking University, Beijing 100191, China. State Key Laboratory of Natural and Biomimetic Drugs, School of Pharmaceutical Sciences, Peking University, Beijing 100191, China. Agilent Technologies, Beijing 100102, China. Shanghai Research Center for Modernization of Traditional Chinese Medicine, National Engineering Laboratory for TCM Standardization Technology, Shanghai Institute of Materia Medica, Chinese Academy of Sciences, Shanghai 201203, China. State Key Laboratory of Natural and Biomimetic Drugs, School of Pharmaceutical Sciences, Peking University, Beijing 100191, China.</t>
  </si>
  <si>
    <t>Department of Central Laboratory, The Third People's Hospital of Yancheng City, Affiliated Yancheng Hospital, School of Medicine, Southeast University, Yancheng, Jiangsu 224000, P.R. China. Department of Laboratory Medicine, Yancheng Health Vocational &amp; Technical College, Yancheng, Jiangsu 224006, P.R. China. Department of Central Laboratory, The Third People's Hospital of Yancheng City, Affiliated Yancheng Hospital, School of Medicine, Southeast University, Yancheng, Jiangsu 224000, P.R. China. Department of Laboratory Medicine, Yancheng Health Vocational &amp; Technical College, Yancheng, Jiangsu 224006, P.R. China. Department of Laboratory Medicine, Yancheng Health Vocational &amp; Technical College, Yancheng, Jiangsu 224006, P.R. China.</t>
  </si>
  <si>
    <t>National Institute of Infectious Diseases and Vaccinology, National Health Research Institutes, Zhunan, Miaoli, Taiwan. National Institute of Infectious Diseases and Vaccinology, National Health Research Institutes, Zhunan, Miaoli, Taiwan.; Department of Internal Medicine, Ditmanson Medical Foundation Chia-Yi Christian Hospital, Chiayi City, Taiwan.; Department of Biochemical Science and Technology, National Chiayi University, Chiayi City, Taiwan. Institute of Genomics and Bioinformatics, National Chung Hsing University, Taichung City, Taiwan. National Institute of Infectious Diseases and Vaccinology, National Health Research Institutes, Zhunan, Miaoli, Taiwan. Institute of Molecular and Genomic Medicine, National Health Research Institutes, Zhunan, Miaoli City, Taiwan. Institute of Molecular and Genomic Medicine, National Health Research Institutes, Zhunan, Miaoli City, Taiwan. Department of Internal Medicine, Ditmanson Medical Foundation Chia-Yi Christian Hospital, Chiayi City, Taiwan. National Institute of Infectious Diseases and Vaccinology, National Health Research Institutes, Zhunan, Miaoli, Taiwan. Institute of Molecular and Genomic Medicine, National Health Research Institutes, Zhunan, Miaoli City, Taiwan.</t>
  </si>
  <si>
    <t>Tianjin Huanhu Hospital, Tianjin, China. tianax1986@126.com. Department of Orthopaedics Institute, Tianjin Hospital, Tianjin, China. Department of Orthopaedics Institute, Tianjin Hospital, Tianjin, China. Department of Orthopaedics Institute, Tianjin Hospital, Tianjin, China. Department of Orthopaedics Institute, Tianjin Hospital, Tianjin, China. Department of Orthopaedics Institute, Tianjin Hospital, Tianjin, China.</t>
  </si>
  <si>
    <t>Department of Rheumatology, Internal Medicine and Geriatrics, Pomeranian Medical University in Szczecin, Unii Lubelskiej 1, Szczecin 71-252, Poland. hannapb@pum.edu.pl. Independent Laboratory of Rheumatic Diagnostics, Pomeranian Medical University in Szczecin, Unii Lubelskiej 1, Szczecin 71-252, Poland. kasia.f11@op.pl. Department of Rheumatology, Internal Medicine and Geriatrics, Pomeranian Medical University in Szczecin, Unii Lubelskiej 1, Szczecin 71-252, Poland. brzoskom@pum.edu.pl.</t>
  </si>
  <si>
    <t>School of Life Sciences, College of Agriculture, Engineering and Science, University of KwaZulu-Natal, South Africa. Electronic address: mvubun@ukzn.ac.za. School of Life Sciences, College of Agriculture, Engineering and Science, University of KwaZulu-Natal, South Africa. Electronic address: pillayb1@ukzn.ac.za. South African National Bioinformatics Institute/MRC Unit for Bioinformatics Capacity Development, University of the Western Cape, South Africa. Electronic address: junaid@sanbi.ac.za. Department of Medicine, Division of Infectious Diseases, Johns Hopkins School of Medicine, Baltimore, United States. Electronic address: wbishai1@jhmi.edu. Medical Microbiology and Infection Control, School of Laboratory Medicine and Medical Sciences, College of Health Sciences, University of KwaZulu-Natal, South Africa. Electronic address: pillayc@ukzn.ac.za.</t>
  </si>
  <si>
    <t>Computational Physics Key Laboratory of Sichuan Province, Yibin University, Yibin 644007, China. Computational Physics Key Laboratory of Sichuan Province, Yibin University, Yibin 644007, China. Computational Physics Key Laboratory of Sichuan Province, Yibin University, Yibin 644007, China. Computational Physics Key Laboratory of Sichuan Province, Yibin University, Yibin 644007, China. Computational Physics Key Laboratory of Sichuan Province, Yibin University, Yibin 644007, China. College of Optoelectronic Technology, Chengdu University of Information Technology, Chengdu 610225, China. Computational Physics Key Laboratory of Sichuan Province, Yibin University, Yibin 644007, China.</t>
  </si>
  <si>
    <t>School of Chemistry F11 , The University of Sydney , 2006 , NSW , Australia . Email: maxwell.crossley@sydney.edu.au. School of Chemistry F11 , The University of Sydney , 2006 , NSW , Australia . Email: maxwell.crossley@sydney.edu.au. School of Chemistry F11 , The University of Sydney , 2006 , NSW , Australia . Email: maxwell.crossley@sydney.edu.au. School of Chemistry F11 , The University of Sydney , 2006 , NSW , Australia . Email: maxwell.crossley@sydney.edu.au. Department of Material and Life Science , Graduate School of Engineering , Osaka University , Suita , Osaka 565-0871 , Japan . Email: fukuzumi@chem.eng.osaka-u.ac.jp. Department of Chemistry and Nano Science , Ewha Womans University , Seoul 120-750 , Korea ; Faculty of Science and Engineering , Meijo University , Nagoya , Aichi 468-0073 , Japan. School of Chemistry F11 , The University of Sydney , 2006 , NSW , Australia . Email: maxwell.crossley@sydney.edu.au; International Centre for Quantum and Molecular Structure , Shanghai University , 200444 , Shanghai , China . Email: reimers@shu.edu.cn; School of Mathematical and Physical Sciences , The University of Technology Sydney , 2007 , NSW , Australia . Email: jeffrey.reimers@uts.edu.au. School of Chemistry F11 , The University of Sydney , 2006 , NSW , Australia . Email: maxwell.crossley@sydney.edu.au.</t>
  </si>
  <si>
    <t>Department of Pharmaceutics, Faculty of Pharmacy, University of Karachi, Karachi, Pakistan / Faculty of Pharmacy, Ziauddin University, Karachi, Pakistan. Department of Pharmaceutics, Faculty of Pharmacy, University of Karachi, Karachi, Pakistan. Department of Pharmaceutics, Faculty of Pharmacy, University of Karachi, Karachi, Pakistan. Dow College of Pharmacy, DUHS, Karachi, Pakistan. Faculty of Pharmacy, Ziauddin University, Karachi, Pakistan. Department of Pharmaceutics, Faculty of Pharmacy, University of Karachi, Karachi, Pakistan.</t>
  </si>
  <si>
    <t>Department of Parasitology and Animal Diseases, National Research Center, Giza, Egypt. Department of Zoology, Faculty of Science, Menoufia University, Shebin- El Kom, Egypt. Department of Chemistry, Faculty of Science, Menoufia University, Shebin- El Kom, Egypt. Department of Parasitology and Animal Diseases, National Research Center, Giza, Egypt.</t>
  </si>
  <si>
    <t>Department of Pharmaceutics, College of Pharmacy, King Saud University, P.O. Box 22452, Riyadh 11495, Saudi Arabia; Department of Microbiology, Faculty of Pharmacy, Alexandria University, P.O. Box 21500, Alexandria 21527, Egypt. Department of Pharmaceutics, College of Pharmacy, King Saud University, P.O. Box 22452, Riyadh 11495, Saudi Arabia; Department of Pharmaceutics, National Organization for Drug Control and Research, P.O. Box 35521, Giza 12561, Egypt. Department of Industrial Pharmacy, Faculty of Pharmacy, Alexandria University, P.O. Box 21500, Alexandria 21527, Egypt.</t>
  </si>
  <si>
    <t>Department of Nuclear Medicine, Seoul National University College of Medicine, Seoul, South Korea. Department of Molecular Medicine and Biopharmaceutical Sciences, Graduate School of Convergence Science and Technology, and College of Medicine or College of Pharmacy, Seoul National University, Seoul, South Korea. Department of Nuclear Medicine, Seoul National University College of Medicine, Seoul, South Korea. Department of Nuclear Medicine, Seoul National University College of Medicine, Seoul, South Korea. Department of Molecular Medicine and Biopharmaceutical Sciences, Graduate School of Convergence Science and Technology, and College of Medicine or College of Pharmacy, Seoul National University, Seoul, South Korea. Department of Nuclear Medicine, Seoul National University College of Medicine, Seoul, South Korea. Department of Nuclear Medicine, Seoul National University College of Medicine, Seoul, South Korea. Department of Nuclear Medicine, Seoul National University College of Medicine, Seoul, South Korea. hdw6592@daum.net. Department of Molecular Medicine and Biopharmaceutical Sciences, Graduate School of Convergence Science and Technology, and College of Medicine or College of Pharmacy, Seoul National University, Seoul, South Korea. hdw6592@daum.net. Department of Nuclear Medicine, Seoul National University College of Medicine, Seoul, South Korea. dsl@plaza.snu.ac.kr. Department of Molecular Medicine and Biopharmaceutical Sciences, Graduate School of Convergence Science and Technology, and College of Medicine or College of Pharmacy, Seoul National University, Seoul, South Korea. dsl@plaza.snu.ac.kr.</t>
  </si>
  <si>
    <t>Basal Ganglia Pathophysiology Unit, Dept. Exp. Medical Science, Lund University, BMC F11, 221 84 Lund, Sweden. Electronic address: francesco.bez@med.lu.se. Basal Ganglia Pathophysiology Unit, Dept. Exp. Medical Science, Lund University, BMC F11, 221 84 Lund, Sweden. Basal Ganglia Pathophysiology Unit, Dept. Exp. Medical Science, Lund University, BMC F11, 221 84 Lund, Sweden. Electronic address: angela.cenci_nilsson@med.lu.se.</t>
  </si>
  <si>
    <t>Physiology &amp; Immunology Branch, Research Division, US Army Medical Research Institute of Chemical Defense, 2900 Ricketts Point Road, Aberdeen Proving Ground, MD 21010, USA. Physiology &amp; Immunology Branch, Research Division, US Army Medical Research Institute of Chemical Defense, 2900 Ricketts Point Road, Aberdeen Proving Ground, MD 21010, USA. Physiology &amp; Immunology Branch, Research Division, US Army Medical Research Institute of Chemical Defense, 2900 Ricketts Point Road, Aberdeen Proving Ground, MD 21010, USA. Physiology &amp; Immunology Branch, Research Division, US Army Medical Research Institute of Chemical Defense, 2900 Ricketts Point Road, Aberdeen Proving Ground, MD 21010, USA. Physiology &amp; Immunology Branch, Research Division, US Army Medical Research Institute of Chemical Defense, 2900 Ricketts Point Road, Aberdeen Proving Ground, MD 21010, USA. Electronic address: Nageswararao.chilukuri.civ@mail.mil.</t>
  </si>
  <si>
    <t>Sanofi Pasteur MSD, 162 avenue Jean Jaures CS 50712 69367, Lyon, Cedex 07, France. Department of Gynecology and Obstetrics, Medical University of Vienna, Comprehensive Cancer Center, Vienna, Austria. Sanofi Pasteur MSD, 162 avenue Jean Jaures CS 50712 69367, Lyon, Cedex 07, France. Sanofi Pasteur MSD, Campus 21, Europarin F11/402, Brunn am Gebirge, A-2345, Austria. Sanofi Pasteur MSD, 162 avenue Jean Jaures CS 50712 69367, Lyon, Cedex 07, France. muhart@spmsd.com.</t>
  </si>
  <si>
    <t>Division of Experimental Cardiology, Medical Faculty Mannheim, University Heidelberg, Mannheim, Germany First Department of Medicine, Medical Faculty Mannheim, University Heidelberg, Mannheim, Germany German Center for Cardiovascular Research, Partner Site, Heidelberg-Mannheim, Mannheim, Germany Ibrahim.el-battrawy@medma.uni-heidelberg.de. First Department of Medicine, Medical Faculty Mannheim, University Heidelberg, Mannheim, Germany German Center for Cardiovascular Research, Partner Site, Heidelberg-Mannheim, Mannheim, Germany. Division of Experimental Cardiology, Medical Faculty Mannheim, University Heidelberg, Mannheim, Germany First Department of Medicine, Medical Faculty Mannheim, University Heidelberg, Mannheim, Germany German Center for Cardiovascular Research, Partner Site, Heidelberg-Mannheim, Mannheim, Germany. First Department of Medicine, Medical Faculty Mannheim, University Heidelberg, Mannheim, Germany German Center for Cardiovascular Research, Partner Site, Heidelberg-Mannheim, Mannheim, Germany. First Department of Medicine, Medical Faculty Mannheim, University Heidelberg, Mannheim, Germany German Center for Cardiovascular Research, Partner Site, Heidelberg-Mannheim, Mannheim, Germany. Division of Experimental Cardiology, Medical Faculty Mannheim, University Heidelberg, Mannheim, Germany First Department of Medicine, Medical Faculty Mannheim, University Heidelberg, Mannheim, Germany German Center for Cardiovascular Research, Partner Site, Heidelberg-Mannheim, Mannheim, Germany Institute of Cardiovascular Research, Sichuan Medical University, Luzhou, Sichuan, P.R. China. First Department of Medicine, Medical Faculty Mannheim, University Heidelberg, Mannheim, Germany. Institute for Transfusion Medicine and Immunology, Mannheim, Germany. Institute for Transfusion Medicine and Immunology, Mannheim, Germany. First Department of Medicine, Medical Faculty Mannheim, University Heidelberg, Mannheim, Germany German Center for Cardiovascular Research, Partner Site, Heidelberg-Mannheim, Mannheim, Germany. First Department of Medicine, Medical Faculty Mannheim, University Heidelberg, Mannheim, Germany German Center for Cardiovascular Research, Partner Site, Heidelberg-Mannheim, Mannheim, Germany.</t>
  </si>
  <si>
    <t>School of Pharmacy, Institut Teknologi Bandung, Ganeca 10, 40132 Bandung, Indonesia. School of Pharmacy, Institut Teknologi Bandung, Ganeca 10, 40132 Bandung, Indonesia. School of Pharmacy, Institut Teknologi Bandung, Ganeca 10, 40132 Bandung, Indonesia. School of Pharmacy, Institut Teknologi Bandung, Ganeca 10, 40132 Bandung, Indonesia.</t>
  </si>
  <si>
    <t>State Key Laboratory of Medical Genomics, Shanghai Institute of Hematology, Ruijin Hospital, Shanghai Jiaotong University School of Medicine, Shanghai, China. Department of Laboratory Medicine, Tongren Hospital, Shanghai Jiaotong University School of Medicine, Shanghai, China. Department of Laboratory Medicine, Ruijin Hospital, Shanghai Jiaotong University School of Medicine, Shanghai, China. Department of Laboratory Medicine, Ruijin Hospital, Shanghai Jiaotong University School of Medicine, Shanghai, China. Department of Laboratory Medicine, Ruijin Hospital, Shanghai Jiaotong University School of Medicine, Shanghai, China. Electronic address: qiulan_ding@126.com. Department of Laboratory Medicine, Ruijin Hospital, Shanghai Jiaotong University School of Medicine, Shanghai, China. State Key Laboratory of Medical Genomics, Shanghai Institute of Hematology, Ruijin Hospital, Shanghai Jiaotong University School of Medicine, Shanghai, China. State Key Laboratory of Medical Genomics, Shanghai Institute of Hematology, Ruijin Hospital, Shanghai Jiaotong University School of Medicine, Shanghai, China.</t>
  </si>
  <si>
    <t>Centro Regional de Hemodonacion, IMIB-Arrixaca, University of Murcia, Murcia, Spain. Centro Regional de Hemodonacion, IMIB-Arrixaca, University of Murcia, Murcia, Spain. Centro Regional de Hemodonacion, IMIB-Arrixaca, University of Murcia, Murcia, Spain. Centro Regional de Hemodonacion, IMIB-Arrixaca, University of Murcia, Murcia, Spain. Centro Regional de Hemodonacion, IMIB-Arrixaca, University of Murcia, Murcia, Spain. Centro Regional de Hemodonacion, IMIB-Arrixaca, University of Murcia, Murcia, Spain. Centro Regional de Hemodonacion, IMIB-Arrixaca, University of Murcia, Murcia, Spain. Centro Regional de Hemodonacion, IMIB-Arrixaca, University of Murcia, Murcia, Spain.</t>
  </si>
  <si>
    <t>Department of Orthopaedic Surgery, Carolinas Medical Center, PO Box 32861, Charlotte, North Carolina, 28232. Department of Orthopaedic Surgery, Carolinas Medical Center, PO Box 32861, Charlotte, North Carolina, 28232. Department of Orthopaedic Surgery, Carolinas Medical Center, PO Box 32861, Charlotte, North Carolina, 28232. Department of Orthopaedic Surgery, Carolinas Medical Center, PO Box 32861, Charlotte, North Carolina, 28232. Dickson Advanced Analytics, Carolinas Medical Center, PO Box 32861, Charlotte, North Carolina. Department of Orthopaedic Surgery, Carolinas Medical Center, PO Box 32861, Charlotte, North Carolina, 28232.</t>
  </si>
  <si>
    <t>IRCM, Institut de Recherche en Cancerologie de Montpellier, Montpellier, F-34298, France. INSERM, U1194 Montpellier, Montpellier, F-34298, France. Universite de Montpellier, Montpellier, F-34298, France. ICM, Institut Regional du Cancer Montpellier, Montpellier, F-34298, France. IRCM, Institut de Recherche en Cancerologie de Montpellier, Montpellier, F-34298, France. INSERM, U1194 Montpellier, Montpellier, F-34298, France. Universite de Montpellier, Montpellier, F-34298, France. ICM, Institut Regional du Cancer Montpellier, Montpellier, F-34298, France. Millegen SA, Labege, F-31670, France. Institut Pasteur de Guyane, BP 6010, 97306, Cayenne Cedex, France. Millegen SA, Labege, F-31670, France. GamaMabs Pharma SA, Centre Pierre Potier, ONCOPOLE, BP 50624, France. IRCM, Institut de Recherche en Cancerologie de Montpellier, Montpellier, F-34298, France. INSERM, U1194 Montpellier, Montpellier, F-34298, France. Universite de Montpellier, Montpellier, F-34298, France. ICM, Institut Regional du Cancer Montpellier, Montpellier, F-34298, France. IRCM, Institut de Recherche en Cancerologie de Montpellier, Montpellier, F-34298, France. INSERM, U1194 Montpellier, Montpellier, F-34298, France. Universite de Montpellier, Montpellier, F-34298, France. ICM, Institut Regional du Cancer Montpellier, Montpellier, F-34298, France. Millegen SA, Labege, F-31670, France. LFB Biotechnologies, 59000, Lille, France. Biochemistry Laboratory, Instituto Dermopatico Dell'Immacolata, Department of Experimental Medicine and Surgery, University of Rome "Tor Vergata," 00133 Rome, Italy. Toxicology Unit, Medical Research Council, Leicester University, Leicester LE1 9HN, United Kingdom. IRCM, Institut de Recherche en Cancerologie de Montpellier, Montpellier, F-34298, France. INSERM, U1194 Montpellier, Montpellier, F-34298, France. Universite de Montpellier, Montpellier, F-34298, France. ICM, Institut Regional du Cancer Montpellier, Montpellier, F-34298, France. IRCM, Institut de Recherche en Cancerologie de Montpellier, Montpellier, F-34298, France. INSERM, U1194 Montpellier, Montpellier, F-34298, France. Universite de Montpellier, Montpellier, F-34298, France. ICM, Institut Regional du Cancer Montpellier, Montpellier, F-34298, France.</t>
  </si>
  <si>
    <t>Department of Bioengineering, Faculty of Engineering, Marmara University, 34722, Istanbul, Turkey. Department of Biology, Faculty of Arts and Sciences, Marmara University, 34722, Istanbul, Turkey. Department of Bioengineering, Faculty of Engineering and Architecture, Kafkas University, 36100, Kars, Turkey. Department of Biology, Faculty of Science, University of Dicle, Diyarbakir, 21280, Turkey. Department of Horticulture, Agricultural Faculty, Ataturk University, 25240, Erzurum, Turkey. Department of Bioengineering, Faculty of Engineering, Marmara University, 34722, Istanbul, Turkey. ahu.uncuoglu@marmara.edu.tr.</t>
  </si>
  <si>
    <t>Department of Psychology, University of British Columbia, 2136 West Mall, Vancouver, BC V6T 1Z4 Canada. Electronic address: kfox@psych.ubc.ca. Laboratory of Brain and Cognition, Department of Human Development, Cornell University, Ithaca, NY, USA; Human Neuroscience Institute, Cornell University, Ithaca, NY, USA. Department of Psychology, University of British Columbia, 2136 West Mall, Vancouver, BC V6T 1Z4 Canada. Institute of Cognitive Science, University of Colorado Boulder, UCB 594, Boulder, CO, 80309-0594 USA. Department of Psychology, University of British Columbia, 2136 West Mall, Vancouver, BC V6T 1Z4 Canada; Brain Research Centre, University of British Columbia, 2211 Wesbrook Mall, Vancouver, BC V6T 2B5 Canada.</t>
  </si>
  <si>
    <t>Institute of Hematology, Union Hospital, Tongji Medical College, Huazhong University of Science and Technology, Wuhan, Hubei, China; Collaborative Innovation Center of Hematology, Huazhong University of Science and Technology, China. Institute of Hematology, Union Hospital, Tongji Medical College, Huazhong University of Science and Technology, Wuhan, Hubei, China; Collaborative Innovation Center of Hematology, Huazhong University of Science and Technology, China. Institute of Hematology, Union Hospital, Tongji Medical College, Huazhong University of Science and Technology, Wuhan, Hubei, China; Collaborative Innovation Center of Hematology, Huazhong University of Science and Technology, China. Electronic address: lancet.tang@qq.com. Institute of Hematology, Union Hospital, Tongji Medical College, Huazhong University of Science and Technology, Wuhan, Hubei, China; Collaborative Innovation Center of Hematology, Huazhong University of Science and Technology, China. Institute of Hematology, Union Hospital, Tongji Medical College, Huazhong University of Science and Technology, Wuhan, Hubei, China; Collaborative Innovation Center of Hematology, Huazhong University of Science and Technology, China. Institute of Hematology, Union Hospital, Tongji Medical College, Huazhong University of Science and Technology, Wuhan, Hubei, China; Collaborative Innovation Center of Hematology, Huazhong University of Science and Technology, China. Institute of Hematology, Union Hospital, Tongji Medical College, Huazhong University of Science and Technology, Wuhan, Hubei, China; Collaborative Innovation Center of Hematology, Huazhong University of Science and Technology, China. Institute of Hematology, Union Hospital, Tongji Medical College, Huazhong University of Science and Technology, Wuhan, Hubei, China; Collaborative Innovation Center of Hematology, Huazhong University of Science and Technology, China. Institute of Hematology, Union Hospital, Tongji Medical College, Huazhong University of Science and Technology, Wuhan, Hubei, China; Collaborative Innovation Center of Hematology, Huazhong University of Science and Technology, China. Institute of Hematology, Union Hospital, Tongji Medical College, Huazhong University of Science and Technology, Wuhan, Hubei, China; Collaborative Innovation Center of Hematology, Huazhong University of Science and Technology, China. Institute of Hematology, Union Hospital, Tongji Medical College, Huazhong University of Science and Technology, Wuhan, Hubei, China; Collaborative Innovation Center of Hematology, Huazhong University of Science and Technology, China. Electronic address: dr_huyu@126.com.</t>
  </si>
  <si>
    <t>USDA, Agricultural Research Service, Animal Genomics and Improvement Laboratory, Beltsville, MD 20705. USDA, Agricultural Research Service, Animal Genomics and Improvement Laboratory, Beltsville, MD 20705. USDA, Agricultural Research Service, Animal Genomics and Improvement Laboratory, Beltsville, MD 20705. USDA, Agricultural Research Service, Animal Genomics and Improvement Laboratory, Beltsville, MD 20705. Electronic address: erin.connor@ars.usda.gov.</t>
  </si>
  <si>
    <t>Division of Epidemiology and Community Health, School of Public Health, University of Minnesota, Minneapolis, MN 55454, USA. Departments of Medicine and Pathology, University of Vermont, Burlington, VT 05405, USA. Division of Epidemiology and Community Health, School of Public Health, University of Minnesota, Minneapolis, MN 55454, USA. Division of Biostatistics, School of Public Health, University of Minnesota, Minneapolis, MN 55455, USA and. Human Genetics Center and Institute of Molecular Medicine, University of Texas Health Science Center at Houston, Houston, TX 77030, USA. Division of Epidemiology and Community Health, School of Public Health, University of Minnesota, Minneapolis, MN 55454, USA. Division of Epidemiology and Community Health, School of Public Health, University of Minnesota, Minneapolis, MN 55454, USA, tang0097@umn.edu.</t>
  </si>
  <si>
    <t>School of Chemistry F11, The University of Sydney, NSW 2006 (Australia). rhouyng@dicp.ac.cn.</t>
  </si>
  <si>
    <t>Department of Anatomy and Cell Biology, University of Illinois at Chicago, IL, USA. Department of Anatomy and Cell Biology, University of Illinois at Chicago, IL, USA. Department of Anatomy and Cell Biology, University of Illinois at Chicago, IL, USA. Department of Anatomy and Cell Biology, University of Illinois at Chicago, IL, USA. Department of Anatomy and Cell Biology, University of Illinois at Chicago, IL, USA stbrady@uic.edu.</t>
  </si>
  <si>
    <t>Instituto de Fisiologia, Facultad de Medicina, Escuela de Graduados, Facultad de Ciencias, Universidad Austral de Chile, Valdivia, Chile. Klinik fur Anasthesiologie, Universitatsklinikum Erlangen, Friedrich-Alexander Universitat Erlangen-Nurnberg, Erlangen, Germany, and Institut fur Physiologie und Pathophysiologie, Friedrich-Alexander Universitat Erlangen-Nurnberg, Erlangen, Germany. Instituto de Fisiologia, Facultad de Medicina. Instituto de Fisiologia, Facultad de Medicina, Escuela de Graduados, Facultad de Ciencias, Universidad Austral de Chile, Valdivia, Chile. Instituto de Fisiologia, Facultad de Medicina. Instituto de Bioquimica y Microbiologia, and. Klinik fur Anasthesiologie, Universitatsklinikum Erlangen, Friedrich-Alexander Universitat Erlangen-Nurnberg, Erlangen, Germany, and Institut fur Physiologie und Pathophysiologie, Friedrich-Alexander Universitat Erlangen-Nurnberg, Erlangen, Germany sbrauchi@uach.cl katharina.zimmermann@fau.de. Instituto de Fisiologia, Facultad de Medicina, sbrauchi@uach.cl katharina.zimmermann@fau.de.</t>
  </si>
  <si>
    <t>Institute of Biosciences &amp; Applications, National Center for Scientific Research "Demokritos", 15310 Athens, Greece. Institute of Nuclear &amp; Radiological Sciences &amp; Technology, Energy &amp; Safety, National Center for Scientific Research "Demokritos", 15310 Athens, Greece. Institute of Biosciences &amp; Applications, National Center for Scientific Research "Demokritos", 15310 Athens, Greece; Department of Pharmacy, University of Athens, Panepistimioupolis, GR-15771 Athens, Greece. Institute of Nuclear &amp; Radiological Sciences &amp; Technology, Energy &amp; Safety, National Center for Scientific Research "Demokritos", 15310 Athens, Greece. Institute of Biosciences &amp; Applications, National Center for Scientific Research "Demokritos", 15310 Athens, Greece. Institute of Nuclear &amp; Radiological Sciences &amp; Technology, Energy &amp; Safety, National Center for Scientific Research "Demokritos", 15310 Athens, Greece. Intracellular Parasitism Group, Hellenic Pasteur Institute, 127 Vas. Sofias Avenue, 11521 Athens, Greece. Intracellular Parasitism Group, Hellenic Pasteur Institute, 127 Vas. Sofias Avenue, 11521 Athens, Greece; Light Microscopy Unit, Hellenic Pasteur Institute, 127 Vas. Sofias Avenue, 11521 Athens, Greece. Institute of Nuclear &amp; Radiological Sciences &amp; Technology, Energy &amp; Safety, National Center for Scientific Research "Demokritos", 15310 Athens, Greece. Institute of Nuclear &amp; Radiological Sciences &amp; Technology, Energy &amp; Safety, National Center for Scientific Research "Demokritos", 15310 Athens, Greece. Institute of Biosciences &amp; Applications, National Center for Scientific Research "Demokritos", 15310 Athens, Greece. Electronic address: pelmar@bio.demokritos.gr. Institute of Nuclear &amp; Radiological Sciences &amp; Technology, Energy &amp; Safety, National Center for Scientific Research "Demokritos", 15310 Athens, Greece.</t>
  </si>
  <si>
    <t>a CAS Key Laboratory of Tropical Marine Bio-resources and Ecology, Guangdong Key Laboratory of Marine Materia Medica, South China Sea Institute of Oceanology, RNAM Center for Marine Microbiology, Chinese Academy of Sciences , Guangzhou 510301 , P.R. China.</t>
  </si>
  <si>
    <t>National Institute of Veterinary Research, 86 Truong Chinh, Dong Da, Hanoi, Vietnam. Research Center for Animal Hygiene and Food Safety, Obihiro University of Agriculture and Veterinary Medicine, 2-11 Inada, Obihiro, Hokkaido 080-8555, Japan. Research Center for Animal Hygiene and Food Safety, Obihiro University of Agriculture and Veterinary Medicine, 2-11 Inada, Obihiro, Hokkaido 080-8555, Japan. National Institute of Veterinary Research, 86 Truong Chinh, Dong Da, Hanoi, Vietnam. Research Center for Animal Hygiene and Food Safety, Obihiro University of Agriculture and Veterinary Medicine, 2-11 Inada, Obihiro, Hokkaido 080-8555, Japan. Research Center for Animal Hygiene and Food Safety, Obihiro University of Agriculture and Veterinary Medicine, 2-11 Inada, Obihiro, Hokkaido 080-8555, Japan. College of Veterinary Medicine, Animal Resources and Biosecurity, Makerere University, Kampala, Uganda. Research Center for Animal Hygiene and Food Safety, Obihiro University of Agriculture and Veterinary Medicine, 2-11 Inada, Obihiro, Hokkaido 080-8555, Japan. Japan Livestock Technology Association, 3-20-9 Yushima, Bunkyo-ku, Tokyo 113-0034, Japan. Research Center for Animal Hygiene and Food Safety, Obihiro University of Agriculture and Veterinary Medicine, 2-11 Inada, Obihiro, Hokkaido 080-8555, Japan.</t>
  </si>
  <si>
    <t>Key Centre for Polymers &amp; Colloids, The University of Sydney, School of Chemistry, Building F11, Sydney NSW 2006, Australia. S.Perrier@warwick.ac.uk.</t>
  </si>
  <si>
    <t>Division of Infectious Diseases, Department of Medicine, University of Maryland School of Medicine, HSF II, 20 Penn Street, Baltimore, MD 21201, USA. Department of Microbiology and Immunology, University of Michigan Medical School, Ann Arbor, MI 48109, USA. Division of Infectious Diseases, Department of Medicine, University of Maryland School of Medicine, HSF II, 20 Penn Street, Baltimore, MD 21201, USA. Division of Infectious Diseases, Department of Medicine, University of Maryland School of Medicine, HSF II, 20 Penn Street, Baltimore, MD 21201, USA. Division of Infectious Diseases, Department of Medicine, University of Maryland School of Medicine, HSF II, 20 Penn Street, Baltimore, MD 21201, USA Department of Veterans Affairs, Baltimore, MD 21201, USA. Department of Microbiology and Immunology, University of Michigan Medical School, Ann Arbor, MI 48109, USA. Division of Infectious Diseases, Department of Medicine, University of Maryland School of Medicine, HSF II, 20 Penn Street, Baltimore, MD 21201, USA mdonnenb@umaryland.edu.</t>
  </si>
  <si>
    <t>School of Chinese Medicine, Hong Kong Baptist University, Kowloon, Hong Kong Special Administrative Region, China; Department of Resources Science of Traditional Chinese Medicines, State Key Laboratory of Modern Chinese Medicines, China Pharmaceutical University, Nanjing, China.</t>
  </si>
  <si>
    <t>a Department of Haematology and Transfusiology , National Center of Haemostasis and Thrombosis, Jessenius Faculty of Medicine in Martin, Comenius University in Bratislava , Martin , Slovakia. b Department of Obstetrics and Gynaecology , Jessenius Faculty of Medicine in Martin, Comenius University in Bratislava , Martin , Slovakia. c Department of Biochemistry , Jessenius Faculty of Medicine in Martin, Comenius University in Bratislava , Martin , Slovakia. a Department of Haematology and Transfusiology , National Center of Haemostasis and Thrombosis, Jessenius Faculty of Medicine in Martin, Comenius University in Bratislava , Martin , Slovakia. a Department of Haematology and Transfusiology , National Center of Haemostasis and Thrombosis, Jessenius Faculty of Medicine in Martin, Comenius University in Bratislava , Martin , Slovakia.</t>
  </si>
  <si>
    <t>School of Chemistry F11, University of Sydney (Australia).</t>
  </si>
  <si>
    <t>Coagulation Unit, Hematology Centre, Karolinska University Hospital Solna, Stockholm, Sweden; Atherosclerosis Research Unit, Department of Medicine Solna, Karolinska Institutet (KI), Stockholm, Sweden.</t>
  </si>
  <si>
    <t>Division of Parasitology, CSIR-Central Drug Research Institute, New Campus, BS 10/1, Sector 10, Jankipuram Extension, Lucknow 226031, India. Division of Parasitology, CSIR-Central Drug Research Institute, New Campus, BS 10/1, Sector 10, Jankipuram Extension, Lucknow 226031, India. Division of Parasitology, CSIR-Central Drug Research Institute, New Campus, BS 10/1, Sector 10, Jankipuram Extension, Lucknow 226031, India. Division of Parasitology, CSIR-Central Drug Research Institute, New Campus, BS 10/1, Sector 10, Jankipuram Extension, Lucknow 226031, India. Division of Parasitology, CSIR-Central Drug Research Institute, New Campus, BS 10/1, Sector 10, Jankipuram Extension, Lucknow 226031, India. Division of Parasitology, CSIR-Central Drug Research Institute, New Campus, BS 10/1, Sector 10, Jankipuram Extension, Lucknow 226031, India. Mass Spectrometry Laboratory, Sophisticated Analytical Instrument Facility, CSIR-Central Drug Research Institute, New Campus, BS 10/1, Sector 10, Jankipuram Extension, Lucknow 226031, India. Division of Parasitology, CSIR-Central Drug Research Institute, New Campus, BS 10/1, Sector 10, Jankipuram Extension, Lucknow 226031, India. Division of Parasitology, CSIR-Central Drug Research Institute, New Campus, BS 10/1, Sector 10, Jankipuram Extension, Lucknow 226031, India. Electronic address: drpkmurthy@yahoo.com.</t>
  </si>
  <si>
    <t>School of Chemistry, The University of Sydney, Building F11, NSW 2006, Australia. elizabeth.new@sydney.edu.au.</t>
  </si>
  <si>
    <t>Department of Pharmacology, Faculty of Pharmacy, University Complutense of Madrid, Madrid, Spain.</t>
  </si>
  <si>
    <t>Research Program in Mitochondrial Therapeutics, Department of Pharmacology, Joan and Sanford I. Weill Medical College of Cornell University, New York, New York hhszeto@med.cornell.edu. Research Program in Mitochondrial Therapeutics, Department of Pharmacology, Joan and Sanford I. Weill Medical College of Cornell University, New York, New York. Research Program in Mitochondrial Therapeutics, Department of Pharmacology, Joan and Sanford I. Weill Medical College of Cornell University, New York, New York. Research Program in Mitochondrial Therapeutics, Department of Pharmacology, Joan and Sanford I. Weill Medical College of Cornell University, New York, New York.</t>
  </si>
  <si>
    <t>Experimental Neurology, Department of Neurology, Medical School, Goethe University Frankfurt, Theodor Stern Kai 7, 60590, Frankfurt am Main, Germany. Basal Ganglia Pathophysiology Unit, Department of Experimental Medical Science, Lund University, BMC F11, SE-221 84, Lund, Sweden. Institute of Neurophysiology, Neuroscience Center, Goethe University Frankfurt, Theodor Stern Kai 7, 60590, Frankfurt am Main, Germany. Department of Pharmacology, Institute of Neuroscience and Physiology, The Sahlgrenska Academy, University of Gothenburg, Box 431, SE-40530, Gothenburg, Sweden. Institute of Neurophysiology, Neuroscience Center, Goethe University Frankfurt, Theodor Stern Kai 7, 60590, Frankfurt am Main, Germany. Experimental Neurology, Department of Neurology, Medical School, Goethe University Frankfurt, Theodor Stern Kai 7, 60590, Frankfurt am Main, Germany. Experimental Neurology, Department of Neurology, Medical School, Goethe University Frankfurt, Theodor Stern Kai 7, 60590, Frankfurt am Main, Germany. auburger@em.uni-frankfurt.de. Basal Ganglia Pathophysiology Unit, Department of Experimental Medical Science, Lund University, BMC F11, SE-221 84, Lund, Sweden. Angela.Cenci_Nilsson@med.lu.se.</t>
  </si>
  <si>
    <t>Division of Child and Adolescent Health, Department of Child and Adolescent Psychiatry, University Hospital of North Norway, Tromso, Norway. Regional Centre for Child and Youth Mental Health and Child Welfare, The Arctic University of Norway, Tromso, Norway. Regional Centre for Child and Youth Mental Health and Child Welfare, The Arctic University of Norway, Tromso, Norway Department of Educational Research, University of Oslo, Oslo, Norway. Pediatric Department, University Hospital of North Norway, Tromso, Norway Pediatric Research Group, Faculty of Health Sciences, The Arctic University of Norway, Tromso, Norway. Pediatric Research Group, Faculty of Health Sciences, The Arctic University of Norway, Tromso, Norway. Pediatric Department, University Hospital of North Norway, Tromso, Norway Pediatric Research Group, Faculty of Health Sciences, The Arctic University of Norway, Tromso, Norway.</t>
  </si>
  <si>
    <t>School of Chemistry F11, The University of Sydney, Sydney, NSW 2006, Australia. School of Chemistry F11, The University of Sydney, Sydney, NSW 2006, Australia.</t>
  </si>
  <si>
    <t>aDivision of Pediatric Hematology, Gazi University Medical School, Ankara, Turkey bCentre for Haemostasis and Thrombosis, St. Thomas' Hospital, London, UK.</t>
  </si>
  <si>
    <t>IMBE, UMR CNRS, Aix-Marseille Universite , Marseille , France .</t>
  </si>
  <si>
    <t>Basal Ganglia Pathophysiology Unit, Dept. Exp. Medical Science, Lund University, BMC F11, 221 84 Lund, Sweden.</t>
  </si>
  <si>
    <t>Nigde University, Faculty of Arts and Sciences, Physics Department, Nigde, Turkey. Museo Nacional Ciencias Naturales, Jose Gutierrez Abascal 2, Madrid 28006, Spain. Celal Bayar University, Faculty of Arts and Sciences, Department of Physics, Muradiye-Manisa, Turkey. Celal Bayar University, Faculty of Arts and Sciences, Department of Physics, Muradiye-Manisa, Turkey. Museo Nacional Ciencias Naturales, Jose Gutierrez Abascal 2, Madrid 28006, Spain. Celal Bayar University, Faculty of Arts and Sciences, Department of Physics, Muradiye-Manisa, Turkey; Physics Department, Jazan University, P.O. Box 114, 45142 Jazan, Kingdom of Saudi Arabia. Electronic address: cannurdogan@yahoo.com.</t>
  </si>
  <si>
    <t>Einthoven Laboratory for Experimental Vascular Medicine, Department of Thrombosis and Hemostasis, Leiden University Medical Center, Leiden, the Netherlands; Department of Hematology and Medical Oncology, Centro Regional de Hemodonacion, IMIB-Arrixaca, University of Murcia, Murcia, Spain. Department of Endocrinology and Metabolism, Academic Medical Center, University of Amsterdam, Amsterdam, the Netherlands. Einthoven Laboratory for Experimental Vascular Medicine, Department of Thrombosis and Hemostasis, Leiden University Medical Center, Leiden, the Netherlands. Einthoven Laboratory for Experimental Vascular Medicine, Department of Thrombosis and Hemostasis, Leiden University Medical Center, Leiden, the Netherlands.</t>
  </si>
  <si>
    <t>School of Chemistry F11, The University of Sydney, NSW 2006, Australia. School of Chemistry F11, The University of Sydney, NSW 2006, Australia. School of Chemistry F11, The University of Sydney, NSW 2006, Australia.</t>
  </si>
  <si>
    <t>Department of Plant Biotechnology, University of Agricultural Sciences, GKVK, Bengaluru 560 065, India. pavanjingade@gmail.com.</t>
  </si>
  <si>
    <t>The University of Sydney, School of Chemistry, Building F11, Eastern Avenue, NSW 2006 (Australia). anna.renfrew@sydney.edu.au. School of Medical Sciences, UNSW Australia, Wallace Wurth Building, Sydney, NSW 2052 (Australia). The University of Sydney, School of Chemistry, Building F11, Eastern Avenue, NSW 2006 (Australia).</t>
  </si>
  <si>
    <t>National Institute of Plant Genome Research, Aruna Asaf Ali Marg, PO Box No. 10531, New Delhi, 110067, India. Indian Agricultural Research Institute, Pusa, New Delhi, 110012, India. National Institute of Plant Genome Research, Aruna Asaf Ali Marg, PO Box No. 10531, New Delhi, 110067, India. Indian Agricultural Research Institute, Pusa, New Delhi, 110012, India. National Institute of Plant Genome Research, Aruna Asaf Ali Marg, PO Box No. 10531, New Delhi, 110067, India. sabhyatabhatia@nipgr.ac.in.</t>
  </si>
  <si>
    <t>Laboratorio de Neuroquimica e Biologia Celular, Instituto de Ciencias da Saude, Universidade Federal da Bahia (UFBA), Av. Reitor Miguel Calmon s/n, Vale do Canela, 40110-902, Salvador, BA, Brazil. Laboratorio de Neuroquimica e Biologia Celular, Instituto de Ciencias da Saude, Universidade Federal da Bahia (UFBA), Av. Reitor Miguel Calmon s/n, Vale do Canela, 40110-902, Salvador, BA, Brazil. Laboratorio de Neuroquimica e Biologia Celular, Instituto de Ciencias da Saude, Universidade Federal da Bahia (UFBA), Av. Reitor Miguel Calmon s/n, Vale do Canela, 40110-902, Salvador, BA, Brazil. Laboratorio de Neuroquimica e Biologia Celular, Instituto de Ciencias da Saude, Universidade Federal da Bahia (UFBA), Av. Reitor Miguel Calmon s/n, Vale do Canela, 40110-902, Salvador, BA, Brazil. Laboratorio de Neuroquimica e Biologia Celular, Instituto de Ciencias da Saude, Universidade Federal da Bahia (UFBA), Av. Reitor Miguel Calmon s/n, Vale do Canela, 40110-902, Salvador, BA, Brazil. Laboratorio de Neuroquimica e Biologia Celular, Instituto de Ciencias da Saude, Universidade Federal da Bahia (UFBA), Av. Reitor Miguel Calmon s/n, Vale do Canela, 40110-902, Salvador, BA, Brazil. Laboratorio de Neuroquimica e Biologia Celular, Instituto de Ciencias da Saude, Universidade Federal da Bahia (UFBA), Av. Reitor Miguel Calmon s/n, Vale do Canela, 40110-902, Salvador, BA, Brazil. Laboratorio de Neuroquimica e Biologia Celular, Instituto de Ciencias da Saude, Universidade Federal da Bahia (UFBA), Av. Reitor Miguel Calmon s/n, Vale do Canela, 40110-902, Salvador, BA, Brazil. Laboratorio de Neuroquimica e Biologia Celular, Instituto de Ciencias da Saude, Universidade Federal da Bahia (UFBA), Av. Reitor Miguel Calmon s/n, Vale do Canela, 40110-902, Salvador, BA, Brazil. Laboratorio de Neuroquimica e Biologia Celular, Instituto de Ciencias da Saude, Universidade Federal da Bahia (UFBA), Av. Reitor Miguel Calmon s/n, Vale do Canela, 40110-902, Salvador, BA, Brazil. Neuroscience Paris Seine INSERM U 1130, CNRS UMR 8246, UPMC UM CR18, Universite Pierre et Marie Curie, Campus Jussieu, 9 Quai Saint-Bernard, Batiments A-B, 75005, Paris. Neuroscience Paris Seine INSERM U 1130, CNRS UMR 8246, UPMC UM CR18, Universite Pierre et Marie Curie, Campus Jussieu, 9 Quai Saint-Bernard, Batiments A-B, 75005, Paris. Instituto de Ciencias Biomedicas, Universidade Federal do Rio de Janeiro, CCS - Bloco F, 21949-590, Rio de Janeiro, Brazil. Laboratorio de Neuroquimica e Biologia Celular, Instituto de Ciencias da Saude, Universidade Federal da Bahia (UFBA), Av. Reitor Miguel Calmon s/n, Vale do Canela, 40110-902, Salvador, BA, Brazil. Electronic address: costasl@ufba.br.</t>
  </si>
  <si>
    <t>School of Chemistry, F11, The University of Sydney, 2006, Australia. School of Chemistry, F11, The University of Sydney, 2006, Australia. School of Chemistry, F11, The University of Sydney, 2006, Australia. Electronic address: gregory.warr@sydney.edu.au.</t>
  </si>
  <si>
    <t>Centre for Advanced Macromolecular Design (CAMD), School of Chemical Engineering, University of New South Wales , Sydney, New South Wales 2052, Australia. Centre for Advanced Macromolecular Design (CAMD), School of Chemical Engineering, University of New South Wales , Sydney, New South Wales 2052, Australia. School of Physical Sciences (Chemistry), The University of Tasmania , Sandy Bay, Tasmania 7005, Australia. School of Chemistry F11, The University of Sydney , Sydney, New South Wales 2006, Australia. Centre for Advanced Macromolecular Design (CAMD), School of Chemical Engineering, University of New South Wales , Sydney, New South Wales 2052, Australia. School of Physical Sciences (Chemistry), The University of Tasmania , Sandy Bay, Tasmania 7005, Australia.</t>
  </si>
  <si>
    <t>Dr. Pierre E. Morange, Inserm - Hematology, 264 Rue Saint-Pierre, 13385 Marseille, France, Tel.: +33 491386049, Fax: +33 491942332, E-mail: pierre.morange@ap-hm.fr.</t>
  </si>
  <si>
    <t>Division of Epidemiology &amp; Community Health, School of Public Health, University of Minnesota, Minneapolis, Minnesota. Division of Epidemiology &amp; Community Health, School of Public Health, University of Minnesota, Minneapolis, Minnesota. Division of Epidemiology &amp; Community Health, School of Public Health, University of Minnesota, Minneapolis, Minnesota. Department of Epidemiology, University of Washington, Seattle, Washington. Department of Medicine, University of Vermont, Burlington, Vermont. Department of Pathology, University of Vermont, Burlington, Vermont. Division of Epidemiology &amp; Community Health, School of Public Health, University of Minnesota, Minneapolis, Minnesota.</t>
  </si>
  <si>
    <t>The Arctic University of Norway, 9037 Tromso, Norway.</t>
  </si>
  <si>
    <t>section signThe Australian Institute of Marine Science, Townsville, Queensland 4810, Australia. double daggerSchool of Chemistry and Molecular Biosciences, The University of Queensland, Brisbane St. Lucia, Queensland 4072 Australia. #School of Chemistry, The University of Sydney, Building F11 Eastern Avenue, Sydney, New South Wales 2006, Australia.</t>
  </si>
  <si>
    <t>Brain Korea 21 PLUS Project for Medical Science, Yonsei University, 50-1 Yonsei-ro, Seodaemun-gu, Seoul 120-752, South Korea; Department of Forensic Medicine, Yonsei University College of Medicine, 50-1 Yonsei-ro, Seodaemun-gu, Seoul 120-752, South Korea. Department of Forensic Medicine, Yonsei University College of Medicine, 50-1 Yonsei-ro, Seodaemun-gu, Seoul 120-752, South Korea. Department of Forensic Medicine, Yonsei University College of Medicine, 50-1 Yonsei-ro, Seodaemun-gu, Seoul 120-752, South Korea. Department of Forensic Medicine, Yonsei University College of Medicine, 50-1 Yonsei-ro, Seodaemun-gu, Seoul 120-752, South Korea. Brain Korea 21 PLUS Project for Medical Science, Yonsei University, 50-1 Yonsei-ro, Seodaemun-gu, Seoul 120-752, South Korea; Department of Forensic Medicine, Yonsei University College of Medicine, 50-1 Yonsei-ro, Seodaemun-gu, Seoul 120-752, South Korea. Electronic address: kjshin@yuhs.ac.</t>
  </si>
  <si>
    <t>School of Chemistry - F11, The University of Sydney, NSW, 2006, Australia. Dipartimento di Scienze Molecolari e Nanosistemi, Universita Ca' Foscari Venezia, Via Torino 155, 30172, Venezia Mestre, Italy. School of Chemistry - F11, The University of Sydney, NSW, 2006, Australia. School of Chemistry - F11, The University of Sydney, NSW, 2006, Australia. School of Chemistry, Monash University, Building 23, Clayton Campus, Wellington Road, Clayton, VIC, 3800, Australia. School of Chemistry, Monash University, Building 23, Clayton Campus, Wellington Road, Clayton, VIC, 3800, Australia. Dipartimento di Scienze Molecolari e Nanosistemi, Universita Ca' Foscari Venezia, Via Torino 155, 30172, Venezia Mestre, Italy. Dipartimento di Scienze Molecolari e Nanosistemi, Universita Ca' Foscari Venezia, Via Torino 155, 30172, Venezia Mestre, Italy. School of Chemistry, Monash University, Building 23, Clayton Campus, Wellington Road, Clayton, VIC, 3800, Australia. School of Chemistry - F11, The University of Sydney, NSW, 2006, Australia. School of Chemistry - F11, The University of Sydney, NSW, 2006, Australia. th.maschmeyer@chem.usyd.edu.au.</t>
  </si>
  <si>
    <t>Department of Respiratory, Hainan Branch of PLA Hospital, Sanya, Hainan 572000, P.R. China. Department of Respiratory, Hainan Branch of PLA Hospital, Sanya, Hainan 572000, P.R. China. Department of Respiratory, Hainan Branch of PLA Hospital, Sanya, Hainan 572000, P.R. China. Department of Surgery, University of California, San Diego, CA 92111, USA.</t>
  </si>
  <si>
    <t>Baylor College of Medicine, One Baylor Plaza, Houston, TX, 77030, USA. The Wentworth Foundation, 4039 Drummond, Houston, TX, 77025, USA. The Wentworth Foundation, 4039 Drummond, Houston, TX, 77025, USA. University of Houston Clear Lake, 2700 Bay Area Blvd., Houston, TX, 77059, USA. University of Houston Clear Lake, 2700 Bay Area Blvd., Houston, TX, 77059, USA. The Wentworth Foundation, 4039 Drummond, Houston, TX, 77025, USA.</t>
  </si>
  <si>
    <t>Institut National pour la Sante et la Recherche Medicale (INSERM), Unite Mixte de Recherche en Sante (UMR_S) 1166, 75013 Paris, France; Sorbonne Universites, Universite Pierre et Marie Curie (UPMC Univ Paris 06), UMR_S 1166, Team Genomics &amp; Pathophysiology of Cardiovascular Diseases, 75013 Paris, France; Institute for Cardiometabolism and Nutrition (ICAN), 75013 Paris, France. Division of Preventive Medicine, Brigham and Women's Hospital and Harvard Medical School, Boston, MA 02215, USA. Department of Thrombosis and Hemostasis, Department of Clinical Epidemiology, Leiden University Medical Center, 2333 ZA Leiden, the Netherlands. Division of Epidemiology and Community Health, University of Minnesota, Minneapolis, MN 55454, USA. Program in Genetic Epidemiology and Statistical Genetics, Department of Epidemiology, Harvard School of Public Health, Boston, MA 02115, USA. Division of Epidemiology and Community Health, University of Minnesota, Minneapolis, MN 55454, USA. Division of Biomedical Statistics and Informatics, Mayo Clinic, Rochester, MN 55905, USA. Einthoven Laboratory for Experimental Vascular Medicine, Department of Thrombosis and Hemostasis, Leiden University Medical Center, 2300 RC Leiden, the Netherlands. Department of Epidemiology, University of Washington, Seattle, WA 98195, USA. Laboratory of Haematology, La Timone Hospital, 13385 Marseille, France; INSERM, UMR_S 1062, Nutrition Obesity and Risk of Thrombosis, 13385 Marseille, France; Nutrition Obesity and Risk of Thrombosis, Aix-Marseille University, UMR_S 1062, 13385 Marseille, France. Laboratory of Haematology, La Timone Hospital, 13385 Marseille, France; INSERM, UMR_S 1062, Nutrition Obesity and Risk of Thrombosis, 13385 Marseille, France; Nutrition Obesity and Risk of Thrombosis, Aix-Marseille University, UMR_S 1062, 13385 Marseille, France. Universite Paris Descartes, Sorbonne Paris Cite, 75006 Paris, France; AP-HP, Hopital Europeen Georges Pompidou, Service d'Hematologie Biologique, 75015 Paris, France; Faculte de Pharmacie, INSERM, UMR_S 1140, 75006 Paris, France. Universite de Brest, EA3878 and CIC1412, 29238 Brest, France; Ottawa Hospital Research Institute at the University of Ottawa, Ottawa, ON K1Y 4E9, Canada. Department of Thrombosis and Hemostasis, Department of Clinical Epidemiology, Leiden University Medical Center, 2333 ZA Leiden, the Netherlands. Department of Genetics and Genomic Sciences, Mount Sinai School of Medicine, New York, NY 10029, USA. Department of Genetics and Genomic Sciences, Mount Sinai School of Medicine, New York, NY 10029, USA. Department of Cardiovascular Sciences, University of Leicester, LE1 7RH Leicester, UK; National Institute for Health Research (NIHR) Leicester Cardiovascular Biomedical Research Unit, Leicester LE3 9QP, UK. Institut National pour la Sante et la Recherche Medicale (INSERM), Unite Mixte de Recherche en Sante (UMR_S) 1166, 75013 Paris, France; Sorbonne Universites, Universite Pierre et Marie Curie (UPMC Univ Paris 06), UMR_S 1166, Team Genomics &amp; Pathophysiology of Cardiovascular Diseases, 75013 Paris, France; Institute for Cardiometabolism and Nutrition (ICAN), 75013 Paris, France. Department of PharmacoGenetics, Novo Nordisk Park 9.1.21, 2400 Copenhagen, Denmark. Department of Medical Statistics and Bioinformatics, Leiden University Medical Center, 2300 RC Leiden, the Netherlands. Division of Preventive Medicine, Brigham and Women's Hospital, Boston, MA 02215, USA. Cardiovascular Health Research Unit, Departments of Medicine, Epidemiology, and Health Services, University of Washington, Seattle, WA 98195-5852, USA. Department of Molecular Epidemiology, Leiden University Medical Center, 2300 RC Leiden, the Netherlands. Institut National pour la Sante et la Recherche Medicale (INSERM), Unite Mixte de Recherche en Sante (UMR_S) 1166, 75013 Paris, France; Sorbonne Universites, Universite Pierre et Marie Curie (UPMC Univ Paris 06), UMR_S 1166, Team Genomics &amp; Pathophysiology of Cardiovascular Diseases, 75013 Paris, France; Institute for Cardiometabolism and Nutrition (ICAN), 75013 Paris, France. Division of Epidemiology, Dalla Lana School of Public Health, University of Toronto, Toronto, ON M5T 3M7, Canada. Commissariat a l'Energie Atomique/Direction des Sciences du Vivant/Institut de Genomique, Centre National de Genotypage, 91057 Evry, France. William Harvey Research Institute, Barts and The London School of Medicine and Dentistry, Queen Mary University of London, London E1 4NS, UK; Princess Al-Jawhara Al-Brahim Centre of Excellence in Research of Hereditary Disorders (PACER-HD), King Abdulaziz University, Jeddah 21589, Saudi Arabia. Inserm Research Center U897, University of Bordeaux, 33000 Bordeaux, France. Inserm Research Center U897, University of Bordeaux, 33000 Bordeaux, France. Inserm Research Unit U1061, University of Montpellier I, 34000 Montpellier, France. Los Angeles Biomedical Research Institute and Department of Pediatrics, Harbor-UCLA Medical Center, Torrence, CA 90502, USA. Department of Medicine, University of California, Los Angeles, Los Angeles, CA 90095, USA. Atherosclerosis Research Unit, Center for Molecular Medicine, Department of Medicine, Karolinska Institutet, 171 77 Stockholm, Sweden. Cardiovascular Health Research Unit, Departments of Medicine, Epidemiology, and Health Services, University of Washington, Seattle, WA 98195-5852, USA; Group Health Research Institute, Group Health Cooperative, Seattle, WA 98101, USA. Department of Medical Statistics and Bioinformatics, Leiden University Medical Center, 2300 RC Leiden, the Netherlands. Department of Cardiovascular Sciences, University of Leicester, LE1 7RH Leicester, UK; National Institute for Health Research (NIHR) Leicester Cardiovascular Biomedical Research Unit, Leicester LE3 9QP, UK. Institut National pour la Sante et la Recherche Medicale (INSERM), Unite Mixte de Recherche en Sante (UMR_S) 1166, 75013 Paris, France; Sorbonne Universites, Universite Pierre et Marie Curie (UPMC Univ Paris 06), UMR_S 1166, Team Genomics &amp; Pathophysiology of Cardiovascular Diseases, 75013 Paris, France; Institute for Cardiometabolism and Nutrition (ICAN), 75013 Paris, France. Program in Genetic Epidemiology and Statistical Genetics, Department of Epidemiology, Harvard School of Public Health, Boston, MA 02115, USA. Institut Pasteur de Lille, Universite de Lille Nord de France, INSERM UMR_S 744, 59000 Lille, France; Centre Hospitalier Regional Universitaire de Lille, 59000 Lille, France. Department of Cardiovascular Sciences, University of Leicester, LE1 7RH Leicester, UK; National Institute for Health Research (NIHR) Leicester Cardiovascular Biomedical Research Unit, Leicester LE3 9QP, UK. Division of Biostatistics, University of Minnesota, Minneapolis, MN 55455, USA. Division of Preventive Medicine, Brigham and Women's Hospital and Harvard Medical School, Boston, MA 02215, USA. Department of Thrombosis and Hemostasis, Department of Clinical Epidemiology, Leiden University Medical Center, 2333 ZA Leiden, the Netherlands. Department of Emergency Medicine, Massachusetts General Hospital, Channing Network Medicine, Harvard Medical School, Boston, MA 2114, USA. Division of Epidemiology and Community Health, University of Minnesota, Minneapolis, MN 55454, USA. Division of Cardiovascular Diseases, Mayo Clinic, Rochester, MN 55905, USA. Einthoven Laboratory for Experimental Vascular Medicine, Department of Thrombosis and Hemostasis, Leiden University Medical Center, 2300 RC Leiden, the Netherlands. Institut National pour la Sante et la Recherche Medicale (INSERM), Unite Mixte de Recherche en Sante (UMR_S) 1166, 75013 Paris, France; Sorbonne Universites, Universite Pierre et Marie Curie (UPMC Univ Paris 06), UMR_S 1166, Team Genomics &amp; Pathophysiology of Cardiovascular Diseases, 75013 Paris, France; Institute for Cardiometabolism and Nutrition (ICAN), 75013 Paris, France. Department of Epidemiology, University of Washington, Seattle, WA 98195, USA; Group Health Research Institute, Group Health Cooperative, Seattle, WA 98101, USA; Seattle Epidemiologic Research and Information Center, VA Office of Research and Development, Seattle, WA 98108, USA. Electronic address: nlsmith@u.washington.edu. Laboratory of Haematology, La Timone Hospital, 13385 Marseille, France; INSERM, UMR_S 1062, Nutrition Obesity and Risk of Thrombosis, 13385 Marseille, France; Nutrition Obesity and Risk of Thrombosis, Aix-Marseille University, UMR_S 1062, 13385 Marseille, France. Electronic address: pierre.morange@ap-hm.fr.</t>
  </si>
  <si>
    <t>Institute of Atomic and Molecular Physics, Sichuan University, Chengdu 610065, China. gaotao@scu.edu.cn.</t>
  </si>
  <si>
    <t>Institute of Environmental Sciences, Jagiellonian University, Gronostajowa 7, 30-387, Krakow, Poland.</t>
  </si>
  <si>
    <t>Faculty of Applied Sciences, School of Pharmacy, Health and Well-being, University of Sunderland, Sunderland, SR1 3SD, UK. amal.elkordy@sunderland.ac.uk.</t>
  </si>
  <si>
    <t>School of Chemistry F11, The University of Sydney, NSW 2006, Australia. School of Chemistry F11, The University of Sydney, NSW 2006, Australia. School of Chemistry F11, The University of Sydney, NSW 2006, Australia. School of Chemistry F11, The University of Sydney, NSW 2006, Australia. School of Chemistry F11, The University of Sydney, NSW 2006, Australia. School of Chemistry F11, The University of Sydney, NSW 2006, Australia. School of Chemistry F11, The University of Sydney, NSW 2006, Australia.</t>
  </si>
  <si>
    <t>daggerDepartment of Pure and Applied Chemistry, Faculty of Science and Technology, Tokyo University of Science, 2641 Yamazaki, Noda, Chiba 278-0022, Japan. double daggerSchool of Chemistry, F11, The University of Sydney, New South Wales 2006, Australia. daggerDepartment of Pure and Applied Chemistry, Faculty of Science and Technology, Tokyo University of Science, 2641 Yamazaki, Noda, Chiba 278-0022, Japan. daggerDepartment of Pure and Applied Chemistry, Faculty of Science and Technology, Tokyo University of Science, 2641 Yamazaki, Noda, Chiba 278-0022, Japan. daggerDepartment of Pure and Applied Chemistry, Faculty of Science and Technology, Tokyo University of Science, 2641 Yamazaki, Noda, Chiba 278-0022, Japan. daggerDepartment of Pure and Applied Chemistry, Faculty of Science and Technology, Tokyo University of Science, 2641 Yamazaki, Noda, Chiba 278-0022, Japan. daggerDepartment of Pure and Applied Chemistry, Faculty of Science and Technology, Tokyo University of Science, 2641 Yamazaki, Noda, Chiba 278-0022, Japan. double daggerSchool of Chemistry, F11, The University of Sydney, New South Wales 2006, Australia. double daggerSchool of Chemistry, F11, The University of Sydney, New South Wales 2006, Australia.</t>
  </si>
  <si>
    <t>School of Chemistry (F11), The University of Sydney, 2006 NSW, Australia. kate.jolliffe@sydney.edu.au.</t>
  </si>
  <si>
    <t>Color Science and Imaging Laboratory, TECS Dept., North Carolina State University, Raleigh, NC 27695-8301, United States. Electronic address: rshamey@ncsu.edu. Color Science and Imaging Laboratory, TECS Dept., North Carolina State University, Raleigh, NC 27695-8301, United States. Color Science and Imaging Laboratory, TECS Dept., North Carolina State University, Raleigh, NC 27695-8301, United States.</t>
  </si>
  <si>
    <t>Department of Biochemistry and Molecular Biology, Faculty of Biological Science, University of Dhaka, Dhaka, 1000, Bangladesh, milon_ismail_02@yahoo.com.</t>
  </si>
  <si>
    <t>School of Chemistry F11, The University of Sydney, NSW, 2006 Australia. gregory.warr@sydney.edu.au.</t>
  </si>
  <si>
    <t>The University of Sydney, Chemistry, School of Chemistry, Building F11, Sydney, New South Wales, Australia. anna.renfrew@sydney.edu.au.</t>
  </si>
  <si>
    <t>Department of Biostatistics and Medical Informatics, Faculty of Medicine, Ege University, Izmir, Turkey.</t>
  </si>
  <si>
    <t>1] Key Laboratory of Molecular Pharmacology and Drug Evaluation (Ministry of Education of China), School of Pharmacy, Yantai University, Yantai 264005, China [2]. 1] Key Laboratory of Molecular Pharmacology and Drug Evaluation (Ministry of Education of China), School of Pharmacy, Yantai University, Yantai 264005, China [2]. Key Laboratory of Molecular Pharmacology and Drug Evaluation (Ministry of Education of China), School of Pharmacy, Yantai University, Yantai 264005, China. Department of Pathology, Affiliated Yantai Yuhuangding Hospital, Medical College of Qingdao University, No.20, Yuhuangding East Road, Yantai, 264000, PR China. Key Laboratory of Molecular Pharmacology and Drug Evaluation (Ministry of Education of China), School of Pharmacy, Yantai University, Yantai 264005, China. Key Laboratory of Molecular Pharmacology and Drug Evaluation (Ministry of Education of China), School of Pharmacy, Yantai University, Yantai 264005, China. State Key Laboratory of Bioactive Substances and Functions of Natural Medicines, Institute of Materia Medica, Chinese Academy of Medical Sciences and Peking Union Medical College, Beijing, 100050, PR China. Key Laboratory of Molecular Pharmacology and Drug Evaluation (Ministry of Education of China), School of Pharmacy, Yantai University, Yantai 264005, China. Key Laboratory of Molecular Pharmacology and Drug Evaluation (Ministry of Education of China), School of Pharmacy, Yantai University, Yantai 264005, China.</t>
  </si>
  <si>
    <t>Key Centre for Polymers &amp; Colloids, double daggerSchool of Chemistry, The University of Sydney , Building F11, Sydney NSW 2006, Australia.</t>
  </si>
  <si>
    <t>Division of Nephrology, Department of Medicine, State University of New York, Downstate Medical Center, Brooklyn, NY, 11203; Department of Cell Biology and Medicine, State University of New York, Downstate Medical Center, Brooklyn, NY, 11203.</t>
  </si>
  <si>
    <t>Departmento de Medicina Molecular y Bioprocesos, Instituto de Biotecnologia, Universidad Nacional Autonoma de Mexico, Avenida Universidad Nacional Autonoma de Mexico, Avenida Universidad, 2001, Colonia Chamilpa, Apartado Postal 510-3, Cuernavaca 62210, Mexico. Laboratorio Universitario de Proteomica, Instituto de Biotecnologia, Universidad Nacional Autonoma de Mexico, Avenida Universidad, 2001, Colonia Chamilpa, Apartado Postal 510-3, Cuernavaca 62210, Mexico. Departmento de Medicina Molecular y Bioprocesos, Instituto de Biotecnologia, Universidad Nacional Autonoma de Mexico, Avenida Universidad Nacional Autonoma de Mexico, Avenida Universidad, 2001, Colonia Chamilpa, Apartado Postal 510-3, Cuernavaca 62210, Mexico. Departmento de Medicina Molecular y Bioprocesos, Instituto de Biotecnologia, Universidad Nacional Autonoma de Mexico, Avenida Universidad Nacional Autonoma de Mexico, Avenida Universidad, 2001, Colonia Chamilpa, Apartado Postal 510-3, Cuernavaca 62210, Mexico. Departmento de Medicina Molecular y Bioprocesos, Instituto de Biotecnologia, Universidad Nacional Autonoma de Mexico, Avenida Universidad Nacional Autonoma de Mexico, Avenida Universidad, 2001, Colonia Chamilpa, Apartado Postal 510-3, Cuernavaca 62210, Mexico. Departmento de Medicina Molecular y Bioprocesos, Instituto de Biotecnologia, Universidad Nacional Autonoma de Mexico, Avenida Universidad Nacional Autonoma de Mexico, Avenida Universidad, 2001, Colonia Chamilpa, Apartado Postal 510-3, Cuernavaca 62210, Mexico. Electronic address: possani@ibt.unam.mx.</t>
  </si>
  <si>
    <t>Center for s and p Block Chemistry, Department of Chemistry, University of California, Riverside, CA 92521 (USA) http://reedgrouplab.ucr.edu/; Current address: Department of Chemistry, Massachusetts Institute of Technology, 77 Massachusetts Ave., Cambridge, MA 02139-4307 (USA).</t>
  </si>
  <si>
    <t>1 Basal Ganglia Pathophysiology Unit, Department of Experimental Medical Science, BMC F11, Lund University, Lund, Sweden Veronica.Francardo@med.lu.se Angela.Cenci_Nilsson@med.lu.se. 1 Basal Ganglia Pathophysiology Unit, Department of Experimental Medical Science, BMC F11, Lund University, Lund, Sweden. 2 Laboratory for Experimental Brain Research, Division of Neurosurgery, Department of Clinical Sciences, Wallenberg Neuroscience Centre, Lund University, Lund, Sweden. 3 Department of Pharmacology, Institute of Neuroscience and Physiology, The Sahlgrenska Academy, University of Gothenburg, Goteborg, Sweden. 2 Laboratory for Experimental Brain Research, Division of Neurosurgery, Department of Clinical Sciences, Wallenberg Neuroscience Centre, Lund University, Lund, Sweden. 1 Basal Ganglia Pathophysiology Unit, Department of Experimental Medical Science, BMC F11, Lund University, Lund, Sweden Veronica.Francardo@med.lu.se Angela.Cenci_Nilsson@med.lu.se.</t>
  </si>
  <si>
    <t>Physiology and Immunology Branch, Research Division, United States Army Medical Research Institute of Chemical Defense, Aberdeen Proving Ground, Maryland.</t>
  </si>
  <si>
    <t>Basal Ganglia Pathophysiology Unit, Department Experimental Medical Sciences, Lund University, BMC F11, 221 84 Lund, Sweden, and Department of Clinical and Experimental Medicine, Linkoping University, Linkoping, Sweden.</t>
  </si>
  <si>
    <t>School of Chemistry, F11, The University of Sydney, NSW 2006, Australia. School of Chemistry, F11, The University of Sydney, NSW 2006, Australia. School of Chemistry, F11, The University of Sydney, NSW 2006, Australia. Electronic address: chiara.neto@sydney.edu.au.</t>
  </si>
  <si>
    <t>*Basal Ganglia Pathophysiology Unit, Department of Experimental Medical Science, Lund University, BMC F11, 221 84 Lund, Sweden.</t>
  </si>
  <si>
    <t>Centre for Macroalgal Resources and Biotechnology, School of Marine &amp; Tropical Biology, James Cook University, Townsville, Queensland 4811, Australia. Electronic address: nicolas.neveux@my.jcu.edu.au. School of Chemistry, Building F11, The University of Sydney, NSW 2006, Australia. School of Chemical and Biomolecular Engineering, The University of Sydney, NSW 2006, Australia. Centre for Macroalgal Resources and Biotechnology, School of Marine &amp; Tropical Biology, James Cook University, Townsville, Queensland 4811, Australia. School of Chemical and Biomolecular Engineering, The University of Sydney, NSW 2006, Australia. School of Chemistry, Building F11, The University of Sydney, NSW 2006, Australia. School of Chemical and Biomolecular Engineering, The University of Sydney, NSW 2006, Australia. Centre for Macroalgal Resources and Biotechnology, School of Marine &amp; Tropical Biology, James Cook University, Townsville, Queensland 4811, Australia. School of Chemistry, Building F11, The University of Sydney, NSW 2006, Australia. Centre for Macroalgal Resources and Biotechnology, School of Marine &amp; Tropical Biology, James Cook University, Townsville, Queensland 4811, Australia.</t>
  </si>
  <si>
    <t>Department of Biotechnology and Biosciences, University of Milano-Bicocca , P.zza della Scienza 2, I-20126 Milano, Italy.</t>
  </si>
  <si>
    <t>Basal Ganglia Pathophysiology Unit, Department of Experimental Medical Science, Lund University, BMC F11, Solvegatan 19, 22184 Lund, Sweden.</t>
  </si>
  <si>
    <t>Department of Preclinical Imaging and Radiopharmacy, Werner Siemens Imaging Center, Eberhard Karls University, Tubingen, Germany.</t>
  </si>
  <si>
    <t>University Hospital Cologne, Department of Anesthesiology and Intensive Care Medicine, Experimental Anesthesiology and Pain Research, Robert Koch Str. 10, 50931 Cologne, Germany.</t>
  </si>
  <si>
    <t>College of Fisheries and Life Sciences, Shanghai Ocean University, Shanghai 201306, China. College of Life Sciences, Guangxi Normal University, Guilin 541004,China. College of Fisheries and Life Sciences, Shanghai Ocean University, Shanghai 201306, China. College of Fisheries and Life Sciences, Shanghai Ocean University, Shanghai 201306, China. College of Fisheries and Life Sciences, Shanghai Ocean University, Shanghai 201306, China. College of Fisheries and Life Sciences, Shanghai Ocean University, Shanghai 201306, China. Electronic address: qgliu@shou.edu.cn.</t>
  </si>
  <si>
    <t>Department of Biotechnical &amp; Clinical Laboratory Sciences, University of Buffalo, Buffalo, NY 14214, USA.</t>
  </si>
  <si>
    <t>Korea Ginseng Corporation Research Institute, Korea Ginseng Corporation, Daejeon, Korea. Korea Ginseng Corporation Research Institute, Korea Ginseng Corporation, Daejeon, Korea. Department of Agricultural Biotechnology, Seoul National University, Seoul, Korea. Korea Ginseng Corporation Research Institute, Korea Ginseng Corporation, Daejeon, Korea. Korea Ginseng Corporation Research Institute, Korea Ginseng Corporation, Daejeon, Korea. Korea Ginseng Corporation Research Institute, Korea Ginseng Corporation, Daejeon, Korea.</t>
  </si>
  <si>
    <t>INRA, UMR1345 Institut de Recherche en Horticulture et Semences - IRHS, SFR 4207 QUASAV, 49071 Beaucouze Cedex, France; AgroCampus-Ouest, UMR1345 Institut de Recherche en Horticulture et Semences - IRHS, 49045 Angers, France; Universite d'Angers, UMR1345 Institut de Recherche en Horticulture et Semences - IRHS, 49045 Angers, France. Electronic address: valerie.caffier@angers.inra.fr. INRA, UMR1345 Institut de Recherche en Horticulture et Semences - IRHS, SFR 4207 QUASAV, 49071 Beaucouze Cedex, France; AgroCampus-Ouest, UMR1345 Institut de Recherche en Horticulture et Semences - IRHS, 49045 Angers, France; Universite d'Angers, UMR1345 Institut de Recherche en Horticulture et Semences - IRHS, 49045 Angers, France. CTIFL - Centre Technique Interprofessionnel des Fruits et Legumes, Centre de Lanxade, 24130 Prigonrieux, France. CRRG - Centre Regional de Ressources Genetiques, Ferme du Heron, 59650 Villeneuve d'Ascq, France. CRRG - Centre Regional de Ressources Genetiques, Ferme du Heron, 59650 Villeneuve d'Ascq, France. INRA, Unite Experimentale Horticole N degrees 34 0449, Centre d'Angers-Nantes, 49071 Beaucouze Cedex, France. Plant Breeding, Wageningen University and Research Centre, Droevendaalsesteeg 1, P.O. Box 16, 6700 AA Wageningen, The Netherlands. INRA, UMR1345 Institut de Recherche en Horticulture et Semences - IRHS, SFR 4207 QUASAV, 49071 Beaucouze Cedex, France; AgroCampus-Ouest, UMR1345 Institut de Recherche en Horticulture et Semences - IRHS, 49045 Angers, France; Universite d'Angers, UMR1345 Institut de Recherche en Horticulture et Semences - IRHS, 49045 Angers, France. INRA, UMR1345 Institut de Recherche en Horticulture et Semences - IRHS, SFR 4207 QUASAV, 49071 Beaucouze Cedex, France; AgroCampus-Ouest, UMR1345 Institut de Recherche en Horticulture et Semences - IRHS, 49045 Angers, France; Universite d'Angers, UMR1345 Institut de Recherche en Horticulture et Semences - IRHS, 49045 Angers, France. INRA, UMR1345 Institut de Recherche en Horticulture et Semences - IRHS, SFR 4207 QUASAV, 49071 Beaucouze Cedex, France; AgroCampus-Ouest, UMR1345 Institut de Recherche en Horticulture et Semences - IRHS, 49045 Angers, France; Universite d'Angers, UMR1345 Institut de Recherche en Horticulture et Semences - IRHS, 49045 Angers, France. INRA, UMR1345 Institut de Recherche en Horticulture et Semences - IRHS, SFR 4207 QUASAV, 49071 Beaucouze Cedex, France; AgroCampus-Ouest, UMR1345 Institut de Recherche en Horticulture et Semences - IRHS, 49045 Angers, France; Universite d'Angers, UMR1345 Institut de Recherche en Horticulture et Semences - IRHS, 49045 Angers, France. INRA, UMR1345 Institut de Recherche en Horticulture et Semences - IRHS, SFR 4207 QUASAV, 49071 Beaucouze Cedex, France; AgroCampus-Ouest, UMR1345 Institut de Recherche en Horticulture et Semences - IRHS, 49045 Angers, France; Universite d'Angers, UMR1345 Institut de Recherche en Horticulture et Semences - IRHS, 49045 Angers, France.</t>
  </si>
  <si>
    <t>CBQF-Centro de Biotecnologia e Quimica Fina, Laboratorio Associado, Escola Superior de Biotecnologia, Centro Regional do Porto da Universidade Catolica Portuguesa/Porto, Rua Dr. Antonio Bernardino de Almeida, 4200-072, Porto, Portugal.</t>
  </si>
  <si>
    <t>Medical Microbiology and Infection Control, School of Laboratory Medicine and Medical Sciences, College of Health Sciences, University of KwaZulu-Natal, Durban, South Africa.</t>
  </si>
  <si>
    <t>Department of Pharmacology, Shenyang Pharmaceutical University, Box 31, 103 Wenhua Road, 110016 Shenyang, PR China. Electronic address: xiaoxiao86517@163.com. Department of Pharmacology, Shenyang Pharmaceutical University, Box 31, 103 Wenhua Road, 110016 Shenyang, PR China. Electronic address: wcm123_80@yahoo.com.cn. Laboratory of Molecular Immunoregulation, Cancer and Inflammation Program, National Cancer Institute at Frederick, National Institutes of Health, USA. Electronic address: wangji@mail.ncifcrf.gov. Department of Pharmacology, Shenyang Pharmaceutical University, Box 31, 103 Wenhua Road, 110016 Shenyang, PR China. Electronic address: zhaosiqi2010@gmail.com. Department of Pharmacology, Shenyang Pharmaceutical University, Box 31, 103 Wenhua Road, 110016 Shenyang, PR China. Electronic address: zhangkuosyphu@163.com. Department of Pharmacology, Shenyang Pharmaceutical University, Box 31, 103 Wenhua Road, 110016 Shenyang, PR China. Electronic address: 290686748@qq.com. Department of Pharmacology, Shenyang Pharmaceutical University, Box 31, 103 Wenhua Road, 110016 Shenyang, PR China. Electronic address: 798891145@qq.com. Department of Pharmacology, Shenyang Pharmaceutical University, Box 31, 103 Wenhua Road, 110016 Shenyang, PR China. Electronic address: wucf@syphu.edu.cn. Department of Pharmacology, Shenyang Pharmaceutical University, Box 31, 103 Wenhua Road, 110016 Shenyang, PR China. Electronic address: yangjingyu2006@gmail.com.</t>
  </si>
  <si>
    <t>School of Chemistry F11, The University of Sydney, NSW, 2006 (Australia), Fax: (+61) 29351-3329.</t>
  </si>
  <si>
    <t>School of Chemistry F11, The University of Sydney, Sydney, NSW 2006, Australia. cilliandbyrne@googlemail.com. School of Chemistry F11, The University of Sydney, Sydney, NSW 2006, Australia. tynan.kate@gmail.com. School of Chemistry F11, The University of Sydney, Sydney, NSW 2006, Australia. prarthana.devi@sydney.edu.au. School of Chemistry F11, The University of Sydney, Sydney, NSW 2006, Australia. paul.jensen.email@gmail.com. School of Chemistry F11, The University of Sydney, Sydney, NSW 2006, Australia. peter.rutledge@sydney.edu.au.</t>
  </si>
  <si>
    <t>Department of Biological Sciences, University of North Carolina at Charlotte, Charlotte, NC, USA. Department of Animal Science, University of Nebraska, Lincoln, NE, USA. Department of Animal Science, University of Nebraska, Lincoln, NE, USA. Department of Animal Science, University of Nebraska, Lincoln, NE, USA. Department of Genetics, University of North Carolina, Chapel Hill, NC, USA. Department of Genetics, University of North Carolina, Chapel Hill, NC, USA.</t>
  </si>
  <si>
    <t>Institute of Histology and Embryology, Medical School, Catholic University of the Sacred Heart, Rome, Italy. Institute of Histology and Embryology, Medical School, Catholic University of the Sacred Heart, Rome, Italy. Institute of Human Physiology, Medical School, Catholic University of the Sacred Heart, Rome, Italy. Institute of Histology and Embryology, Medical School, Catholic University of the Sacred Heart, Rome, Italy. Institute of Neurosurgery, Medical School, Catholic University of the Sacred Heart, Rome, Italy. Institute of Neurosurgery, Medical School, Catholic University of the Sacred Heart, Rome, Italy. Institute of Human Physiology, Medical School, Catholic University of the Sacred Heart, Rome, Italy. Institute of Histology and Embryology, Medical School, Catholic University of the Sacred Heart, Rome, Italy.</t>
  </si>
  <si>
    <t>Department of Nuclear Medicine, Erasmus MC, PO Box 2040, 3000, CA, Rotterdam, The Netherlands, m.konijnenberg@erasmusmc.nl.</t>
  </si>
  <si>
    <t>Basal Ganglia Pathophysiology Unit, Department of Experimental Medical Science, BMC F11, Lund University, Lund, Sweden.</t>
  </si>
  <si>
    <t>School of Chemistry, The University of Sydney , Building F11, Sydney, New South Wales 2006, Australia.</t>
  </si>
  <si>
    <t>Centro Regional de Hemodonacion, University of Murcia, Instituto Murciano de Investigacion Biosanitaria Virgen de la Arrixaca, Murcia, Spain. Centro Regional de Hemodonacion, University of Murcia, Instituto Murciano de Investigacion Biosanitaria Virgen de la Arrixaca, Murcia, Spain. Centro Regional de Hemodonacion, University of Murcia, Instituto Murciano de Investigacion Biosanitaria Virgen de la Arrixaca, Murcia, Spain. Centro Regional de Hemodonacion, University of Murcia, Instituto Murciano de Investigacion Biosanitaria Virgen de la Arrixaca, Murcia, Spain. Department of Pharmacology, St. Jude Children's Research Hospital, Memphis, Tennessee, United States of America. Department of Pharmacology, St. Jude Children's Research Hospital, Memphis, Tennessee, United States of America. Centro Regional de Hemodonacion, University of Murcia, Instituto Murciano de Investigacion Biosanitaria Virgen de la Arrixaca, Murcia, Spain. Centro Regional de Hemodonacion, University of Murcia, Instituto Murciano de Investigacion Biosanitaria Virgen de la Arrixaca, Murcia, Spain. Centro Regional de Hemodonacion, University of Murcia, Instituto Murciano de Investigacion Biosanitaria Virgen de la Arrixaca, Murcia, Spain. Centro Regional de Hemodonacion, University of Murcia, Instituto Murciano de Investigacion Biosanitaria Virgen de la Arrixaca, Murcia, Spain.</t>
  </si>
  <si>
    <t>Key Centre for Polymers and Colloids, School of Chemistry, and double daggerSchool of Chemistry, University of Sydney , Building F11, Sydney, New South Wales 2006, Australia.</t>
  </si>
  <si>
    <t>Chemistry, University of Southampton, Southampton, SO17 1BJ, UK. School of Chemistry (F11), The University of Sydney, 2006 NSW, Australia. Chemistry, University of Southampton, Southampton, SO17 1BJ, UK. Chemistry, University of Southampton, Southampton, SO17 1BJ, UK. Chemistry, University of Southampton, Southampton, SO17 1BJ, UK. Department of Chemistry and Biochemistry, University of Notre Dame, Notre Dame, Indiana, 46556, USA. Department of Chemistry and Biochemistry, University of Notre Dame, Notre Dame, Indiana, 46556, USA. Department of Chemistry and Biochemistry, University of Notre Dame, Notre Dame, Indiana, 46556, USA. School of Chemistry (F11), The University of Sydney, 2006 NSW, Australia. Department of Chemistry and Biochemistry, University of Notre Dame, Notre Dame, Indiana, 46556, USA. School of Chemistry (F11), The University of Sydney, 2006 NSW, Australia. Chemistry, University of Southampton, Southampton, SO17 1BJ, UK ; Department of Chemistry, Faculty of Science, King Abdulaziz University, Jeddah 21589, Saudi Arabia.</t>
  </si>
  <si>
    <t>IRCM, Institut de Recherche en Cancerologie de Montpellier, Montpellier, F-34298, France; INSERM, Unit 896, Montpellier, F-34298, France; Universite Montpellier1, Montpellier, F-34298, France; ICM, Montpellier, France. Institut Roche de Recherche et Medecine Translationnelle, Boulogne Bilancourt, France. IRCM, Institut de Recherche en Cancerologie de Montpellier, Montpellier, F-34298, France; INSERM, Unit 896, Montpellier, F-34298, France; Universite Montpellier1, Montpellier, F-34298, France; ICM, Montpellier, France. IRCM, Institut de Recherche en Cancerologie de Montpellier, Montpellier, F-34298, France; INSERM, Unit 896, Montpellier, F-34298, France; Universite Montpellier1, Montpellier, F-34298, France; ICM, Montpellier, France. Unite de Biostatistiques, ICM Val d'Aurelle, Montpellier, France. IRCM, Institut de Recherche en Cancerologie de Montpellier, Montpellier, F-34298, France; INSERM, Unit 896, Montpellier, F-34298, France; Universite Montpellier1, Montpellier, F-34298, France; ICM, Montpellier, France. IRCM, Institut de Recherche en Cancerologie de Montpellier, Montpellier, F-34298, France; INSERM, Unit 896, Montpellier, F-34298, France; Universite Montpellier1, Montpellier, F-34298, France; ICM, Montpellier, France. Department of Biopathology, The Jean Perrin Comprehensive Cancer Center and ERTICa Research Group, University of Auvergne EA4677, Clermont-Ferrand, France. Department of Biopathology, The Jean Perrin Comprehensive Cancer Center and ERTICa Research Group, University of Auvergne EA4677, Clermont-Ferrand, France. IRCM, Institut de Recherche en Cancerologie de Montpellier, Montpellier, F-34298, France; INSERM, Unit 896, Montpellier, F-34298, France; Universite Montpellier1, Montpellier, F-34298, France; ICM, Montpellier, France. IRCM, Institut de Recherche en Cancerologie de Montpellier, Montpellier, F-34298, France; INSERM, Unit 896, Montpellier, F-34298, France; Universite Montpellier1, Montpellier, F-34298, France; ICM, Montpellier, France. IRCM, Institut de Recherche en Cancerologie de Montpellier, Montpellier, F-34298, France; INSERM, Unit 896, Montpellier, F-34298, France; Universite Montpellier1, Montpellier, F-34298, France; ICM, Montpellier, France. Millegen SA, F-31681, Labege, France. IRCM, Institut de Recherche en Cancerologie de Montpellier, Montpellier, F-34298, France; INSERM, Unit 896, Montpellier, F-34298, France; Universite Montpellier1, Montpellier, F-34298, France; ICM, Montpellier, France. Roche SAS Scientific Partnerships, Boulogne Billancourt, France. IRCM, Institut de Recherche en Cancerologie de Montpellier, Montpellier, F-34298, France; INSERM, Unit 896, Montpellier, F-34298, France; Universite Montpellier1, Montpellier, F-34298, France; ICM, Montpellier, France. CisBio Bioassays, Le Codolet, France. IRCM, Institut de Recherche en Cancerologie de Montpellier, Montpellier, F-34298, France; INSERM, Unit 896, Montpellier, F-34298, France; Universite Montpellier1, Montpellier, F-34298, France; ICM, Montpellier, France. IRCM, Institut de Recherche en Cancerologie de Montpellier, Montpellier, F-34298, France; INSERM, Unit 896, Montpellier, F-34298, France; Universite Montpellier1, Montpellier, F-34298, France; ICM, Montpellier, France.</t>
  </si>
  <si>
    <t>Jilin Ginseng Academy, Changchun University of Chinese Medicine, Jilin, Changchun 130117, China. Jilin Ginseng Academy, Changchun University of Chinese Medicine, Jilin, Changchun 130117, China. Jilin Ginseng Academy, Changchun University of Chinese Medicine, Jilin, Changchun 130117, China. School of Pharmaceutical, Changchun University of Chinese Medicine, Jilin, Changchun 130117, China. Jilin Ginseng Academy, Changchun University of Chinese Medicine, Jilin, Changchun 130117, China. School of Environmental Air Security and Pollution Control Engineering, Jinan University, Guangzhou 510632, China. Electronic address: mali304@yahoo.com. Jilin Ginseng Academy, Changchun University of Chinese Medicine, Jilin, Changchun 130117, China. Electronic address: syliu@ciac.ac.cn.</t>
  </si>
  <si>
    <t>Department of Pharmacognosy, Faculty of Pharmacy, University of Khartoum, Sudan. Department of Pharmacognosy, College of Pharmacy, King Saud University, Riyadh-11451, P.O.Box. 2457, Kingdom of Saudi Arabia. Department of Pharmacognosy, College of Pharmacy, King Saud University, Riyadh-11451, P.O.Box. 2457, Kingdom of Saudi Arabia. Medicinal and Aromatic Plants Research Institute, National Council for Research, Khartoum, Sudan. Department of Pharmacognosy, Faculty of Pharmacy, University of Khartoum, Sudan. Department of Pharmacognosy, Faculty of Pharmacy, University of Khartoum, Sudan.</t>
  </si>
  <si>
    <t>Laboratory of Advanced Catalysis for Sustainability, School of Chemistry F11, University of Sydney, Sydney 2006, (Australia), Fax: (+61) 2 9351 3329.</t>
  </si>
  <si>
    <t>Latvian Biomedical Research and Study Centre, Ratsupites str. 1, LV-1067, Riga, Latvia. Electronic address: vita.rovite@biomed.lu.lv. Dr. Maurins Vein Clinic, Kokneses pr. 18a, LV- 1014, Riga, Latvia. Electronic address: uldis.maurins@flebomedika.lv. Latvian Biomedical Research and Study Centre, Ratsupites str. 1, LV-1067, Riga, Latvia. Electronic address: kaspars.megnis@biomed.lu.lv. Latvian Biomedical Research and Study Centre, Ratsupites str. 1, LV-1067, Riga, Latvia. Electronic address: iveta.vaivade@inbox.lv. Latvian Biomedical Research and Study Centre, Ratsupites str. 1, LV-1067, Riga, Latvia. Electronic address: raitis.peculis@biomed.lu.lv. Dr. Maurins Vein Clinic, Kokneses pr. 18a, LV- 1014, Riga, Latvia. Dr. Maurins Vein Clinic, Kokneses pr. 18a, LV- 1014, Riga, Latvia. Latvian Biomedical Research and Study Centre, Ratsupites str. 1, LV-1067, Riga, Latvia. Electronic address: klovins@biomed.lu.lv.</t>
  </si>
  <si>
    <t>Natsional'nyi nauchnyi tsentr narkologii Minzdrava RF, Moskva.</t>
  </si>
  <si>
    <t>Center of Implant Dentistry, School of Stomatology, China Medical University; Laboratory of Implant Dentistry, Liaoning Institute of Dental Research. Shenyang 110002, Liaoning Province, China.E-mail:jingsky217@126.com.</t>
  </si>
  <si>
    <t>The School of Chemistry, Building F11, The University of Sydney , Sydney, NSW 2006, Australia.</t>
  </si>
  <si>
    <t>Department of Medical Genetics, University of British Columbia, Vancouver, BC, Canada, svandenberg@cfri.ca.</t>
  </si>
  <si>
    <t>Arthritis Research Centre of Canada, 5591 No, 3 Rd, Richmond, BC V6X 2C7, Canada. dlacaille@arthritisresearch.ca.</t>
  </si>
  <si>
    <t>Department of Laboratory Medicine, Severance Hospital, Yonsei University College of Medicine, Seoul, Korea. ; Department of Laboratory Medicine, National Health Insurance Service Ilsan Hospital, Goyang, Korea. Department of Laboratory Medicine, Yonsei University Wonju College of Medicine, Wonju, Korea. Department of Laboratory Medicine, Severance Hospital, Yonsei University College of Medicine, Seoul, Korea. Department of Laboratory Medicine, Severance Hospital, Yonsei University College of Medicine, Seoul, Korea. Department of Laboratory Medicine, Severance Hospital, Yonsei University College of Medicine, Seoul, Korea. ; Department of Laboratory Medicine, National Health Insurance Service Ilsan Hospital, Goyang, Korea.</t>
  </si>
  <si>
    <t>Department of Neuroscience and Physiology, Dental Research Institute, Seoul National University School of Dentistry, Seoul 110-749, Republic of Korea. Electronic address: hhwang0101@hanmail.net. Department of Neuroscience and Physiology, Dental Research Institute, Seoul National University School of Dentistry, Seoul 110-749, Republic of Korea. Electronic address: showgi84@hotmail.com. Department of Neuroscience and Physiology, Dental Research Institute, Seoul National University School of Dentistry, Seoul 110-749, Republic of Korea. Electronic address: jikfrit@gmail.com. Department of Brain Science, Daegu Gyeongbuk Institute of Science and Technology, Daegu 711-873, Republic of Korea. Electronic address: yusw@dgist.ac.kr. Department of Physiology, Hanyang University College of Medicine, Seoul 133-791, Republic of Korea. Electronic address: eurijj@naver.com. Department of Neuroscience and Physiology, Dental Research Institute, Seoul National University School of Dentistry, Seoul 110-749, Republic of Korea. Electronic address: sychoi@snu.ac.kr. Department of Neuroscience and Physiology, Dental Research Institute, Seoul National University School of Dentistry, Seoul 110-749, Republic of Korea. Electronic address: sjlee87@snu.ac.kr.</t>
  </si>
  <si>
    <t>FGBU Natsional'nyi nauchnyi tsentr narkologii Ministerstva zdravookhraneniia RF, Moskva.</t>
  </si>
  <si>
    <t>CBQF - Centro de Biotecnologia e Quimica Fina- Laboratorio Associado, Escola Superior de Biotecnologia, Universidade Catolica Portuguesa/Porto, Rua Dr. Antonio Bernardino de Almeida, 4200-072 Porto, Portugal. CBQF - Centro de Biotecnologia e Quimica Fina- Laboratorio Associado, Escola Superior de Biotecnologia, Universidade Catolica Portuguesa/Porto, Rua Dr. Antonio Bernardino de Almeida, 4200-072 Porto, Portugal; Centro de Quimica Medicinal da Universidade do Porto (CEQUIMED-UP), Rua de Jorge Viterbo Ferreira, 228, 4050-313 Porto, Portugal; CESPU, Instituto de Investigacao e Formacao Avancada em Ciencias e Tecnologias da Saude, Rua Central de Gandra, 1317, 4585-116 Gandra PRD, Portugal. Centro de Quimica Medicinal da Universidade do Porto (CEQUIMED-UP), Rua de Jorge Viterbo Ferreira, 228, 4050-313 Porto, Portugal. Centro de Quimica Medicinal da Universidade do Porto (CEQUIMED-UP), Rua de Jorge Viterbo Ferreira, 228, 4050-313 Porto, Portugal; CESPU, Instituto de Investigacao e Formacao Avancada em Ciencias e Tecnologias da Saude, Rua Central de Gandra, 1317, 4585-116 Gandra PRD, Portugal. CBQF - Centro de Biotecnologia e Quimica Fina- Laboratorio Associado, Escola Superior de Biotecnologia, Universidade Catolica Portuguesa/Porto, Rua Dr. Antonio Bernardino de Almeida, 4200-072 Porto, Portugal. Electronic address: plcastro@porto.ucp.pt.</t>
  </si>
  <si>
    <t>Department of Molecular Genetics and Microbiology, Emerging Pathogens Institute, University of Florida, Gainesville, Florida, United States of America. Department of Molecular Genetics and Microbiology, Emerging Pathogens Institute, University of Florida, Gainesville, Florida, United States of America. Departamento de Ecologia de Agentes Patogenos, Hospital General Dr. Manuel Gea Gonzalez, Tlalpan, Mexico City, Mexico. Department of Molecular Genetics and Microbiology, Emerging Pathogens Institute, University of Florida, Gainesville, Florida, United States of America. Department of Anatomy and Cell Biology, University of Florida College of Medicine, Gainesville, Florida, United States of America. Departamento de Ecologia de Agentes Patogenos, Hospital General Dr. Manuel Gea Gonzalez, Tlalpan, Mexico City, Mexico. Departamento de Microbiologia Molecular, Instituto de Biotecnologia, Universidad Nacional Autonoma de Mexico, Cuernavaca, Morelos, Mexico. Department of Anatomy and Cell Biology, University of Florida College of Medicine, Gainesville, Florida, United States of America. Department of Molecular Genetics and Microbiology, Emerging Pathogens Institute, University of Florida, Gainesville, Florida, United States of America.</t>
  </si>
  <si>
    <t>Centre for Advanced Particle Processing and Transport, Newcastle Institute for Energy and Resources, The University of Newcastle, NSW 2308, Australia. Centre for Advanced Particle Processing and Transport, Newcastle Institute for Energy and Resources, The University of Newcastle, NSW 2308, Australia. School of Chemistry F11, The University of Sydney, NSW 2006, Australia. Department of Pharmaceutical Technology, Institute for Pharmaceutical Science, University of Graz, 8010 Graz, Austria. Centre for Advanced Particle Processing and Transport, Newcastle Institute for Energy and Resources, The University of Newcastle, NSW 2308, Australia. Electronic address: rob.atkin@newcastle.edu.au. Centre for Advanced Particle Processing and Transport, Newcastle Institute for Energy and Resources, The University of Newcastle, NSW 2308, Australia; Department of Pharmaceutical Technology, Institute for Pharmaceutical Science, University of Graz, 8010 Graz, Austria.</t>
  </si>
  <si>
    <t>Department of Crop Science, Chungnam National University , Yuseong-gu, Daejeon 305-764, Korea.</t>
  </si>
  <si>
    <t>Department of Radiology and Nuclear Medicine, Radboud University Medical Center , 6500 HB Nijmegen, The Netherlands.</t>
  </si>
  <si>
    <t>Department of Pharmaceutics and Industrial Pharmacy, Faculty of Pharmacy, Cairo University, 11562 Cairo, Egypt.</t>
  </si>
  <si>
    <t>Division of Epidemiology and Community Health, University of Minnesota, Minneapolis, MN, USA. Department of Epidemiology, Erasmus Medical Center, Rotterdam, The Netherlands. Scientific Institute Dutch Pharmacists, The Hague, The Netherlands. Division of Preventive Medicine, Brigham and Women's Hospital, Boston, MA, USA. Harvard Medical School, Boston, MA, USA. Division of Cardiovascular Diseases, Department of Medicine, Mayo Clinic, Rochester, MN, USA. INSERM UMR_S 1062; Universite de la Mediterranee, Marseille, France. Department of Medicine, University of Washington, Seattle, WA, USA. Department of Lab Medicine and Pathology, University of Minnesota, Minneapolis, MN, USA. Department of Haematology, Erasmus Medical Center, Rotterdam, The Netherlands. Department of Clinical Epidemiology and Biostatistics, McMaster University, Hamilton, ON, L8S4K1, Canada. Division of Biomedical Statistics and Informatics, Department of Health Sciences Research, Mayo Clinic, Rochester, MN, USA. University of Bordeaux, U708, F-33000, Bordeaux, France. Cardiovascular Health Research Unit, Departments of Medicine, Epidemiology, and Health Services, University of Washington, Seattle, WA, USA. Group Health Research Institute, Group Health Cooperative, Seattle, WA, USA. Division of Biostatistics, University of Minnesota, Minneapolis, MN, USA. Department of Epidemiology, Erasmus Medical Center, Rotterdam, The Netherlands. Division of Preventive Medicine, Brigham and Women's Hospital, Boston, MA, USA. Division of Biomedical Statistics and Informatics, Department of Health Sciences Research, Mayo Clinic, Rochester, MN, USA. Department of Statistics, University of Aukland, Aukland, NZ. Department of Epidemiology, University of Washington, Seattle, WA, USA. Group Health Research Institute, Group Health Cooperative, Seattle, WA, USA. Cardiovascular Health Research Unit, University of Washington, Seattle, WA, USA. Department of Epidemiology, Erasmus Medical Center, Rotterdam, The Netherlands. Netherlands Consortium for Healthy Aging, Rotterdam, The Netherlands. Department of Internal Medicine, Erasmus Medical Center, Rotterdam, The Netherlands. Commissariat a l'Energie Atomique, Institut de Genomique, Centre National de Genotypage, F-91057, Evry, France. Department of Biostatistics, University of Washington, Seattle, WA, USA. Departments of Medicine and Pathology, University of Vermont, Burlington, Vermont, USA. Department of Epidemiology, Erasmus Medical Center, Rotterdam, The Netherlands. INSERM, UMR_S 744, Institut Pasteur de Lille; Universite de Lille Nord de France, F-59019, Lille, France. Department of Medicine, Boston University, Boston, MA, USA. Division of Epidemiology and Community Health, University of Minnesota, Minneapolis, MN, USA. Department of Epidemiology, Erasmus Medical Center, Rotterdam, The Netherlands. INSERM, UMR_S 744, Institut Pasteur de Lille; Universite de Lille Nord de France, F-59019, Lille, France. Centre Hospitalier Regional Universitaire de Lille, F-59037, Lille, France. Department of Medicine, University of Washington, Seattle, WA, USA. Department of Pathology, University of Vermont, Burlington, VT, USA. Division of Biostatistics, University of Minnesota, Minneapolis, MN, USA. Departments of Biochemistry and Pathology, University of Vermont, Burlington, VT, USA. Human Genetics Center and Human Genome Sequencing Center, University of Texas Health Science Center at Houston, Houston, Texas, USA. Medical Genetics Institute, Cedars-Sinai Medical Center, Los Angeles, CA, USA. INSERM, UMR_S 937, ICAN Institute for Cardiometabolism and Nutrition, University Pierre &amp; Marie Curie, Paris 06, F-75013, Paris, France. Department of Epidemiology, Erasmus Medical Center, Rotterdam, The Netherlands. Drug Safety Unit, Inspectorate for Health Care, The Hague, the Netherlands. Department of Epidemiology, Erasmus Medical Center, Rotterdam, The Netherlands. Department of Internal Medicine, Erasmus Medical Center, Rotterdam, The Netherlands. Drug Safety Unit, Inspectorate for Health Care, The Hague, the Netherlands. Division of Preventive Medicine, Brigham and Women's Hospital, Boston, MA, USA. Harvard Medical School, Boston, MA, USA. Division of Epidemiology and Community Health, University of Minnesota, Minneapolis, MN, USA. Department of Epidemiology, University of Washington, Seattle, WA, USA. Cardiovascular Health Research Unit, University of Washington, Seattle, WA, USA.</t>
  </si>
  <si>
    <t>Key Centre for Polymers &amp; Colloids, School of Chemistry, Building F11, The University of Sydney, NSW 2006, Australia.</t>
  </si>
  <si>
    <t>Department of Chemistry, Jamia Millia Islamia, New Delhi 110025, India.</t>
  </si>
  <si>
    <t>Aix-Marseille-Universite, CNRS, Centre de Recherche en Neurobiologie et Neurophysiologie de Marseille, UMR 7286 Marseille, France.</t>
  </si>
  <si>
    <t>Department of Nuclear Medicine, College of Medicine, Seoul National University, 101 Daehak-ro, Jongno-gu, Seoul, 110-744, Korea.</t>
  </si>
  <si>
    <t>Beijing Institute of Radiation Medicine, Academy of Military Medical Sciences, Beijing 100850, China.</t>
  </si>
  <si>
    <t>Department of Antisense Drug Discovery, Isis Pharmaceuticals, Carlsbad, California 92010, USA. gbhattac@isisph.com</t>
  </si>
  <si>
    <t>Department of Cell Therapy and Hematology, Hemophilia and Thrombosis Center, San Bortolo Hospital, Vicenza, Italy. castaman@hemato.ven.it</t>
  </si>
  <si>
    <t>Department of Pharmacology, Shenyang Pharmaceutical University, 110016, Shenyang, PR China.</t>
  </si>
  <si>
    <t>Key Laboratory of Pesticide &amp; Chemical Biology (CCNU), Ministry of Education, Wuhan 430079, China.</t>
  </si>
  <si>
    <t>Complex Carbohydrate Research Center and Department of Chemistry, University of Georgia, Athens, Georgia, United States of America.</t>
  </si>
  <si>
    <t>Program in Neural &amp; Behavioral Science and Robert F. Furchgott Center for Neural &amp; Behavioral Science, USA.</t>
  </si>
  <si>
    <t>Walther-Straub-Institut fur Pharmakologie und Toxikologie, Ludwig-Maximilians-Universitat Munchen, Munich, Germany.</t>
  </si>
  <si>
    <t>Institut de Recherche en Cancerologie de Montpellier, INSERM Unit 896, Universite Montpellier 1, CRLC Val d'Aurelle Paul Lamarque, Montpellier, France.</t>
  </si>
  <si>
    <t>School of Biotechnology, Southern Medical University, Guangzhou, 510515, Guangdong, People's Republic of China.</t>
  </si>
  <si>
    <t>Molecular Biology Institute, University of California, Los Angeles, California, USA.</t>
  </si>
  <si>
    <t>School of Chemistry, F11, The University of Sydney, NSW 2006, Australia.</t>
  </si>
  <si>
    <t>Trinity Laban Conservatoire of Music and Dance, Greenwich, London, UK. Elaine.F11@edu.trinitylaban.ac.uk</t>
  </si>
  <si>
    <t>Biyoloji Bolumu, Fen Edebiyat Fakultesi, Eskisehir Osmangazi Universitesi, Eskisehir 26480, Turkey.</t>
  </si>
  <si>
    <t>Department of Pharmaceutics, University of Karachi, Karachi, Pakistan.</t>
  </si>
  <si>
    <t>Clinical Biochemistry Laboratory, Sourasky Medical Center, Tel Aviv, Israel. hperetz@tlvmc.gov.il</t>
  </si>
  <si>
    <t>Laboratory of Infectious Diseases, National Institute of Allergy and Infectious Diseases, National Institutes of Health, Bethesda, Maryland, USA. zchen@niaid.nih.gov</t>
  </si>
  <si>
    <t>Department of Biological Sciences, Binghamton University, the State University of New York at Binghamton, Binghamton, NY 13902, USA. ylchen@binghamton.edu.</t>
  </si>
  <si>
    <t>Laboratory of Advanced Catalysis for Sustainability, School of Chemistry F11, The University of Sydney, Sydney 2006, Australia.</t>
  </si>
  <si>
    <t>Cell Motility Laboratory, Cancer Research UK, London Research Institute, 44 Lincoln's Inn Fields, London WC2A 3LY, UK.</t>
  </si>
  <si>
    <t>MOE Key Laboratory of Bioinformatics, School of Life Sciences, Tsinghua University, Beijing 100084, China. MOE Key Laboratory of Bioinformatics, School of Life Sciences, Tsinghua University, Beijing 100084, China. MOE Key Laboratory of Bioinformatics, School of Life Sciences, Tsinghua University, Beijing 100084, China. MOE Key Laboratory of Bioinformatics, School of Life Sciences, Tsinghua University, Beijing 100084, China. Institute of Chinese Materia Medica, China Academy of Chinese Medical Sciences, Beijing 100700, China. MOE Key Laboratory of Bioinformatics, School of Life Sciences, Tsinghua University, Beijing 100084, China.</t>
  </si>
  <si>
    <t>Department of Medical Microbiology &amp; Immunology, University of Alberta, Edmonton Alberta, Canada. Department of Medical Microbiology &amp; Immunology, University of Alberta, Edmonton Alberta, Canada. Department of Oncology, University of Alberta, Edmonton Alberta, Canada. Department of Oncology, University of Alberta, Edmonton Alberta, Canada ; Li Ka-Shing Institute of Virology, University of Alberta, Edmonton Alberta, Canada. Department of Medical Microbiology &amp; Immunology, University of Alberta, Edmonton Alberta, Canada ; Li Ka-Shing Institute of Virology, University of Alberta, Edmonton Alberta, Canada.</t>
  </si>
  <si>
    <t>Department of Pharmacology, Shenyang Pharmaceutical University, Shenyang 110016, China. Department of Pharmacology, Shenyang Pharmaceutical University, Shenyang 110016, China. Department of Pharmacology, Shenyang Pharmaceutical University, Shenyang 110016, China. Department of Pharmacology, Shenyang Pharmaceutical University, Shenyang 110016, China. Department of Pharmacology, Shenyang Pharmaceutical University, Shenyang 110016, China. Department of Pharmacology, Shenyang Pharmaceutical University, Shenyang 110016, China. Department of Pharmacology, Shenyang Pharmaceutical University, Shenyang 110016, China. Department of Pharmacology, Shenyang Pharmaceutical University, Shenyang 110016, China. Department of Pharmacology, Shenyang Pharmaceutical University, Shenyang 110016, China.</t>
  </si>
  <si>
    <t>1 Immunology Section, Indian Veterinary Research Institute , Izatnagar, Bareilly, India .</t>
  </si>
  <si>
    <t>Department of Pharmaceutics, Rayat and Bahra Institute of Pharmacy, Sahauran, Mohali, Punjab, India.</t>
  </si>
  <si>
    <t>Department of Pharmaceutics, School of Pharmacy and Novel Drug Delivery Systems Research Center, Isfahan University of Medical Sciences, Isfahan, Iran.</t>
  </si>
  <si>
    <t>Key Centre for Polymers &amp; Colloids, School of Chemistry, The University of Sydney, Building F11, Sydney, New South Wales 2006, Australia.</t>
  </si>
  <si>
    <t>Department of Pharmaceutical Sciences and Drug Research, Punjabi University, Patiala, Punjab 147002, India.</t>
  </si>
  <si>
    <t>Basal Ganglia Pathophysiological Unit, Lund University, BMC F11, 22184 Lund, Sweden.</t>
  </si>
  <si>
    <t>School of Chemistry (F11), The University of Sydney , NSW 2006, Australia.</t>
  </si>
  <si>
    <t>School of Chemistry, Building F11. and The University of Sydney, Camperdown, NSW 2006, Australia. richard.payne@sydney.edu.au.</t>
  </si>
  <si>
    <t>Department of Pharmacy, University of Naples Federico II, Via D. Montesano 49, 80131 Naples, Italy. Electronic address: ostacolo@unina.it.</t>
  </si>
  <si>
    <t>Department of Clinical Neuroscience and Rehabilitation, Institute of Neuroscience and Physiology, the Sahlgrenska Academy at University of Gothenburg, Gothenburg, Sweden.</t>
  </si>
  <si>
    <t>Einthoven Laboratory for Experimental Vascular Medicine, Leiden University Medical Center, Leiden, The Netherlands ; Department of Thrombosis and Hemostasis, Leiden University Medical Center, Leiden, The Netherlands.</t>
  </si>
  <si>
    <t>School of Chemistry (F11), University of Sydney, NSW 2006, Australia.</t>
  </si>
  <si>
    <t>Basal Ganglia Pathophysiology Unit, Department of Experimental Medical Sciences, Lund University, BMC F11, 221 84 Lund, Sweden. Electronic address: Hanna.Iderberg@med.lu.se.</t>
  </si>
  <si>
    <t>Narodni monitorovaci stredisko pro drogy a drogove zavislosti, Praha. mravcik.viktor@vlada.cz</t>
  </si>
  <si>
    <t>School of Chemistry, F11, The University of Sydney, NSW 2006, Australia. l.lindoy@chem.usyd.edu.au.</t>
  </si>
  <si>
    <t>University of Pisa, Dipartimento di Chimica e Chimica Industriale, Via Risorgimento 35, 56126 Pisa (Italy). fabmar@dcci.unipi.it.</t>
  </si>
  <si>
    <t>School of Chemistry F11, University of Sydney, Sydney 2006, Australia. christopher.mcerlean@sydney.edu.au.</t>
  </si>
  <si>
    <t>School of Pharmaceutical Sciences, Universiti Sains Malaysia, Penang, Malaysia.</t>
  </si>
  <si>
    <t>School of Chemistry (Building F11), The University of Sydney, NSW, 2006, Australia.</t>
  </si>
  <si>
    <t>Department of pharmaceutics, Sri Adichunchanagiri College of Pharmacy, B.G. Nagara, Nagamangala, Mandya, Karnataka, India.</t>
  </si>
  <si>
    <t>https://www.ncbi.nlm.nih.gov/pubmed/34063502/</t>
  </si>
  <si>
    <t>https://www.ncbi.nlm.nih.gov/pubmed/33422553/</t>
  </si>
  <si>
    <t>https://www.ncbi.nlm.nih.gov/pubmed/33683765/</t>
  </si>
  <si>
    <t>https://www.ncbi.nlm.nih.gov/pubmed/33625842/</t>
  </si>
  <si>
    <t>https://www.ncbi.nlm.nih.gov/pubmed/33572838/</t>
  </si>
  <si>
    <t>https://www.ncbi.nlm.nih.gov/pubmed/33568777/</t>
  </si>
  <si>
    <t>https://www.ncbi.nlm.nih.gov/pubmed/33527515/</t>
  </si>
  <si>
    <t>https://www.ncbi.nlm.nih.gov/pubmed/33493255/</t>
  </si>
  <si>
    <t>https://www.ncbi.nlm.nih.gov/pubmed/33443931/</t>
  </si>
  <si>
    <t>https://www.ncbi.nlm.nih.gov/pubmed/33421272/</t>
  </si>
  <si>
    <t>https://www.ncbi.nlm.nih.gov/pubmed/33728962/</t>
  </si>
  <si>
    <t>https://www.ncbi.nlm.nih.gov/pubmed/33412571/</t>
  </si>
  <si>
    <t>https://www.ncbi.nlm.nih.gov/pubmed/33385812/</t>
  </si>
  <si>
    <t>https://www.ncbi.nlm.nih.gov/pubmed/33204606/</t>
  </si>
  <si>
    <t>https://www.ncbi.nlm.nih.gov/pubmed/32249377/</t>
  </si>
  <si>
    <t>https://www.ncbi.nlm.nih.gov/pubmed/33161412/</t>
  </si>
  <si>
    <t>https://www.ncbi.nlm.nih.gov/pubmed/33111134/</t>
  </si>
  <si>
    <t>https://www.ncbi.nlm.nih.gov/pubmed/34030608/</t>
  </si>
  <si>
    <t>https://www.ncbi.nlm.nih.gov/pubmed/33690613/</t>
  </si>
  <si>
    <t>https://www.ncbi.nlm.nih.gov/pubmed/33444567/</t>
  </si>
  <si>
    <t>https://www.ncbi.nlm.nih.gov/pubmed/33751533/</t>
  </si>
  <si>
    <t>https://www.ncbi.nlm.nih.gov/pubmed/33860634/</t>
  </si>
  <si>
    <t>https://www.ncbi.nlm.nih.gov/pubmed/33995096/</t>
  </si>
  <si>
    <t>https://www.ncbi.nlm.nih.gov/pubmed/33994830/</t>
  </si>
  <si>
    <t>https://www.ncbi.nlm.nih.gov/pubmed/33957218/</t>
  </si>
  <si>
    <t>https://www.ncbi.nlm.nih.gov/pubmed/33940655/</t>
  </si>
  <si>
    <t>https://www.ncbi.nlm.nih.gov/pubmed/33938127/</t>
  </si>
  <si>
    <t>https://www.ncbi.nlm.nih.gov/pubmed/33760900/</t>
  </si>
  <si>
    <t>https://www.ncbi.nlm.nih.gov/pubmed/33910305/</t>
  </si>
  <si>
    <t>https://www.ncbi.nlm.nih.gov/pubmed/33902395/</t>
  </si>
  <si>
    <t>https://www.ncbi.nlm.nih.gov/pubmed/33871115/</t>
  </si>
  <si>
    <t>https://www.ncbi.nlm.nih.gov/pubmed/32767270/</t>
  </si>
  <si>
    <t>https://www.ncbi.nlm.nih.gov/pubmed/33808703/</t>
  </si>
  <si>
    <t>https://www.ncbi.nlm.nih.gov/pubmed/33806325/</t>
  </si>
  <si>
    <t>https://www.ncbi.nlm.nih.gov/pubmed/33841005/</t>
  </si>
  <si>
    <t>https://www.ncbi.nlm.nih.gov/pubmed/33804519/</t>
  </si>
  <si>
    <t>https://www.ncbi.nlm.nih.gov/pubmed/33834319/</t>
  </si>
  <si>
    <t>https://www.ncbi.nlm.nih.gov/pubmed/33833189/</t>
  </si>
  <si>
    <t>https://www.ncbi.nlm.nih.gov/pubmed/33860277/</t>
  </si>
  <si>
    <t>https://www.ncbi.nlm.nih.gov/pubmed/31982874/</t>
  </si>
  <si>
    <t>https://www.ncbi.nlm.nih.gov/pubmed/32046538/</t>
  </si>
  <si>
    <t>https://www.ncbi.nlm.nih.gov/pubmed/32059102/</t>
  </si>
  <si>
    <t>https://www.ncbi.nlm.nih.gov/pubmed/32060028/</t>
  </si>
  <si>
    <t>https://www.ncbi.nlm.nih.gov/pubmed/32110755/</t>
  </si>
  <si>
    <t>https://www.ncbi.nlm.nih.gov/pubmed/32118380/</t>
  </si>
  <si>
    <t>https://www.ncbi.nlm.nih.gov/pubmed/32171843/</t>
  </si>
  <si>
    <t>https://www.ncbi.nlm.nih.gov/pubmed/32367603/</t>
  </si>
  <si>
    <t>https://www.ncbi.nlm.nih.gov/pubmed/32216146/</t>
  </si>
  <si>
    <t>https://www.ncbi.nlm.nih.gov/pubmed/32218488/</t>
  </si>
  <si>
    <t>https://www.ncbi.nlm.nih.gov/pubmed/32227639/</t>
  </si>
  <si>
    <t>https://www.ncbi.nlm.nih.gov/pubmed/32307731/</t>
  </si>
  <si>
    <t>https://www.ncbi.nlm.nih.gov/pubmed/32319683/</t>
  </si>
  <si>
    <t>https://www.ncbi.nlm.nih.gov/pubmed/32335872/</t>
  </si>
  <si>
    <t>https://www.ncbi.nlm.nih.gov/pubmed/32356496/</t>
  </si>
  <si>
    <t>https://www.ncbi.nlm.nih.gov/pubmed/32361297/</t>
  </si>
  <si>
    <t>https://www.ncbi.nlm.nih.gov/pubmed/31980380/</t>
  </si>
  <si>
    <t>https://www.ncbi.nlm.nih.gov/pubmed/32335422/</t>
  </si>
  <si>
    <t>https://www.ncbi.nlm.nih.gov/pubmed/31581795/</t>
  </si>
  <si>
    <t>https://www.ncbi.nlm.nih.gov/pubmed/31942874/</t>
  </si>
  <si>
    <t>https://www.ncbi.nlm.nih.gov/pubmed/31744303/</t>
  </si>
  <si>
    <t>https://www.ncbi.nlm.nih.gov/pubmed/30602312/</t>
  </si>
  <si>
    <t>https://www.ncbi.nlm.nih.gov/pubmed/31264141/</t>
  </si>
  <si>
    <t>https://www.ncbi.nlm.nih.gov/pubmed/31451286/</t>
  </si>
  <si>
    <t>https://www.ncbi.nlm.nih.gov/pubmed/31552694/</t>
  </si>
  <si>
    <t>https://www.ncbi.nlm.nih.gov/pubmed/31574505/</t>
  </si>
  <si>
    <t>https://www.ncbi.nlm.nih.gov/pubmed/32402998/</t>
  </si>
  <si>
    <t>https://www.ncbi.nlm.nih.gov/pubmed/31650345/</t>
  </si>
  <si>
    <t>https://www.ncbi.nlm.nih.gov/pubmed/31696989/</t>
  </si>
  <si>
    <t>https://www.ncbi.nlm.nih.gov/pubmed/31756514/</t>
  </si>
  <si>
    <t>https://www.ncbi.nlm.nih.gov/pubmed/31940657/</t>
  </si>
  <si>
    <t>https://www.ncbi.nlm.nih.gov/pubmed/31766871/</t>
  </si>
  <si>
    <t>https://www.ncbi.nlm.nih.gov/pubmed/31790669/</t>
  </si>
  <si>
    <t>https://www.ncbi.nlm.nih.gov/pubmed/31791878/</t>
  </si>
  <si>
    <t>https://www.ncbi.nlm.nih.gov/pubmed/31809591/</t>
  </si>
  <si>
    <t>https://www.ncbi.nlm.nih.gov/pubmed/31864680/</t>
  </si>
  <si>
    <t>https://www.ncbi.nlm.nih.gov/pubmed/31866045/</t>
  </si>
  <si>
    <t>https://www.ncbi.nlm.nih.gov/pubmed/31880390/</t>
  </si>
  <si>
    <t>https://www.ncbi.nlm.nih.gov/pubmed/31916613/</t>
  </si>
  <si>
    <t>https://www.ncbi.nlm.nih.gov/pubmed/32395574/</t>
  </si>
  <si>
    <t>https://www.ncbi.nlm.nih.gov/pubmed/32464451/</t>
  </si>
  <si>
    <t>https://www.ncbi.nlm.nih.gov/pubmed/32438216/</t>
  </si>
  <si>
    <t>https://www.ncbi.nlm.nih.gov/pubmed/33150098/</t>
  </si>
  <si>
    <t>https://www.ncbi.nlm.nih.gov/pubmed/32976973/</t>
  </si>
  <si>
    <t>https://www.ncbi.nlm.nih.gov/pubmed/32985655/</t>
  </si>
  <si>
    <t>https://www.ncbi.nlm.nih.gov/pubmed/32996345/</t>
  </si>
  <si>
    <t>https://www.ncbi.nlm.nih.gov/pubmed/33003209/</t>
  </si>
  <si>
    <t>https://www.ncbi.nlm.nih.gov/pubmed/33040134/</t>
  </si>
  <si>
    <t>https://www.ncbi.nlm.nih.gov/pubmed/33066151/</t>
  </si>
  <si>
    <t>https://www.ncbi.nlm.nih.gov/pubmed/33088327/</t>
  </si>
  <si>
    <t>https://www.ncbi.nlm.nih.gov/pubmed/33116510/</t>
  </si>
  <si>
    <t>https://www.ncbi.nlm.nih.gov/pubmed/33172141/</t>
  </si>
  <si>
    <t>https://www.ncbi.nlm.nih.gov/pubmed/32913397/</t>
  </si>
  <si>
    <t>https://www.ncbi.nlm.nih.gov/pubmed/33176669/</t>
  </si>
  <si>
    <t>https://www.ncbi.nlm.nih.gov/pubmed/32447220/</t>
  </si>
  <si>
    <t>https://www.ncbi.nlm.nih.gov/pubmed/33266443/</t>
  </si>
  <si>
    <t>https://www.ncbi.nlm.nih.gov/pubmed/33277592/</t>
  </si>
  <si>
    <t>https://www.ncbi.nlm.nih.gov/pubmed/33304161/</t>
  </si>
  <si>
    <t>https://www.ncbi.nlm.nih.gov/pubmed/33305154/</t>
  </si>
  <si>
    <t>https://www.ncbi.nlm.nih.gov/pubmed/33324419/</t>
  </si>
  <si>
    <t>https://www.ncbi.nlm.nih.gov/pubmed/33424262/</t>
  </si>
  <si>
    <t>https://www.ncbi.nlm.nih.gov/pubmed/32929103/</t>
  </si>
  <si>
    <t>https://www.ncbi.nlm.nih.gov/pubmed/33200939/</t>
  </si>
  <si>
    <t>https://www.ncbi.nlm.nih.gov/pubmed/32878173/</t>
  </si>
  <si>
    <t>https://www.ncbi.nlm.nih.gov/pubmed/32660176/</t>
  </si>
  <si>
    <t>https://www.ncbi.nlm.nih.gov/pubmed/32842479/</t>
  </si>
  <si>
    <t>https://www.ncbi.nlm.nih.gov/pubmed/32510068/</t>
  </si>
  <si>
    <t>https://www.ncbi.nlm.nih.gov/pubmed/32552675/</t>
  </si>
  <si>
    <t>https://www.ncbi.nlm.nih.gov/pubmed/32606250/</t>
  </si>
  <si>
    <t>https://www.ncbi.nlm.nih.gov/pubmed/32632590/</t>
  </si>
  <si>
    <t>https://www.ncbi.nlm.nih.gov/pubmed/32640091/</t>
  </si>
  <si>
    <t>https://www.ncbi.nlm.nih.gov/pubmed/32654481/</t>
  </si>
  <si>
    <t>https://www.ncbi.nlm.nih.gov/pubmed/32631330/</t>
  </si>
  <si>
    <t>https://www.ncbi.nlm.nih.gov/pubmed/32671915/</t>
  </si>
  <si>
    <t>https://www.ncbi.nlm.nih.gov/pubmed/32701936/</t>
  </si>
  <si>
    <t>https://www.ncbi.nlm.nih.gov/pubmed/32751741/</t>
  </si>
  <si>
    <t>https://www.ncbi.nlm.nih.gov/pubmed/32749274/</t>
  </si>
  <si>
    <t>https://www.ncbi.nlm.nih.gov/pubmed/32691803/</t>
  </si>
  <si>
    <t>https://www.ncbi.nlm.nih.gov/pubmed/32496885/</t>
  </si>
  <si>
    <t>https://www.ncbi.nlm.nih.gov/pubmed/32696563/</t>
  </si>
  <si>
    <t>https://www.ncbi.nlm.nih.gov/pubmed/32692794/</t>
  </si>
  <si>
    <t>https://www.ncbi.nlm.nih.gov/pubmed/30882895/</t>
  </si>
  <si>
    <t>https://www.ncbi.nlm.nih.gov/pubmed/30788347/</t>
  </si>
  <si>
    <t>https://www.ncbi.nlm.nih.gov/pubmed/30609048/</t>
  </si>
  <si>
    <t>https://www.ncbi.nlm.nih.gov/pubmed/30659681/</t>
  </si>
  <si>
    <t>https://www.ncbi.nlm.nih.gov/pubmed/30662292/</t>
  </si>
  <si>
    <t>https://www.ncbi.nlm.nih.gov/pubmed/30720488/</t>
  </si>
  <si>
    <t>https://www.ncbi.nlm.nih.gov/pubmed/30756361/</t>
  </si>
  <si>
    <t>https://www.ncbi.nlm.nih.gov/pubmed/30773804/</t>
  </si>
  <si>
    <t>https://www.ncbi.nlm.nih.gov/pubmed/30904297/</t>
  </si>
  <si>
    <t>https://www.ncbi.nlm.nih.gov/pubmed/30919700/</t>
  </si>
  <si>
    <t>https://www.ncbi.nlm.nih.gov/pubmed/30869721/</t>
  </si>
  <si>
    <t>https://www.ncbi.nlm.nih.gov/pubmed/30875128/</t>
  </si>
  <si>
    <t>https://www.ncbi.nlm.nih.gov/pubmed/30900397/</t>
  </si>
  <si>
    <t>https://www.ncbi.nlm.nih.gov/pubmed/30877938/</t>
  </si>
  <si>
    <t>https://www.ncbi.nlm.nih.gov/pubmed/30908922/</t>
  </si>
  <si>
    <t>https://www.ncbi.nlm.nih.gov/pubmed/30874584/</t>
  </si>
  <si>
    <t>https://www.ncbi.nlm.nih.gov/pubmed/30383474/</t>
  </si>
  <si>
    <t>https://www.ncbi.nlm.nih.gov/pubmed/30566594/</t>
  </si>
  <si>
    <t>https://www.ncbi.nlm.nih.gov/pubmed/30537634/</t>
  </si>
  <si>
    <t>https://www.ncbi.nlm.nih.gov/pubmed/30529896/</t>
  </si>
  <si>
    <t>https://www.ncbi.nlm.nih.gov/pubmed/30453290/</t>
  </si>
  <si>
    <t>https://www.ncbi.nlm.nih.gov/pubmed/30445280/</t>
  </si>
  <si>
    <t>https://www.ncbi.nlm.nih.gov/pubmed/30420785/</t>
  </si>
  <si>
    <t>https://www.ncbi.nlm.nih.gov/pubmed/30394318/</t>
  </si>
  <si>
    <t>https://www.ncbi.nlm.nih.gov/pubmed/30375163/</t>
  </si>
  <si>
    <t>https://www.ncbi.nlm.nih.gov/pubmed/30359852/</t>
  </si>
  <si>
    <t>https://www.ncbi.nlm.nih.gov/pubmed/30358142/</t>
  </si>
  <si>
    <t>https://www.ncbi.nlm.nih.gov/pubmed/30353610/</t>
  </si>
  <si>
    <t>https://www.ncbi.nlm.nih.gov/pubmed/30303059/</t>
  </si>
  <si>
    <t>https://www.ncbi.nlm.nih.gov/pubmed/30288888/</t>
  </si>
  <si>
    <t>https://www.ncbi.nlm.nih.gov/pubmed/30002107/</t>
  </si>
  <si>
    <t>https://www.ncbi.nlm.nih.gov/pubmed/29327827/</t>
  </si>
  <si>
    <t>https://www.ncbi.nlm.nih.gov/pubmed/30909007/</t>
  </si>
  <si>
    <t>https://www.ncbi.nlm.nih.gov/pubmed/31411374/</t>
  </si>
  <si>
    <t>https://www.ncbi.nlm.nih.gov/pubmed/30932078/</t>
  </si>
  <si>
    <t>https://www.ncbi.nlm.nih.gov/pubmed/31483906/</t>
  </si>
  <si>
    <t>https://www.ncbi.nlm.nih.gov/pubmed/31288495/</t>
  </si>
  <si>
    <t>https://www.ncbi.nlm.nih.gov/pubmed/31301512/</t>
  </si>
  <si>
    <t>https://www.ncbi.nlm.nih.gov/pubmed/31332661/</t>
  </si>
  <si>
    <t>https://www.ncbi.nlm.nih.gov/pubmed/31850506/</t>
  </si>
  <si>
    <t>https://www.ncbi.nlm.nih.gov/pubmed/31437313/</t>
  </si>
  <si>
    <t>https://www.ncbi.nlm.nih.gov/pubmed/31443721/</t>
  </si>
  <si>
    <t>https://www.ncbi.nlm.nih.gov/pubmed/31502223/</t>
  </si>
  <si>
    <t>https://www.ncbi.nlm.nih.gov/pubmed/31283088/</t>
  </si>
  <si>
    <t>https://www.ncbi.nlm.nih.gov/pubmed/31567266/</t>
  </si>
  <si>
    <t>https://www.ncbi.nlm.nih.gov/pubmed/31614668/</t>
  </si>
  <si>
    <t>https://www.ncbi.nlm.nih.gov/pubmed/31644447/</t>
  </si>
  <si>
    <t>https://www.ncbi.nlm.nih.gov/pubmed/31842942/</t>
  </si>
  <si>
    <t>https://www.ncbi.nlm.nih.gov/pubmed/31715544/</t>
  </si>
  <si>
    <t>https://www.ncbi.nlm.nih.gov/pubmed/30947229/</t>
  </si>
  <si>
    <t>https://www.ncbi.nlm.nih.gov/pubmed/31287289/</t>
  </si>
  <si>
    <t>https://www.ncbi.nlm.nih.gov/pubmed/31487785/</t>
  </si>
  <si>
    <t>https://www.ncbi.nlm.nih.gov/pubmed/31260662/</t>
  </si>
  <si>
    <t>https://www.ncbi.nlm.nih.gov/pubmed/31124268/</t>
  </si>
  <si>
    <t>https://www.ncbi.nlm.nih.gov/pubmed/30986928/</t>
  </si>
  <si>
    <t>https://www.ncbi.nlm.nih.gov/pubmed/31249979/</t>
  </si>
  <si>
    <t>https://www.ncbi.nlm.nih.gov/pubmed/31043424/</t>
  </si>
  <si>
    <t>https://www.ncbi.nlm.nih.gov/pubmed/31062592/</t>
  </si>
  <si>
    <t>https://www.ncbi.nlm.nih.gov/pubmed/31105746/</t>
  </si>
  <si>
    <t>https://www.ncbi.nlm.nih.gov/pubmed/30950027/</t>
  </si>
  <si>
    <t>https://www.ncbi.nlm.nih.gov/pubmed/31078119/</t>
  </si>
  <si>
    <t>https://www.ncbi.nlm.nih.gov/pubmed/31125187/</t>
  </si>
  <si>
    <t>https://www.ncbi.nlm.nih.gov/pubmed/31129202/</t>
  </si>
  <si>
    <t>https://www.ncbi.nlm.nih.gov/pubmed/31168823/</t>
  </si>
  <si>
    <t>https://www.ncbi.nlm.nih.gov/pubmed/31227728/</t>
  </si>
  <si>
    <t>https://www.ncbi.nlm.nih.gov/pubmed/31229845/</t>
  </si>
  <si>
    <t>https://www.ncbi.nlm.nih.gov/pubmed/30991894/</t>
  </si>
  <si>
    <t>https://www.ncbi.nlm.nih.gov/pubmed/29568968/</t>
  </si>
  <si>
    <t>https://www.ncbi.nlm.nih.gov/pubmed/29407776/</t>
  </si>
  <si>
    <t>https://www.ncbi.nlm.nih.gov/pubmed/29538003/</t>
  </si>
  <si>
    <t>https://www.ncbi.nlm.nih.gov/pubmed/29581237/</t>
  </si>
  <si>
    <t>https://www.ncbi.nlm.nih.gov/pubmed/29530536/</t>
  </si>
  <si>
    <t>https://www.ncbi.nlm.nih.gov/pubmed/29518540/</t>
  </si>
  <si>
    <t>https://www.ncbi.nlm.nih.gov/pubmed/29510309/</t>
  </si>
  <si>
    <t>https://www.ncbi.nlm.nih.gov/pubmed/29510118/</t>
  </si>
  <si>
    <t>https://www.ncbi.nlm.nih.gov/pubmed/29477636/</t>
  </si>
  <si>
    <t>https://www.ncbi.nlm.nih.gov/pubmed/29457679/</t>
  </si>
  <si>
    <t>https://www.ncbi.nlm.nih.gov/pubmed/27723456/</t>
  </si>
  <si>
    <t>https://www.ncbi.nlm.nih.gov/pubmed/29277397/</t>
  </si>
  <si>
    <t>https://www.ncbi.nlm.nih.gov/pubmed/29237549/</t>
  </si>
  <si>
    <t>https://www.ncbi.nlm.nih.gov/pubmed/29210178/</t>
  </si>
  <si>
    <t>https://www.ncbi.nlm.nih.gov/pubmed/29186395/</t>
  </si>
  <si>
    <t>https://www.ncbi.nlm.nih.gov/pubmed/29156128/</t>
  </si>
  <si>
    <t>https://www.ncbi.nlm.nih.gov/pubmed/29110899/</t>
  </si>
  <si>
    <t>https://www.ncbi.nlm.nih.gov/pubmed/29082752/</t>
  </si>
  <si>
    <t>https://www.ncbi.nlm.nih.gov/pubmed/29032986/</t>
  </si>
  <si>
    <t>https://www.ncbi.nlm.nih.gov/pubmed/29680158/</t>
  </si>
  <si>
    <t>https://www.ncbi.nlm.nih.gov/pubmed/28760385/</t>
  </si>
  <si>
    <t>https://www.ncbi.nlm.nih.gov/pubmed/28738230/</t>
  </si>
  <si>
    <t>https://www.ncbi.nlm.nih.gov/pubmed/29603961/</t>
  </si>
  <si>
    <t>https://www.ncbi.nlm.nih.gov/pubmed/29854563/</t>
  </si>
  <si>
    <t>https://www.ncbi.nlm.nih.gov/pubmed/29713955/</t>
  </si>
  <si>
    <t>https://www.ncbi.nlm.nih.gov/pubmed/30047105/</t>
  </si>
  <si>
    <t>https://www.ncbi.nlm.nih.gov/pubmed/30424780/</t>
  </si>
  <si>
    <t>https://www.ncbi.nlm.nih.gov/pubmed/30383920/</t>
  </si>
  <si>
    <t>https://www.ncbi.nlm.nih.gov/pubmed/29715102/</t>
  </si>
  <si>
    <t>https://www.ncbi.nlm.nih.gov/pubmed/30261521/</t>
  </si>
  <si>
    <t>https://www.ncbi.nlm.nih.gov/pubmed/30235349/</t>
  </si>
  <si>
    <t>https://www.ncbi.nlm.nih.gov/pubmed/30207063/</t>
  </si>
  <si>
    <t>https://www.ncbi.nlm.nih.gov/pubmed/30168256/</t>
  </si>
  <si>
    <t>https://www.ncbi.nlm.nih.gov/pubmed/30166911/</t>
  </si>
  <si>
    <t>https://www.ncbi.nlm.nih.gov/pubmed/30098248/</t>
  </si>
  <si>
    <t>https://www.ncbi.nlm.nih.gov/pubmed/30063324/</t>
  </si>
  <si>
    <t>https://www.ncbi.nlm.nih.gov/pubmed/30319353/</t>
  </si>
  <si>
    <t>https://www.ncbi.nlm.nih.gov/pubmed/29883790/</t>
  </si>
  <si>
    <t>https://www.ncbi.nlm.nih.gov/pubmed/29990556/</t>
  </si>
  <si>
    <t>https://www.ncbi.nlm.nih.gov/pubmed/30013845/</t>
  </si>
  <si>
    <t>https://www.ncbi.nlm.nih.gov/pubmed/29749482/</t>
  </si>
  <si>
    <t>https://www.ncbi.nlm.nih.gov/pubmed/29922338/</t>
  </si>
  <si>
    <t>https://www.ncbi.nlm.nih.gov/pubmed/29963257/</t>
  </si>
  <si>
    <t>https://www.ncbi.nlm.nih.gov/pubmed/29883635/</t>
  </si>
  <si>
    <t>https://www.ncbi.nlm.nih.gov/pubmed/29995659/</t>
  </si>
  <si>
    <t>https://www.ncbi.nlm.nih.gov/pubmed/30007049/</t>
  </si>
  <si>
    <t>https://www.ncbi.nlm.nih.gov/pubmed/30007883/</t>
  </si>
  <si>
    <t>https://www.ncbi.nlm.nih.gov/pubmed/28373355/</t>
  </si>
  <si>
    <t>https://www.ncbi.nlm.nih.gov/pubmed/28165081/</t>
  </si>
  <si>
    <t>https://www.ncbi.nlm.nih.gov/pubmed/28373160/</t>
  </si>
  <si>
    <t>https://www.ncbi.nlm.nih.gov/pubmed/28356717/</t>
  </si>
  <si>
    <t>https://www.ncbi.nlm.nih.gov/pubmed/28353616/</t>
  </si>
  <si>
    <t>https://www.ncbi.nlm.nih.gov/pubmed/28306638/</t>
  </si>
  <si>
    <t>https://www.ncbi.nlm.nih.gov/pubmed/28379234/</t>
  </si>
  <si>
    <t>https://www.ncbi.nlm.nih.gov/pubmed/28389540/</t>
  </si>
  <si>
    <t>https://www.ncbi.nlm.nih.gov/pubmed/28301549/</t>
  </si>
  <si>
    <t>https://www.ncbi.nlm.nih.gov/pubmed/28442769/</t>
  </si>
  <si>
    <t>https://www.ncbi.nlm.nih.gov/pubmed/28220683/</t>
  </si>
  <si>
    <t>https://www.ncbi.nlm.nih.gov/pubmed/27501714/</t>
  </si>
  <si>
    <t>https://www.ncbi.nlm.nih.gov/pubmed/28111683/</t>
  </si>
  <si>
    <t>https://www.ncbi.nlm.nih.gov/pubmed/28140521/</t>
  </si>
  <si>
    <t>https://www.ncbi.nlm.nih.gov/pubmed/28124378/</t>
  </si>
  <si>
    <t>https://www.ncbi.nlm.nih.gov/pubmed/28112303/</t>
  </si>
  <si>
    <t>https://www.ncbi.nlm.nih.gov/pubmed/28053049/</t>
  </si>
  <si>
    <t>https://www.ncbi.nlm.nih.gov/pubmed/28030352/</t>
  </si>
  <si>
    <t>https://www.ncbi.nlm.nih.gov/pubmed/28000809/</t>
  </si>
  <si>
    <t>https://www.ncbi.nlm.nih.gov/pubmed/27973756/</t>
  </si>
  <si>
    <t>https://www.ncbi.nlm.nih.gov/pubmed/27872124/</t>
  </si>
  <si>
    <t>https://www.ncbi.nlm.nih.gov/pubmed/27750100/</t>
  </si>
  <si>
    <t>https://www.ncbi.nlm.nih.gov/pubmed/27579553/</t>
  </si>
  <si>
    <t>https://www.ncbi.nlm.nih.gov/pubmed/27414984/</t>
  </si>
  <si>
    <t>https://www.ncbi.nlm.nih.gov/pubmed/28423567/</t>
  </si>
  <si>
    <t>https://www.ncbi.nlm.nih.gov/pubmed/28638424/</t>
  </si>
  <si>
    <t>https://www.ncbi.nlm.nih.gov/pubmed/28444748/</t>
  </si>
  <si>
    <t>https://www.ncbi.nlm.nih.gov/pubmed/28866236/</t>
  </si>
  <si>
    <t>https://www.ncbi.nlm.nih.gov/pubmed/29332889/</t>
  </si>
  <si>
    <t>https://www.ncbi.nlm.nih.gov/pubmed/29325334/</t>
  </si>
  <si>
    <t>https://www.ncbi.nlm.nih.gov/pubmed/29211033/</t>
  </si>
  <si>
    <t>https://www.ncbi.nlm.nih.gov/pubmed/29051479/</t>
  </si>
  <si>
    <t>https://www.ncbi.nlm.nih.gov/pubmed/28445521/</t>
  </si>
  <si>
    <t>https://www.ncbi.nlm.nih.gov/pubmed/29025916/</t>
  </si>
  <si>
    <t>https://www.ncbi.nlm.nih.gov/pubmed/29018542/</t>
  </si>
  <si>
    <t>https://www.ncbi.nlm.nih.gov/pubmed/28960694/</t>
  </si>
  <si>
    <t>https://www.ncbi.nlm.nih.gov/pubmed/28958207/</t>
  </si>
  <si>
    <t>https://www.ncbi.nlm.nih.gov/pubmed/28947708/</t>
  </si>
  <si>
    <t>https://www.ncbi.nlm.nih.gov/pubmed/28933642/</t>
  </si>
  <si>
    <t>https://www.ncbi.nlm.nih.gov/pubmed/29163437/</t>
  </si>
  <si>
    <t>https://www.ncbi.nlm.nih.gov/pubmed/28839192/</t>
  </si>
  <si>
    <t>https://www.ncbi.nlm.nih.gov/pubmed/28609141/</t>
  </si>
  <si>
    <t>https://www.ncbi.nlm.nih.gov/pubmed/28485547/</t>
  </si>
  <si>
    <t>https://www.ncbi.nlm.nih.gov/pubmed/28830009/</t>
  </si>
  <si>
    <t>https://www.ncbi.nlm.nih.gov/pubmed/28495466/</t>
  </si>
  <si>
    <t>https://www.ncbi.nlm.nih.gov/pubmed/28507002/</t>
  </si>
  <si>
    <t>https://www.ncbi.nlm.nih.gov/pubmed/28579232/</t>
  </si>
  <si>
    <t>https://www.ncbi.nlm.nih.gov/pubmed/28486133/</t>
  </si>
  <si>
    <t>https://www.ncbi.nlm.nih.gov/pubmed/28615222/</t>
  </si>
  <si>
    <t>https://www.ncbi.nlm.nih.gov/pubmed/28678838/</t>
  </si>
  <si>
    <t>https://www.ncbi.nlm.nih.gov/pubmed/28747540/</t>
  </si>
  <si>
    <t>https://www.ncbi.nlm.nih.gov/pubmed/28752338/</t>
  </si>
  <si>
    <t>https://www.ncbi.nlm.nih.gov/pubmed/24758140/</t>
  </si>
  <si>
    <t>https://www.ncbi.nlm.nih.gov/pubmed/26879396/</t>
  </si>
  <si>
    <t>https://www.ncbi.nlm.nih.gov/pubmed/27001605/</t>
  </si>
  <si>
    <t>https://www.ncbi.nlm.nih.gov/pubmed/26982741/</t>
  </si>
  <si>
    <t>https://www.ncbi.nlm.nih.gov/pubmed/26980499/</t>
  </si>
  <si>
    <t>https://www.ncbi.nlm.nih.gov/pubmed/26931644/</t>
  </si>
  <si>
    <t>https://www.ncbi.nlm.nih.gov/pubmed/26929334/</t>
  </si>
  <si>
    <t>https://www.ncbi.nlm.nih.gov/pubmed/26908601/</t>
  </si>
  <si>
    <t>https://www.ncbi.nlm.nih.gov/pubmed/26896987/</t>
  </si>
  <si>
    <t>https://www.ncbi.nlm.nih.gov/pubmed/26890026/</t>
  </si>
  <si>
    <t>https://www.ncbi.nlm.nih.gov/pubmed/26884721/</t>
  </si>
  <si>
    <t>https://www.ncbi.nlm.nih.gov/pubmed/26883987/</t>
  </si>
  <si>
    <t>https://www.ncbi.nlm.nih.gov/pubmed/26807678/</t>
  </si>
  <si>
    <t>https://www.ncbi.nlm.nih.gov/pubmed/26837635/</t>
  </si>
  <si>
    <t>https://www.ncbi.nlm.nih.gov/pubmed/26833846/</t>
  </si>
  <si>
    <t>https://www.ncbi.nlm.nih.gov/pubmed/26230081/</t>
  </si>
  <si>
    <t>https://www.ncbi.nlm.nih.gov/pubmed/26713561/</t>
  </si>
  <si>
    <t>https://www.ncbi.nlm.nih.gov/pubmed/26700583/</t>
  </si>
  <si>
    <t>https://www.ncbi.nlm.nih.gov/pubmed/26631918/</t>
  </si>
  <si>
    <t>https://www.ncbi.nlm.nih.gov/pubmed/26621348/</t>
  </si>
  <si>
    <t>https://www.ncbi.nlm.nih.gov/pubmed/26565658/</t>
  </si>
  <si>
    <t>https://www.ncbi.nlm.nih.gov/pubmed/26423325/</t>
  </si>
  <si>
    <t>https://www.ncbi.nlm.nih.gov/pubmed/26249527/</t>
  </si>
  <si>
    <t>https://www.ncbi.nlm.nih.gov/pubmed/27026860/</t>
  </si>
  <si>
    <t>https://www.ncbi.nlm.nih.gov/pubmed/27011235/</t>
  </si>
  <si>
    <t>https://www.ncbi.nlm.nih.gov/pubmed/24901205/</t>
  </si>
  <si>
    <t>https://www.ncbi.nlm.nih.gov/pubmed/27051631/</t>
  </si>
  <si>
    <t>https://www.ncbi.nlm.nih.gov/pubmed/27319127/</t>
  </si>
  <si>
    <t>https://www.ncbi.nlm.nih.gov/pubmed/27818924/</t>
  </si>
  <si>
    <t>https://www.ncbi.nlm.nih.gov/pubmed/27748932/</t>
  </si>
  <si>
    <t>https://www.ncbi.nlm.nih.gov/pubmed/27721649/</t>
  </si>
  <si>
    <t>https://www.ncbi.nlm.nih.gov/pubmed/27656924/</t>
  </si>
  <si>
    <t>https://www.ncbi.nlm.nih.gov/pubmed/27627722/</t>
  </si>
  <si>
    <t>https://www.ncbi.nlm.nih.gov/pubmed/27607511/</t>
  </si>
  <si>
    <t>https://www.ncbi.nlm.nih.gov/pubmed/27527149/</t>
  </si>
  <si>
    <t>https://www.ncbi.nlm.nih.gov/pubmed/27497873/</t>
  </si>
  <si>
    <t>https://www.ncbi.nlm.nih.gov/pubmed/27421407/</t>
  </si>
  <si>
    <t>https://www.ncbi.nlm.nih.gov/pubmed/27928494/</t>
  </si>
  <si>
    <t>https://www.ncbi.nlm.nih.gov/pubmed/27393442/</t>
  </si>
  <si>
    <t>https://www.ncbi.nlm.nih.gov/pubmed/27065591/</t>
  </si>
  <si>
    <t>https://www.ncbi.nlm.nih.gov/pubmed/27314033/</t>
  </si>
  <si>
    <t>https://www.ncbi.nlm.nih.gov/pubmed/27115744/</t>
  </si>
  <si>
    <t>https://www.ncbi.nlm.nih.gov/pubmed/27312773/</t>
  </si>
  <si>
    <t>https://www.ncbi.nlm.nih.gov/pubmed/27083144/</t>
  </si>
  <si>
    <t>https://www.ncbi.nlm.nih.gov/pubmed/27084683/</t>
  </si>
  <si>
    <t>https://www.ncbi.nlm.nih.gov/pubmed/27107077/</t>
  </si>
  <si>
    <t>https://www.ncbi.nlm.nih.gov/pubmed/27110500/</t>
  </si>
  <si>
    <t>https://www.ncbi.nlm.nih.gov/pubmed/27067486/</t>
  </si>
  <si>
    <t>https://www.ncbi.nlm.nih.gov/pubmed/27135744/</t>
  </si>
  <si>
    <t>https://www.ncbi.nlm.nih.gov/pubmed/27155444/</t>
  </si>
  <si>
    <t>https://www.ncbi.nlm.nih.gov/pubmed/27203743/</t>
  </si>
  <si>
    <t>https://www.ncbi.nlm.nih.gov/pubmed/27246402/</t>
  </si>
  <si>
    <t>https://www.ncbi.nlm.nih.gov/pubmed/25725466/</t>
  </si>
  <si>
    <t>https://www.ncbi.nlm.nih.gov/pubmed/25681615/</t>
  </si>
  <si>
    <t>https://www.ncbi.nlm.nih.gov/pubmed/25726101/</t>
  </si>
  <si>
    <t>https://www.ncbi.nlm.nih.gov/pubmed/25552651/</t>
  </si>
  <si>
    <t>https://www.ncbi.nlm.nih.gov/pubmed/25648513/</t>
  </si>
  <si>
    <t>https://www.ncbi.nlm.nih.gov/pubmed/25636314/</t>
  </si>
  <si>
    <t>https://www.ncbi.nlm.nih.gov/pubmed/25589752/</t>
  </si>
  <si>
    <t>https://www.ncbi.nlm.nih.gov/pubmed/25575783/</t>
  </si>
  <si>
    <t>https://www.ncbi.nlm.nih.gov/pubmed/25573692/</t>
  </si>
  <si>
    <t>https://www.ncbi.nlm.nih.gov/pubmed/25568186/</t>
  </si>
  <si>
    <t>https://www.ncbi.nlm.nih.gov/pubmed/25566760/</t>
  </si>
  <si>
    <t>https://www.ncbi.nlm.nih.gov/pubmed/25673667/</t>
  </si>
  <si>
    <t>https://www.ncbi.nlm.nih.gov/pubmed/25448530/</t>
  </si>
  <si>
    <t>https://www.ncbi.nlm.nih.gov/pubmed/25517908/</t>
  </si>
  <si>
    <t>https://www.ncbi.nlm.nih.gov/pubmed/25487061/</t>
  </si>
  <si>
    <t>https://www.ncbi.nlm.nih.gov/pubmed/25472531/</t>
  </si>
  <si>
    <t>https://www.ncbi.nlm.nih.gov/pubmed/25454090/</t>
  </si>
  <si>
    <t>https://www.ncbi.nlm.nih.gov/pubmed/25424458/</t>
  </si>
  <si>
    <t>https://www.ncbi.nlm.nih.gov/pubmed/25349145/</t>
  </si>
  <si>
    <t>https://www.ncbi.nlm.nih.gov/pubmed/25339695/</t>
  </si>
  <si>
    <t>https://www.ncbi.nlm.nih.gov/pubmed/25307288/</t>
  </si>
  <si>
    <t>https://www.ncbi.nlm.nih.gov/pubmed/25760940/</t>
  </si>
  <si>
    <t>https://www.ncbi.nlm.nih.gov/pubmed/25249191/</t>
  </si>
  <si>
    <t>https://www.ncbi.nlm.nih.gov/pubmed/25180627/</t>
  </si>
  <si>
    <t>https://www.ncbi.nlm.nih.gov/pubmed/25158988/</t>
  </si>
  <si>
    <t>https://www.ncbi.nlm.nih.gov/pubmed/24520866/</t>
  </si>
  <si>
    <t>https://www.ncbi.nlm.nih.gov/pubmed/25759263/</t>
  </si>
  <si>
    <t>https://www.ncbi.nlm.nih.gov/pubmed/25766113/</t>
  </si>
  <si>
    <t>https://www.ncbi.nlm.nih.gov/pubmed/26011296/</t>
  </si>
  <si>
    <t>https://www.ncbi.nlm.nih.gov/pubmed/26734101/</t>
  </si>
  <si>
    <t>https://www.ncbi.nlm.nih.gov/pubmed/26690528/</t>
  </si>
  <si>
    <t>https://www.ncbi.nlm.nih.gov/pubmed/26471438/</t>
  </si>
  <si>
    <t>https://www.ncbi.nlm.nih.gov/pubmed/26446030/</t>
  </si>
  <si>
    <t>https://www.ncbi.nlm.nih.gov/pubmed/26408079/</t>
  </si>
  <si>
    <t>https://www.ncbi.nlm.nih.gov/pubmed/25766653/</t>
  </si>
  <si>
    <t>https://www.ncbi.nlm.nih.gov/pubmed/26372163/</t>
  </si>
  <si>
    <t>https://www.ncbi.nlm.nih.gov/pubmed/26354877/</t>
  </si>
  <si>
    <t>https://www.ncbi.nlm.nih.gov/pubmed/26260105/</t>
  </si>
  <si>
    <t>https://www.ncbi.nlm.nih.gov/pubmed/26214833/</t>
  </si>
  <si>
    <t>https://www.ncbi.nlm.nih.gov/pubmed/26125324/</t>
  </si>
  <si>
    <t>https://www.ncbi.nlm.nih.gov/pubmed/26103100/</t>
  </si>
  <si>
    <t>https://www.ncbi.nlm.nih.gov/pubmed/26382111/</t>
  </si>
  <si>
    <t>https://www.ncbi.nlm.nih.gov/pubmed/26004767/</t>
  </si>
  <si>
    <t>https://www.ncbi.nlm.nih.gov/pubmed/25981547/</t>
  </si>
  <si>
    <t>https://www.ncbi.nlm.nih.gov/pubmed/25772935/</t>
  </si>
  <si>
    <t>https://www.ncbi.nlm.nih.gov/pubmed/25814037/</t>
  </si>
  <si>
    <t>https://www.ncbi.nlm.nih.gov/pubmed/25920509/</t>
  </si>
  <si>
    <t>https://www.ncbi.nlm.nih.gov/pubmed/25924732/</t>
  </si>
  <si>
    <t>https://www.ncbi.nlm.nih.gov/pubmed/25954918/</t>
  </si>
  <si>
    <t>https://www.ncbi.nlm.nih.gov/pubmed/25874408/</t>
  </si>
  <si>
    <t>https://www.ncbi.nlm.nih.gov/pubmed/25998008/</t>
  </si>
  <si>
    <t>https://www.ncbi.nlm.nih.gov/pubmed/25998780/</t>
  </si>
  <si>
    <t>https://www.ncbi.nlm.nih.gov/pubmed/24464704/</t>
  </si>
  <si>
    <t>https://www.ncbi.nlm.nih.gov/pubmed/24651949/</t>
  </si>
  <si>
    <t>https://www.ncbi.nlm.nih.gov/pubmed/24850462/</t>
  </si>
  <si>
    <t>https://www.ncbi.nlm.nih.gov/pubmed/24833434/</t>
  </si>
  <si>
    <t>https://www.ncbi.nlm.nih.gov/pubmed/24832194/</t>
  </si>
  <si>
    <t>https://www.ncbi.nlm.nih.gov/pubmed/24810461/</t>
  </si>
  <si>
    <t>https://www.ncbi.nlm.nih.gov/pubmed/24801754/</t>
  </si>
  <si>
    <t>https://www.ncbi.nlm.nih.gov/pubmed/24792703/</t>
  </si>
  <si>
    <t>https://www.ncbi.nlm.nih.gov/pubmed/24339386/</t>
  </si>
  <si>
    <t>https://www.ncbi.nlm.nih.gov/pubmed/24755275/</t>
  </si>
  <si>
    <t>https://www.ncbi.nlm.nih.gov/pubmed/24724293/</t>
  </si>
  <si>
    <t>https://www.ncbi.nlm.nih.gov/pubmed/24724292/</t>
  </si>
  <si>
    <t>https://www.ncbi.nlm.nih.gov/pubmed/24706983/</t>
  </si>
  <si>
    <t>https://www.ncbi.nlm.nih.gov/pubmed/24672017/</t>
  </si>
  <si>
    <t>https://www.ncbi.nlm.nih.gov/pubmed/24630344/</t>
  </si>
  <si>
    <t>https://www.ncbi.nlm.nih.gov/pubmed/24646284/</t>
  </si>
  <si>
    <t>https://www.ncbi.nlm.nih.gov/pubmed/24463408/</t>
  </si>
  <si>
    <t>https://www.ncbi.nlm.nih.gov/pubmed/24625037/</t>
  </si>
  <si>
    <t>https://www.ncbi.nlm.nih.gov/pubmed/24262181/</t>
  </si>
  <si>
    <t>https://www.ncbi.nlm.nih.gov/pubmed/24610028/</t>
  </si>
  <si>
    <t>https://www.ncbi.nlm.nih.gov/pubmed/24190886/</t>
  </si>
  <si>
    <t>https://www.ncbi.nlm.nih.gov/pubmed/24583172/</t>
  </si>
  <si>
    <t>https://www.ncbi.nlm.nih.gov/pubmed/24559446/</t>
  </si>
  <si>
    <t>https://www.ncbi.nlm.nih.gov/pubmed/24558312/</t>
  </si>
  <si>
    <t>https://www.ncbi.nlm.nih.gov/pubmed/24530903/</t>
  </si>
  <si>
    <t>https://www.ncbi.nlm.nih.gov/pubmed/24193247/</t>
  </si>
  <si>
    <t>https://www.ncbi.nlm.nih.gov/pubmed/24118525/</t>
  </si>
  <si>
    <t>https://www.ncbi.nlm.nih.gov/pubmed/24467851/</t>
  </si>
  <si>
    <t>https://www.ncbi.nlm.nih.gov/pubmed/24862589/</t>
  </si>
  <si>
    <t>https://www.ncbi.nlm.nih.gov/pubmed/25514220/</t>
  </si>
  <si>
    <t>https://www.ncbi.nlm.nih.gov/pubmed/24918027/</t>
  </si>
  <si>
    <t>https://www.ncbi.nlm.nih.gov/pubmed/25121761/</t>
  </si>
  <si>
    <t>https://www.ncbi.nlm.nih.gov/pubmed/26116111/</t>
  </si>
  <si>
    <t>https://www.ncbi.nlm.nih.gov/pubmed/25895377/</t>
  </si>
  <si>
    <t>https://www.ncbi.nlm.nih.gov/pubmed/25558236/</t>
  </si>
  <si>
    <t>https://www.ncbi.nlm.nih.gov/pubmed/25474984/</t>
  </si>
  <si>
    <t>https://www.ncbi.nlm.nih.gov/pubmed/25412465/</t>
  </si>
  <si>
    <t>https://www.ncbi.nlm.nih.gov/pubmed/25379760/</t>
  </si>
  <si>
    <t>https://www.ncbi.nlm.nih.gov/pubmed/25335284/</t>
  </si>
  <si>
    <t>https://www.ncbi.nlm.nih.gov/pubmed/25254488/</t>
  </si>
  <si>
    <t>https://www.ncbi.nlm.nih.gov/pubmed/26146535/</t>
  </si>
  <si>
    <t>https://www.ncbi.nlm.nih.gov/pubmed/25216528/</t>
  </si>
  <si>
    <t>https://www.ncbi.nlm.nih.gov/pubmed/25201274/</t>
  </si>
  <si>
    <t>https://www.ncbi.nlm.nih.gov/pubmed/25182438/</t>
  </si>
  <si>
    <t>https://www.ncbi.nlm.nih.gov/pubmed/25178182/</t>
  </si>
  <si>
    <t>https://www.ncbi.nlm.nih.gov/pubmed/25241568/</t>
  </si>
  <si>
    <t>https://www.ncbi.nlm.nih.gov/pubmed/25091233/</t>
  </si>
  <si>
    <t>https://www.ncbi.nlm.nih.gov/pubmed/24988973/</t>
  </si>
  <si>
    <t>https://www.ncbi.nlm.nih.gov/pubmed/24935843/</t>
  </si>
  <si>
    <t>https://www.ncbi.nlm.nih.gov/pubmed/24941305/</t>
  </si>
  <si>
    <t>https://www.ncbi.nlm.nih.gov/pubmed/24954083/</t>
  </si>
  <si>
    <t>https://www.ncbi.nlm.nih.gov/pubmed/25043631/</t>
  </si>
  <si>
    <t>https://www.ncbi.nlm.nih.gov/pubmed/24982842/</t>
  </si>
  <si>
    <t>https://www.ncbi.nlm.nih.gov/pubmed/24971541/</t>
  </si>
  <si>
    <t>https://www.ncbi.nlm.nih.gov/pubmed/24988977/</t>
  </si>
  <si>
    <t>https://www.ncbi.nlm.nih.gov/pubmed/24997906/</t>
  </si>
  <si>
    <t>https://www.ncbi.nlm.nih.gov/pubmed/25036370/</t>
  </si>
  <si>
    <t>https://www.ncbi.nlm.nih.gov/pubmed/24998054/</t>
  </si>
  <si>
    <t>https://www.ncbi.nlm.nih.gov/pubmed/24933610/</t>
  </si>
  <si>
    <t>https://www.ncbi.nlm.nih.gov/pubmed/24992368/</t>
  </si>
  <si>
    <t>https://www.ncbi.nlm.nih.gov/pubmed/23684658/</t>
  </si>
  <si>
    <t>https://www.ncbi.nlm.nih.gov/pubmed/23650146/</t>
  </si>
  <si>
    <t>https://www.ncbi.nlm.nih.gov/pubmed/23764647/</t>
  </si>
  <si>
    <t>https://www.ncbi.nlm.nih.gov/pubmed/23602620/</t>
  </si>
  <si>
    <t>https://www.ncbi.nlm.nih.gov/pubmed/23685008/</t>
  </si>
  <si>
    <t>https://www.ncbi.nlm.nih.gov/pubmed/23754760/</t>
  </si>
  <si>
    <t>https://www.ncbi.nlm.nih.gov/pubmed/23600156/</t>
  </si>
  <si>
    <t>https://www.ncbi.nlm.nih.gov/pubmed/23582057/</t>
  </si>
  <si>
    <t>https://www.ncbi.nlm.nih.gov/pubmed/23571684/</t>
  </si>
  <si>
    <t>https://www.ncbi.nlm.nih.gov/pubmed/23541491/</t>
  </si>
  <si>
    <t>https://www.ncbi.nlm.nih.gov/pubmed/23623712/</t>
  </si>
  <si>
    <t>https://www.ncbi.nlm.nih.gov/pubmed/23365681/</t>
  </si>
  <si>
    <t>https://www.ncbi.nlm.nih.gov/pubmed/23510743/</t>
  </si>
  <si>
    <t>https://www.ncbi.nlm.nih.gov/pubmed/23505557/</t>
  </si>
  <si>
    <t>https://www.ncbi.nlm.nih.gov/pubmed/23479511/</t>
  </si>
  <si>
    <t>https://www.ncbi.nlm.nih.gov/pubmed/23471623/</t>
  </si>
  <si>
    <t>https://www.ncbi.nlm.nih.gov/pubmed/23456886/</t>
  </si>
  <si>
    <t>https://www.ncbi.nlm.nih.gov/pubmed/23421431/</t>
  </si>
  <si>
    <t>https://www.ncbi.nlm.nih.gov/pubmed/23417345/</t>
  </si>
  <si>
    <t>https://www.ncbi.nlm.nih.gov/pubmed/23395751/</t>
  </si>
  <si>
    <t>https://www.ncbi.nlm.nih.gov/pubmed/23811439/</t>
  </si>
  <si>
    <t>https://www.ncbi.nlm.nih.gov/pubmed/23332144/</t>
  </si>
  <si>
    <t>https://www.ncbi.nlm.nih.gov/pubmed/23315255/</t>
  </si>
  <si>
    <t>https://www.ncbi.nlm.nih.gov/pubmed/23785216/</t>
  </si>
  <si>
    <t>https://www.ncbi.nlm.nih.gov/pubmed/24152443/</t>
  </si>
  <si>
    <t>https://www.ncbi.nlm.nih.gov/pubmed/23812100/</t>
  </si>
  <si>
    <t>https://www.ncbi.nlm.nih.gov/pubmed/23870313/</t>
  </si>
  <si>
    <t>https://www.ncbi.nlm.nih.gov/pubmed/24454336/</t>
  </si>
  <si>
    <t>https://www.ncbi.nlm.nih.gov/pubmed/24391902/</t>
  </si>
  <si>
    <t>https://www.ncbi.nlm.nih.gov/pubmed/24386001/</t>
  </si>
  <si>
    <t>https://www.ncbi.nlm.nih.gov/pubmed/24328746/</t>
  </si>
  <si>
    <t>https://www.ncbi.nlm.nih.gov/pubmed/24302841/</t>
  </si>
  <si>
    <t>https://www.ncbi.nlm.nih.gov/pubmed/24223387/</t>
  </si>
  <si>
    <t>https://www.ncbi.nlm.nih.gov/pubmed/24219897/</t>
  </si>
  <si>
    <t>https://www.ncbi.nlm.nih.gov/pubmed/24175310/</t>
  </si>
  <si>
    <t>https://www.ncbi.nlm.nih.gov/pubmed/24170862/</t>
  </si>
  <si>
    <t>https://www.ncbi.nlm.nih.gov/pubmed/24168071/</t>
  </si>
  <si>
    <t>https://www.ncbi.nlm.nih.gov/pubmed/24158720/</t>
  </si>
  <si>
    <t>https://www.ncbi.nlm.nih.gov/pubmed/24095758/</t>
  </si>
  <si>
    <t>https://www.ncbi.nlm.nih.gov/pubmed/24086496/</t>
  </si>
  <si>
    <t>https://www.ncbi.nlm.nih.gov/pubmed/24066149/</t>
  </si>
  <si>
    <t>https://www.ncbi.nlm.nih.gov/pubmed/24046637/</t>
  </si>
  <si>
    <t>https://www.ncbi.nlm.nih.gov/pubmed/24029003/</t>
  </si>
  <si>
    <t>https://www.ncbi.nlm.nih.gov/pubmed/23964968/</t>
  </si>
  <si>
    <t>https://www.ncbi.nlm.nih.gov/pubmed/23963490/</t>
  </si>
  <si>
    <t>https://www.ncbi.nlm.nih.gov/pubmed/23959612/</t>
  </si>
  <si>
    <t>https://www.ncbi.nlm.nih.gov/pubmed/23929275/</t>
  </si>
  <si>
    <t>https://www.ncbi.nlm.nih.gov/pubmed/23874655/</t>
  </si>
  <si>
    <t>https://www.ncbi.nlm.nih.gov/pubmed/23297172/</t>
  </si>
  <si>
    <t>https://www.ncbi.nlm.nih.gov/pubmed/23373007/</t>
  </si>
  <si>
    <t>['Cell Line, Tumor', '*Nanoparticles', 'Oxygen', '*Photochemotherapy', '*Prodrugs/pharmacology']</t>
  </si>
  <si>
    <t>['Adult', 'Brain Chemistry/genetics', 'Cerebral Ventricles', 'DNA/genetics', 'Exome', 'Female', 'Fetus', 'Genetic Variation', 'Genotype', 'Humans', 'Infant, Newborn', 'Intracranial Hemorrhages/diagnostic imaging/*etiology/*genetics', 'Magnetic Resonance Imaging', 'Male', 'Phenotype', 'Pregnancy', 'Prenatal Diagnosis', 'Whole Exome Sequencing']</t>
  </si>
  <si>
    <t>['*Factor XI/genetics/metabolism', '*Factor XI Deficiency/genetics', 'HEK293 Cells', 'Hemostasis', 'Humans', 'Protein Conformation, alpha-Helical']</t>
  </si>
  <si>
    <t>['Animals', 'Antibodies, Viral/chemistry/immunology', 'Antibody Affinity', 'Binding Sites, Antibody', 'Cells, Cultured', 'Dogs', 'Female', 'HEK293 Cells', 'Hemagglutinins/chemistry/*immunology', 'Humans', 'Immunogenicity, Vaccine', 'Immunoglobulin A/chemistry/*immunology', 'Influenza A Virus, H5N1 Subtype/immunology', 'Influenza Vaccines/*immunology', 'Influenza, Human/*prevention &amp; control', 'Madin Darby Canine Kidney Cells', 'Mice', 'Mice, Inbred BALB C']</t>
  </si>
  <si>
    <t>['Animals', '*Caenorhabditis elegans', '*Caenorhabditis elegans Proteins/genetics', 'Family Characteristics', 'Imidazoles/toxicity', 'Reproduction']</t>
  </si>
  <si>
    <t>['Exons/genetics', '*Factor XI/genetics', '*Factor XI Deficiency/genetics', 'Female', 'Heterozygote', 'Humans', 'Male', 'Mutation', 'Pedigree']</t>
  </si>
  <si>
    <t>['Adult', 'Aged', '*Blood Coagulation Disorders', '*Factor XI Deficiency/genetics', 'Female', 'Heterozygote', 'Homozygote', 'Humans', 'Male', 'Middle Aged', 'Retrospective Studies']</t>
  </si>
  <si>
    <t>['Animals', 'Antioxidants/metabolism/*pharmacology', 'Cell Line', 'Drug Carriers', 'Drug Compounding', 'Macrophages/*drug effects/metabolism', 'Mice', 'Oxidative Stress/*drug effects', 'Particle Size', '*Phagocytosis', 'Reactive Oxygen Species/*metabolism', 'Transforming Growth Factor beta/*metabolism', 'Whey Proteins/*metabolism', 'Xanthophylls/metabolism/pharmacology']</t>
  </si>
  <si>
    <t>['Afibrinogenemia/complications/*diagnosis/genetics', 'Asian Continental Ancestry Group/*genetics', 'Child', 'DNA Mutational Analysis', 'Exons', 'Factor XI/genetics', 'Factor XI Deficiency/complications/*diagnosis/genetics', 'Fibrinogen/genetics', 'Heterozygote', 'Humans', 'Male', 'Mutation, Missense', 'Pedigree']</t>
  </si>
  <si>
    <t>['Austria', 'Clinical Trials as Topic/*economics', 'Drug Industry/*economics', 'Gross Domestic Product/*statistics &amp; numerical data', 'Health Expenditures/statistics &amp; numerical data', 'Humans', 'Models, Economic', 'Research Design']</t>
  </si>
  <si>
    <t>['*Clinical Coding', 'Facilities and Services Utilization/*economics/*statistics &amp; numerical data', 'Humans', '*International Classification of Diseases', 'Opioid-Related Disorders/*diagnosis/*economics', 'Retrospective Studies']</t>
  </si>
  <si>
    <t>['Amino Acid Sequence', 'Arginine/*metabolism', 'Bacterial Proteins/chemistry/*genetics/metabolism', 'Binding Sites', 'Corynebacterium glutamicum/chemistry/*genetics/metabolism', 'PII Nitrogen Regulatory Proteins/chemistry/*genetics/metabolism', 'Phosphotransferases (Carboxyl Group Acceptor)/*genetics/metabolism', 'Sequence Alignment', '*Signal Transduction']</t>
  </si>
  <si>
    <t>['Adult', 'Cesarean Section', 'Exons', 'Factor XI/*genetics', 'Factor XI Deficiency/*genetics', 'Female', 'Heterozygote', 'Humans', 'Male', 'Menorrhagia/*genetics', 'Mutation, Missense/*genetics', 'Pedigree', 'Pregnancy', 'Thyroidectomy']</t>
  </si>
  <si>
    <t>['Adult', 'Altitude', '*Altitude Sickness/blood/complications/pathology', '*Blood Coagulation', 'Female', '*Gene Expression Profiling', '*Gene Expression Regulation', 'Humans', 'Male', '*Oligonucleotide Array Sequence Analysis', '*Venous Thromboembolism/blood/genetics/pathology']</t>
  </si>
  <si>
    <t>['Antibodies, Monoclonal/metabolism', 'Catalytic Domain', 'HIV Antibodies/metabolism', 'HIV Protease/*chemistry/*genetics/immunology', 'HIV Protease Inhibitors/pharmacology', 'HIV-1/*enzymology/*genetics/immunology', 'Humans', 'Hydrogen Bonding', 'Molecular Dynamics Simulation', '*Mutation', 'Protein Conformation']</t>
  </si>
  <si>
    <t>['Administration, Oral', 'Animals', 'Biotransformation', 'Chromatography, High Pressure Liquid', 'Feces/chemistry', 'Female', 'Ginsenosides/administration &amp; dosage/*analysis/chemistry/*pharmacokinetics', 'Intestines/chemistry', 'Mass Spectrometry', 'Rats', 'Rats, Sprague-Dawley', 'Stomach/chemistry', 'Tissue Distribution']</t>
  </si>
  <si>
    <t>['*Factor XI Deficiency/genetics', 'Female', '*Genetic Variation', '*Heterozygote', 'Humans', 'Mutation', '*Pedigree']</t>
  </si>
  <si>
    <t>['Biodegradation, Environmental', 'Fungi', '*Mercury/toxicity', '*Penicillium', 'Soil', '*Soil Pollutants/analysis/toxicity']</t>
  </si>
  <si>
    <t>['Cohort Studies', 'Female', 'Gastrectomy/adverse effects', '*Gastric Bypass/adverse effects', 'Humans', 'Norway/epidemiology', '*Obesity, Morbid/surgery', 'Registries', 'Retrospective Studies', 'Treatment Outcome']</t>
  </si>
  <si>
    <t>['Administration, Topical', 'Adolescent', 'Adult', 'Aged', 'Aged, 80 and over', 'Case-Control Studies', 'Chronic Disease', 'Female', 'Humans', 'Male', 'Middle Aged', 'Nasal Decongestants/*administration &amp; dosage/adverse effects', 'Opioid-Related Disorders/*complications/epidemiology', 'Retrospective Studies', 'Rhinitis/*chemically induced/*complications/epidemiology', 'Young Adult']</t>
  </si>
  <si>
    <t>['Adult', 'Comorbidity', 'Cross-Sectional Studies', 'Drug Users/psychology/statistics &amp; numerical data', 'Female', 'Hospitals, Psychiatric', 'Humans', 'Inpatients/*psychology/*statistics &amp; numerical data', 'Male', 'Mental Disorders/*chemically induced/epidemiology', 'Poland/epidemiology', 'Prevalence', '*Psychotropic Drugs', 'Retrospective Studies', 'Substance-Related Disorders/epidemiology/*psychology']</t>
  </si>
  <si>
    <t>['Adult', 'Aged', 'Aged, 80 and over', 'Breast Neoplasms/*diagnostic imaging/*mortality/pathology', 'Contrast Media', 'Feasibility Studies', 'Female', 'Gadolinium DTPA', 'Humans', 'Image Interpretation, Computer-Assisted/*methods', 'Magnetic Resonance Imaging/*methods', 'Middle Aged', 'Neoplasm Grading', 'Neoplasm Staging', 'Norway', 'Predictive Value of Tests', 'Prognosis', 'Retrospective Studies', 'Survival Rate']</t>
  </si>
  <si>
    <t>['A549 Cells/drug effects/metabolism', 'Antioxidants/*isolation &amp; purification/pharmacology', 'Cell Survival/drug effects', 'Ginsenosides/*isolation &amp; purification/metabolism', 'Humans', 'Hydrogen Peroxide', 'Molecular Structure', 'Oxidative Stress/*drug effects', 'Panax/*chemistry', 'Plant Leaves/chemistry', 'Plant Stems/chemistry']</t>
  </si>
  <si>
    <t>['Adult', 'Anti-Infective Agents, Local/administration &amp; dosage/metabolism', 'Autoantibodies/*blood/immunology', 'Biomarkers/*blood', 'Cross-Sectional Studies', 'Female', 'Follow-Up Studies', 'Humans', 'Hypothyroidism/blood/*diagnosis/immunology', 'Iodine/administration &amp; dosage/*deficiency', 'Pregnancy', 'Prognosis', 'Thyroid Hormones/*blood', 'Young Adult']</t>
  </si>
  <si>
    <t>['Animals', 'Biomarkers, Pharmacological/*analysis/blood/urine', 'Blood/drug effects/metabolism', 'Chromatography, High Pressure Liquid/methods', 'Drugs, Chinese Herbal/analysis/*chemistry/*pharmacology', 'Ginsenosides/analysis', 'Mass Spectrometry', 'Medicine, Chinese Traditional/standards', 'Mice', 'Panax/*chemistry', 'Plant Roots/chemistry', 'Plants, Medicinal/chemistry', 'Quality Control', 'Urinalysis']</t>
  </si>
  <si>
    <t>['Anti-Bacterial Agents/chemistry/*pharmacology', 'Binding Sites/drug effects', 'Cell Wall/*drug effects', 'Depsipeptides/chemistry/*pharmacology', 'Gram-Negative Bacteria/*drug effects', 'Gram-Positive Bacteria/*drug effects', 'Microbial Sensitivity Tests', 'Molecular Conformation', 'Uridine Diphosphate N-Acetylmuramic Acid/*analogs &amp; derivatives/antagonists &amp; inhibitors']</t>
  </si>
  <si>
    <t>['Adolescent', 'Adult', 'Anxiety Disorders/*epidemiology', 'Bipolar Disorder/*epidemiology', 'Brazil/epidemiology', 'Comorbidity', 'Databases, Factual', 'Depressive Disorder, Major/*epidemiology', 'Disease Susceptibility/*epidemiology', 'Female', 'Grassland', 'Humans', 'Incidence', 'Male', 'Middle Aged', 'Schizophrenia/*epidemiology', '*Seasons', 'Substance-Related Disorders/*epidemiology', 'Trauma and Stressor Related Disorders/*epidemiology', 'Young Adult']</t>
  </si>
  <si>
    <t>['Anticoagulants/therapeutic use', '*Genetic Predisposition to Disease', 'Genotype', '*Hemorrhage/genetics', 'Humans', 'Polymorphism, Single Nucleotide', 'Risk Factors', '*Venous Thromboembolism/drug therapy/genetics']</t>
  </si>
  <si>
    <t>['Animals', 'Breast Neoplasms/blood/genetics/*metabolism/*pathology', 'Cell Adhesion Molecules/*antagonists &amp; inhibitors/blood/chemistry/genetics', 'Cell Line, Tumor', 'Cytokines/metabolism', 'Endothelial Cells/metabolism', 'Female', 'Gene Expression', 'Humans', 'Mice', 'Peptide Fragments/*pharmacology', 'Protective Agents/pharmacology', 'Receptors, Cell Surface/*antagonists &amp; inhibitors/blood/chemistry/genetics', 'Transforming Growth Factor beta/metabolism/pharmacology', 'Tumor Microenvironment/*drug effects']</t>
  </si>
  <si>
    <t>['Anions/*chemistry', 'Biological Transport', 'Cell Line, Tumor', 'Chlorides/*chemistry', 'Crystallography, X-Ray', 'Humans', 'Ion Transport', 'Magnetic Resonance Spectroscopy', 'Thiophenes/*chemistry', 'Urea/*chemistry']</t>
  </si>
  <si>
    <t>['Animals', 'Cell Differentiation/drug effects', 'Ginsenosides/*pharmacology', 'Ischemic Attack, Transient/*drug therapy/metabolism', 'Male', 'Mice, Inbred C57BL', 'Mice, Knockout', 'Motor Disorders/drug therapy', 'Neural Stem Cells/drug effects/metabolism', 'Neurogenesis/*drug effects', 'Neurons/drug effects/metabolism', 'Neuroprotective Agents/pharmacology', 'Recovery of Function/*drug effects']</t>
  </si>
  <si>
    <t>['Adult', 'Analgesics, Opioid/*administration &amp; dosage', 'Buprenorphine/*administration &amp; dosage', 'Cross-Sectional Studies', 'Female', 'Germany/epidemiology', 'Humans', 'Insurance Claim Review/*statistics &amp; numerical data', 'Longitudinal Studies', 'Male', 'Opiate Substitution Treatment', 'Opioid-Related Disorders/*epidemiology', 'Recurrence']</t>
  </si>
  <si>
    <t>['Animals', 'Blood Coagulation/*physiology', 'Disease Models, Animal', 'Factor IX/*metabolism', 'Factor XI/*metabolism', 'Factor XI Deficiency/*blood/complications', 'Female', 'Male', 'Mice', 'Mice, Inbred C57BL', 'Plasma Kallikrein/*metabolism', 'Thrombin/*metabolism', 'Thrombosis/*blood/etiology']</t>
  </si>
  <si>
    <t>['Animals', 'Brain/drug effects', 'Brain Edema/pathology', 'Demyelinating Diseases/drug therapy/pathology', 'Ginsenosides/*pharmacology', 'Microglia/*drug effects', 'Myelin Sheath/*drug effects/pathology', 'Neurons/drug effects', 'Neuroprotective Agents/*pharmacology', 'Phagocytosis/*drug effects']</t>
  </si>
  <si>
    <t>['*Biological Specimen Banks', 'Case-Control Studies', 'Computer Simulation', 'Exome/*genetics', '*Genome-Wide Association Study', 'Humans', 'Numerical Analysis, Computer-Assisted', '*Phenomics', 'Phenotype', '*Polymorphism, Single Nucleotide', 'United Kingdom', 'Whole Exome Sequencing/*methods']</t>
  </si>
  <si>
    <t>['Apoptosis/genetics', 'Base Sequence', 'Carcinoma, Hepatocellular/*genetics/pathology/*virology', 'Cell Movement/genetics', 'Cell Proliferation/genetics', '*Disease Progression', 'Female', 'Gene Expression Regulation, Neoplastic', 'Hep G2 Cells', 'Hepatitis B virus/*physiology', 'Humans', 'Liver Neoplasms/*genetics/pathology/virology', 'Male', 'MicroRNAs/genetics/*metabolism', 'Middle Aged', 'Models, Biological', 'Neoplasm Invasiveness', 'Neoplasm Metastasis', 'Prognosis', 'Protein Binding', 'RNA, Long Noncoding/genetics/*metabolism', 'Receptors, Cytoplasmic and Nuclear/*metabolism', 'Trans-Activators/metabolism', 'Up-Regulation/genetics', 'Viral Regulatory and Accessory Proteins/metabolism']</t>
  </si>
  <si>
    <t>['*Hemostasis/genetics', 'Humans', 'Jugular Veins', 'RNA, Messenger', '*Saphenous Vein', '*Thrombosis/genetics', '*Transcriptome']</t>
  </si>
  <si>
    <t>['Actin Cytoskeleton/*metabolism', 'Actins/*metabolism', 'Animals', 'CHO Cells', 'Calcium Signaling', 'Cell Line, Tumor', 'Cell Shape', 'Cricetulus', 'Growth Cones/metabolism', 'HEK293 Cells', 'HaCaT Cells', 'Humans', 'Neurites/*metabolism', '*Neurogenesis', 'Protein Binding', 'Protein Interaction Domains and Motifs', 'TRPV Cation Channels/genetics/*metabolism', 'Time Factors']</t>
  </si>
  <si>
    <t>['*Ginsenosides', 'Intestinal Absorption', 'Liposomes/chemistry', 'Saponins/*chemistry']</t>
  </si>
  <si>
    <t>['Anger', '*Cognitive Behavioral Therapy', 'Humans', '*Substance-Related Disorders/complications/therapy', 'Treatment Outcome']</t>
  </si>
  <si>
    <t>['Animals', 'Biological Availability', 'Cholesterol/chemistry', 'Cyclosporine/administration &amp; dosage/chemistry/pharmacokinetics/pharmacology', 'Drug Carriers/*chemistry', 'Drug Liberation', 'Immunosuppressive Agents/administration &amp; dosage/*chemistry/pharmacokinetics/*pharmacology', 'Liposomes', 'Particle Size', 'Rabbits', 'Surface-Active Agents/*chemistry']</t>
  </si>
  <si>
    <t>['Anion Transport Proteins/chemistry/*metabolism', 'Anions/chemistry/metabolism', 'Chlorides/chemistry/metabolism', 'Chromatography, Thin Layer', 'Crystallography, X-Ray', 'Fatty Acids/chemistry/*metabolism', 'Ion Transport', 'Lipid Bilayers/chemistry', 'Magnetic Resonance Spectroscopy', 'Nitrates/metabolism', 'Pyrenes/chemistry/metabolism', 'Sulfonic Acids/chemistry/metabolism']</t>
  </si>
  <si>
    <t>['Animals', 'Brain Ischemia/*immunology', 'Cells, Cultured', 'Cerebral Cortex/cytology', 'Coculture Techniques', 'Ginsenosides/*pharmacology', 'Macrophages/*drug effects', 'Neurons/*drug effects', 'Neuroprotective Agents/*pharmacology', 'Neutrophils/*drug effects', 'Rats, Sprague-Dawley']</t>
  </si>
  <si>
    <t>['Adult', 'Bariatric Surgery', 'Biomarkers/blood', 'Biopsy', 'Cross-Sectional Studies', 'Elasticity Imaging Techniques/methods', 'Female', 'Humans', 'Magnetic Resonance Spectroscopy/methods', 'Male', 'Middle Aged', 'Non-alcoholic Fatty Liver Disease/*diagnostic imaging/pathology', 'Obesity, Morbid/*complications/surgery', 'Pilot Projects', 'ROC Curve']</t>
  </si>
  <si>
    <t>['Animals', '*Cladocera', 'Climate Change', 'Eutrophication', 'Fishes', 'Humans', 'Infant, Newborn', 'Temperature']</t>
  </si>
  <si>
    <t>['*Carcinoma, Hepatocellular', 'DNA Methylation', 'Gene Expression Regulation, Neoplastic', 'Gene Regulatory Networks', 'Humans', '*Liver Neoplasms', 'MicroRNAs', '*RNA, Long Noncoding', 'Transcriptome']</t>
  </si>
  <si>
    <t>['Agammaglobulinaemia Tyrosine Kinase/*genetics', 'Agammaglobulinemia/diagnosis/*enzymology/*genetics', 'Base Sequence', 'Case-Control Studies', 'Child', 'Child, Preschool', 'China', 'DNA Mutational Analysis', 'Family', 'Female', 'Genetic Diseases, X-Linked/diagnosis/*enzymology/*genetics', 'Humans', 'Infant', 'Infant, Newborn', 'Male', 'Mutation/*genetics', 'Pedigree', '*Prenatal Diagnosis']</t>
  </si>
  <si>
    <t>['Animals', 'Antibodies, Monoclonal/*immunology', 'Antigens, Neoplasm/*immunology/metabolism', 'Cells, Cultured', 'Cricetinae', 'Epitopes/chemistry/*immunology/metabolism', 'Humans', 'Male', 'Mice', 'Neoplasms/*immunology/metabolism/pathology', 'Testis/*immunology/metabolism']</t>
  </si>
  <si>
    <t>['Adolescent', 'Adult', 'Anticonvulsants/*therapeutic use', 'Anxiety/psychology', 'Caregivers/psychology', 'Child', 'Child, Preschool', 'Depression/psychology', 'Drug Resistant Epilepsy/physiopathology/psychology/*therapy', '*Family', 'Family Relations', 'Female', '*Health Resources', 'Humans', 'Longitudinal Studies', 'Male', 'Middle Aged', '*Neurosurgical Procedures', 'Parents/*psychology', 'Prospective Studies', '*Quality of Life', '*Social Support', 'Treatment Outcome']</t>
  </si>
  <si>
    <t>['Genetic Predisposition to Disease', 'Genotype', 'Humans', '*Neoplasms/genetics', 'Polymorphism, Single Nucleotide', 'Risk Factors', '*Venous Thromboembolism/diagnosis/genetics']</t>
  </si>
  <si>
    <t>['Adult', 'Female', 'Hospitals', 'Humans', 'Infant, Newborn', '*International Classification of Diseases', 'Male', 'Massachusetts/epidemiology', 'Neonatal Abstinence Syndrome/*diagnosis/epidemiology', 'Pregnancy', 'Prenatal Exposure Delayed Effects/*diagnosis/epidemiology', 'Sensitivity and Specificity', 'Substance-Related Disorders/*diagnosis/epidemiology', 'Young Adult']</t>
  </si>
  <si>
    <t>['*Climate', 'Clutch Size']</t>
  </si>
  <si>
    <t>['Animals', 'Antibodies, Monoclonal, Murine-Derived/administration &amp; dosage/pharmacology', 'Carcinoma, Pancreatic Ductal/metabolism/*therapy', 'Cell Line, Tumor', 'Cell Proliferation/drug effects/radiation effects', 'Cell Survival/drug effects/radiation effects', 'Chemoradiotherapy', 'Humans', 'Immunoconjugates/*administration &amp; dosage/chemistry/pharmacology', 'Immunologic Factors/*administration &amp; dosage/pharmacology', 'Mice', 'Oligopeptides/administration &amp; dosage/pharmacology', 'Pancreatic Neoplasms/metabolism/*therapy', 'Phosphorylation/drug effects/radiation effects', 'STAT3 Transcription Factor/metabolism', 'Treatment Outcome', 'Xenograft Model Antitumor Assays']</t>
  </si>
  <si>
    <t>['Agaricales/*chemistry/classification', 'Consumer Product Safety', 'Food Contamination/*analysis', 'Humans', 'Metals, Heavy/*analysis', 'Soil/chemistry', 'Soil Pollutants/analysis', 'Zambia']</t>
  </si>
  <si>
    <t>['African Americans/genetics', 'Alleles', 'Case-Control Studies', 'Exome/*genetics', 'Female', 'Gene Frequency', 'Genetic Predisposition to Disease', 'Genome-Wide Association Study/*methods', 'Genotype', '*High-Throughput Nucleotide Sequencing/methods/statistics &amp; numerical data', 'Humans', 'Male', 'Microarray Analysis/*methods/statistics &amp; numerical data', 'Odds Ratio', 'Polymorphism, Single Nucleotide', 'Sample Size', 'Venous Thromboembolism/ethnology/*genetics']</t>
  </si>
  <si>
    <t>['Adult', 'Asian Continental Ancestry Group/*genetics', 'Codon, Terminator', 'DNA Mutational Analysis', 'Factor XI/chemistry/genetics', 'Factor XI Deficiency/*genetics', 'Female', 'Heterozygote', 'Humans', 'Menorrhagia/*genetics', 'Models, Molecular', 'Mutation, Missense', 'Pedigree', 'Protein Folding', 'Wound Healing/genetics']</t>
  </si>
  <si>
    <t>['Animals', 'Dopaminergic Neurons/*drug effects/metabolism', 'Female', 'Male', 'Mice', 'Motor Skills/*drug effects', 'Neuroprotective Agents/*pharmacology/therapeutic use', 'Oxidopamine', 'Parkinson Disease, Secondary/*drug therapy/metabolism', 'Piperidines/*pharmacology/therapeutic use', 'Receptors, sigma/*metabolism', 'Substantia Nigra/drug effects/metabolism']</t>
  </si>
  <si>
    <t>['Adult', 'Aged', 'Alleles', 'Brain Ischemia/*genetics', 'Female', 'Follow-Up Studies', 'Genetic Predisposition to Disease', '*Genotype', 'Humans', 'Male', 'Middle Aged', 'Norway', 'Polymorphism, Single Nucleotide', 'Prospective Studies', 'Risk Factors', 'Stroke/*genetics', 'Venous Thromboembolism/*genetics']</t>
  </si>
  <si>
    <t>['Animals', 'Bayes Theorem', 'Cattle', 'Cohort Studies', 'Fatty Acids/metabolism', 'Female', 'Genetic Predisposition to Disease', 'Genome-Wide Association Study/*veterinary', '*Genomics', 'Genotype', 'Italy', 'Linoleic Acid/metabolism', 'Mammary Glands, Animal/*physiology', 'Mastitis, Bovine/*genetics', 'Milk/*chemistry/metabolism', 'Milk Proteins/metabolism']</t>
  </si>
  <si>
    <t>['Administration, Cutaneous', 'Animals', 'Biological Availability', 'Chemistry, Pharmaceutical/methods', 'Cholesterol/chemistry', 'Drug Carriers/chemistry', 'Drug Delivery Systems/methods', 'Gels/*chemistry', 'Liposomes/*chemistry', 'Oxazolidinones/*chemistry', 'Particle Size', 'Rabbits', 'Skin/metabolism', 'Skin Absorption/drug effects', 'Tryptamines/*chemistry']</t>
  </si>
  <si>
    <t>['Animals', 'Fluorine Radioisotopes/*chemistry', 'Humans', '*Polymorphism, Genetic', '*Positron-Emission Tomography', 'Proof of Concept Study', 'Protein Binding', 'Radiopharmaceuticals/*chemical synthesis', 'Rats', 'Receptors, GABA/*chemistry/metabolism', 'Stereoisomerism']</t>
  </si>
  <si>
    <t>['Animals', 'Atherosclerosis/*prevention &amp; control', 'Disease Models, Animal', 'Female', 'Junctional Adhesion Molecule A/*antagonists &amp; inhibitors', 'Mice', 'Peptides/*pharmacology/*therapeutic use', 'Platelet Adhesiveness/drug effects']</t>
  </si>
  <si>
    <t>['Adaptation, Physiological/*genetics', 'Adolescent', 'Adult', 'Aged', 'Altitude', 'Altitude Sickness/blood/*genetics', 'Antioxidants/metabolism', 'Biomarkers/metabolism', 'Blood Coagulation/*genetics', 'Blood Proteins/classification/*genetics/metabolism', 'Calgranulin B/blood/genetics', 'Cell Adhesion Molecules/blood/genetics', 'Chemokines, CC/blood/genetics', 'Complement System Proteins/genetics/metabolism', 'Computational Biology/methods', 'Female', 'Gene Expression Profiling', 'Gene Expression Regulation', 'Glycolysis/*genetics', 'Humans', 'Male', 'Middle Aged', 'Peroxidase/blood/genetics', 'Platelet Factor 4/blood/genetics', 'Proteins/genetics/metabolism', 'Receptors, Cell Surface/blood/genetics']</t>
  </si>
  <si>
    <t>['Adult', 'Antigens, CD', 'Biomarkers', 'Cadherins', 'Calcium Channels', 'Cell Adhesion Molecules', 'Cell Differentiation/*physiology', 'Gene Expression Profiling/methods', 'Heart/*growth &amp; development', 'Humans', 'Mesenchymal Stem Cells/metabolism', 'Multipotent Stem Cells/metabolism', 'Myocytes, Cardiac/*metabolism', 'Proteome/genetics', 'Proteomics/methods', 'Receptors, Cell Surface', 'Receptors, G-Protein-Coupled', 'Transcriptome/genetics']</t>
  </si>
  <si>
    <t>['Adenosine Triphosphate/pharmacology', 'Analgesics/pharmacology/*therapeutic use', 'Animals', 'Cell Differentiation/drug effects', 'Cell Line', 'Ganglia, Spinal/drug effects/pathology', 'High-Throughput Screening Assays/*methods', 'Humans', 'Inhibitory Concentration 50', '*Models, Biological', 'Neuralgia/*drug therapy/pathology', 'Neurons/drug effects/*metabolism/pathology', 'Potassium Chloride/pharmacology']</t>
  </si>
  <si>
    <t>['Animals', 'Animals, Laboratory/anatomy &amp; histology/physiology', 'Chemotaxis', '*Diet', 'Diptera/*anatomy &amp; histology/*physiology', 'Female', 'Fertility', '*Oviposition', 'Reproduction', 'Wings, Animal/*anatomy &amp; histology']</t>
  </si>
  <si>
    <t>['Animals', 'Antioxidants/*therapeutic use', 'Cells, Cultured', 'Cognitive Dysfunction/*drug therapy', 'Disease Models, Animal', 'Galactose/administration &amp; dosage', 'Ginsenosides/*therapeutic use', 'Hippocampus/*pathology', 'Humans', 'Hydrogen Peroxide/metabolism', 'Male', 'Mice', 'Mice, Inbred C57BL', 'Microglia/*drug effects/physiology', 'NF-E2-Related Factor 2/metabolism', 'Neurogenic Inflammation/*drug therapy', 'Neurons/*drug effects/physiology', 'Oxidative Stress/drug effects']</t>
  </si>
  <si>
    <t>['*Biosensing Techniques', 'Exosomes/*chemistry/genetics', 'Graphite/chemistry', 'Humans', 'MicroRNAs/genetics/*isolation &amp; purification', 'Quorum Sensing/genetics']</t>
  </si>
  <si>
    <t>['Adult', 'Analgesics, Opioid/therapeutic use', 'Buprenorphine/therapeutic use', 'Comorbidity', 'Cross-Sectional Studies', '*Depression/complications/epidemiology', 'Educational Status', 'Executive Function', 'Female', 'Humans', '*Impulsive Behavior', 'Male', 'Methadone/therapeutic use', 'Opiate Substitution Treatment', 'Opioid-Related Disorders/complications/drug therapy/epidemiology/*psychology', 'Psychiatric Status Rating Scales', 'Self-Control']</t>
  </si>
  <si>
    <t>['Acetates', 'Animals', '*Antibodies, Monoclonal/pharmacokinetics', 'Antigens, Surface/*metabolism', 'Cell Line, Tumor', '*Copper Radioisotopes/pharmacokinetics', 'Glutamate Carboxypeptidase II/*metabolism', 'Heterocyclic Compounds, 1-Ring', 'Heterografts', 'Humans', '*Immunoconjugates/pharmacokinetics', 'Luminescent Measurements/methods', 'Male', 'Mice', 'Mice, SCID', 'Positron-Emission Tomography/methods', 'Prostatic Neoplasms/*diagnostic imaging/immunology/metabolism']</t>
  </si>
  <si>
    <t>['ADAM10 Protein/antagonists &amp; inhibitors/metabolism', 'Amyloid Precursor Protein Secretases/antagonists &amp; inhibitors/metabolism', 'Animals', 'Cell Line', '*Cell Movement/drug effects', 'Cytopathogenic Effect, Viral/genetics', 'Enzyme Inhibitors/pharmacology', 'ErbB Receptors/antagonists &amp; inhibitors/metabolism', 'Gene Deletion', 'HeLa Cells', '*Host-Pathogen Interactions', 'Humans', 'Intercellular Signaling Peptides and Proteins/metabolism', 'Membrane Proteins/antagonists &amp; inhibitors/metabolism', 'Mice', 'Peptides/deficiency/genetics/*metabolism', '*Signal Transduction/drug effects', 'Vaccinia/metabolism/pathology/*virology', 'Vaccinia virus/genetics/growth &amp; development/metabolism/*physiology', 'Viral Proteins/genetics/metabolism']</t>
  </si>
  <si>
    <t>['Alzheimer Disease/*drug therapy/metabolism/physiopathology', 'Amyloid Precursor Protein Secretases/metabolism', 'Amyloid beta-Peptides/metabolism', 'Amyloid beta-Protein Precursor/metabolism', 'Animals', 'Aspartic Acid Endopeptidases/metabolism', 'Cerebral Cortex/drug effects/metabolism', 'Cognitive Dysfunction/*drug therapy/metabolism/physiopathology', 'Disease Models, Animal', 'Ginsenosides/pharmacology/*therapeutic use', 'Hippocampus/drug effects/metabolism', 'Locomotion/drug effects', 'Male', 'Maze Learning/drug effects', 'Mice', 'Protein O-Methyltransferase/metabolism', 'Protein Phosphatase 2/metabolism', 'tau Proteins/metabolism']</t>
  </si>
  <si>
    <t>['Active Transport, Cell Nucleus', 'Amyloid beta-Peptides/*metabolism', 'Animals', 'Basic Helix-Loop-Helix Leucine Zipper Transcription Factors/metabolism', 'Cell Nucleus/metabolism', 'Cells, Cultured', 'Endosomes/*metabolism', 'Ginsenosides/*pharmacology', 'HEK293 Cells', 'Humans', 'Lysosomes/*metabolism', 'Microglia/*drug effects/metabolism/pathology', 'Neuroprotective Agents/*pharmacology', 'Rats', 'Rats, Wistar']</t>
  </si>
  <si>
    <t>['Adult', 'Bicycling/physiology', 'Esophagus/physiology', 'Exercise/*physiology', 'Female', 'Hemodynamics', 'Humans', 'Male', 'Oxygen Consumption', 'Respiratory Mechanics', 'Sympathetic Nervous System/*physiology', '*Work of Breathing', 'Young Adult']</t>
  </si>
  <si>
    <t>['Adult', 'Antineoplastic Agents, Hormonal/therapeutic use', 'Breast Neoplasms/drug therapy/*psychology', 'Cancer Survivors/*psychology', 'Chemotherapy, Adjuvant', 'Combined Modality Therapy', 'Female', 'Humans', 'Medication Adherence/*psychology', 'Middle Aged', 'Psychological Theory', 'Self Report']</t>
  </si>
  <si>
    <t>['Adult', 'Adverse Childhood Experiences', 'Aged', 'Bipolar Disorder/*psychology', 'Cross-Sectional Studies', 'Delusions', 'Female', 'Hallucinations', 'Hospitalization/statistics &amp; numerical data', 'Humans', 'Intelligence', 'Logistic Models', 'Male', 'Middle Aged', 'Netherlands/epidemiology', 'Prevalence', 'Psychotic Disorders/*epidemiology/*etiology/psychology', 'Risk Factors']</t>
  </si>
  <si>
    <t>['Adolescent', 'Adult', 'Blood Coagulation/*genetics', 'Blood Coagulation Factors/*genetics/metabolism', 'Brain Ischemia/blood/epidemiology/genetics', 'Case-Control Studies', 'Female', 'Genetic Predisposition to Disease', 'Humans', 'Kallikreins/*genetics/metabolism', 'Kininogen, High-Molecular-Weight/blood/*genetics', 'Kininogens/blood/*genetics', 'Middle Aged', 'Myocardial Infarction/blood/epidemiology/genetics', 'Netherlands/epidemiology', 'Phenotype', '*Polymorphism, Single Nucleotide', 'Prekallikrein/genetics/metabolism', 'Risk Factors', 'Stroke/blood/epidemiology/genetics', 'Thrombosis/blood/epidemiology/*genetics', 'Young Adult']</t>
  </si>
  <si>
    <t>['Amino Acid Sequence', 'Animals', 'Biological Transport/drug effects', 'Cell Line, Tumor', 'Drug Stability', 'Female', 'Gastrins/*chemistry/*metabolism/pharmacokinetics', 'Heterocyclic Compounds, 1-Ring/*chemistry', 'Humans', '*Lutetium', 'Mice', 'Positron Emission Tomography Computed Tomography', 'Protease Inhibitors/*pharmacology', '*Radioisotopes', 'Receptor, Cholecystokinin B/*metabolism', 'Single Photon Emission Computed Tomography Computed Tomography', 'Tissue Distribution/drug effects']</t>
  </si>
  <si>
    <t>['Female', 'Humans', 'Male', 'Muscle, Skeletal/*physiology', 'Running/*physiology', 'Sex Factors']</t>
  </si>
  <si>
    <t>['Adult', 'Biomarkers', 'Circadian Rhythm/physiology', 'Dehydroepiandrosterone/analysis', 'Female', 'Humans', 'Hydrocortisone/analysis', 'Hypothalamo-Hypophyseal System/metabolism/physiopathology', 'Libido/*physiology', 'Middle Aged', 'Pituitary-Adrenal System/metabolism/physiopathology', 'Saliva/chemistry', 'Sex Characteristics', 'Sexual Dysfunction, Physiological/physiopathology', 'Sexual Dysfunctions, Psychological/*physiopathology']</t>
  </si>
  <si>
    <t>['Algorithms', 'Catalytic Domain', 'Cost-Benefit Analysis', 'Flavones/chemistry/metabolism/*pharmacology', 'Flavonoids/chemistry/metabolism/pharmacology', 'High-Throughput Screening Assays/economics/*methods', 'Humans', 'Models, Theoretical', '*Molecular Docking Simulation', 'Molecular Structure', 'Neoplasms/*drug therapy/metabolism', 'Protein Binding', 'Protein Domains', '*Quantitative Structure-Activity Relationship', 'Tankyrases/*antagonists &amp; inhibitors/chemistry/metabolism']</t>
  </si>
  <si>
    <t>['Alphaproteobacteria/*metabolism', 'Anticonvulsants/metabolism', '*Biodegradation, Environmental', 'Carbamazepine/*metabolism', 'Water Pollutants, Chemical/*metabolism']</t>
  </si>
  <si>
    <t>['Acute Lung Injury/chemically induced/pathology/*prevention &amp; control', 'Animals', 'Bronchoalveolar Lavage Fluid/chemistry/cytology', 'Cell Movement/*drug effects', 'Cytokines/metabolism', 'Ginsenosides/*pharmacology/therapeutic use', 'Lipopolysaccharides', 'Male', 'Mice', 'Mice, Inbred BALB C', 'Neutrophil Infiltration/*drug effects', 'Neutrophils/*pathology']</t>
  </si>
  <si>
    <t>['*Analgesics, Opioid/administration &amp; dosage', '*Chronic Pain/drug therapy', 'Guideline Adherence', 'Humans', "*Practice Patterns, Physicians'", 'Primary Health Care/*standards', 'Retrospective Studies']</t>
  </si>
  <si>
    <t>['Antibodies, Monoclonal, Murine-Derived/*metabolism', '*Apoptosis', 'CASP8 and FADD-Like Apoptosis Regulating Protein/*metabolism', 'Caspase 8/*metabolism', 'Cell Line, Tumor', 'Humans', 'Proteasome Endopeptidase Complex/*metabolism', 'Receptors, TNF-Related Apoptosis-Inducing Ligand/*metabolism', 'Signal Transduction', 'Ubiquitin-Protein Ligases/*metabolism']</t>
  </si>
  <si>
    <t>['Blood Coagulation Disorders, Inherited/*genetics', 'Codon, Nonsense', 'Computational Biology', 'Factor XI/*genetics', 'Factor XI Deficiency/*genetics', 'Female', 'Heterozygote', 'Humans', 'Male', '*Mutation', 'Partial Thromboplastin Time', 'Pedigree', 'Sequence Deletion']</t>
  </si>
  <si>
    <t>['Animals', 'Anthocyanins/chemistry', 'Biflavonoids/chemistry', 'Binding Sites/drug effects', 'Catechin/chemistry', 'Cattle', 'Cell Line', 'Cell Proliferation/*drug effects', 'Culture Media, Serum-Free/chemistry/pharmacology', 'Flavonoids/*chemistry/pharmacology', 'Molecular Docking Simulation', 'Molecular Structure', 'Proanthocyanidins/chemistry', '*Protein Binding', 'Rats', 'Serum Albumin, Bovine/*chemistry/pharmacology']</t>
  </si>
  <si>
    <t>['Adult', 'Blood Coagulation Disorders/genetics', 'Epistaxis/etiology', 'Factor XI Deficiency/*genetics', 'Family', 'Female', '*Genotype', 'Heterozygote', 'Homozygote', 'Humans', 'Iran', 'Male', 'Mutation, Missense', '*Pedigree', '*Phenotype', 'Prevalence', 'Sequence Analysis', 'Sequence Deletion']</t>
  </si>
  <si>
    <t>['Adult', 'Buprenorphine/economics/therapeutic use', 'Cost of Illness', 'Female', 'Germany/epidemiology', 'Health Care Costs/*statistics &amp; numerical data', 'Humans', 'Male', 'Methadone/economics/therapeutic use', 'Opiate Substitution Treatment/*economics/statistics &amp; numerical data', 'Opioid-Related Disorders/drug therapy/*economics/epidemiology']</t>
  </si>
  <si>
    <t>['Adolescent', 'Adult', 'Child', 'Child, Preschool', 'Female', 'Genetic Predisposition to Disease', 'Humans', 'Infant', 'Infant, Newborn', 'Male', 'Middle Aged', 'Polymorphism, Single Nucleotide/*genetics', 'Precursor Cell Lymphoblastic Leukemia-Lymphoma', 'Prospective Studies', 'Risk Factors', 'Venous Thromboembolism/*genetics', 'Young Adult']</t>
  </si>
  <si>
    <t>['Administration, Oral', 'Alzheimer Disease/*drug therapy', 'Animals', 'Chromatography, High Pressure Liquid/methods', 'Dogs', 'Drug Evaluation, Preclinical', 'Female', 'Ginsenosides/administration &amp; dosage/*pharmacokinetics', 'Male', 'Neuroprotective Agents/administration &amp; dosage/*pharmacokinetics', 'Panax/*chemistry', 'Rats', 'Reference Standards', 'Reproducibility of Results', 'Tandem Mass Spectrometry/*methods', 'Tissue Distribution']</t>
  </si>
  <si>
    <t>['Animals', 'Bradykinin/pharmacology', 'Calcium/metabolism', '*Calcium Signaling', 'Capsaicin/*pharmacology', 'Carbamates/pharmacology', 'Cell Line', 'KCNQ Potassium Channels/*metabolism', 'Large-Conductance Calcium-Activated Potassium Channels/metabolism', 'Membrane Transport Modulators/pharmacology', 'Phenylenediamines/pharmacology', 'Rats', 'Sensory Receptor Cells/drug effects/*metabolism', 'Sensory System Agents/*pharmacology', 'TRPV Cation Channels/*metabolism']</t>
  </si>
  <si>
    <t>['Animals', '*Ecosystem', 'Estradiol/blood', 'Female', 'Florida', 'Gonadal Steroid Hormones/*blood', 'Male', 'Progesterone/blood', 'Reproduction/physiology', 'Seasons', 'Testosterone/blood', 'Turtles/*blood/*physiology']</t>
  </si>
  <si>
    <t>['ABO Blood-Group System/genetics', 'Adult', 'Aged', 'Case-Control Studies', 'Factor V/genetics', 'Female', 'Fibrinogen/genetics', 'Genetic Predisposition to Disease', 'Humans', 'Incidence', 'Male', 'Middle Aged', 'Myocardial Infarction/diagnosis/epidemiology/*genetics', 'Norway/epidemiology', 'Pedigree', '*Polymorphism, Single Nucleotide', 'Prothrombin/genetics', 'Risk Assessment', 'Risk Factors', 'Venous Thromboembolism/diagnosis/epidemiology/*genetics']</t>
  </si>
  <si>
    <t>['Anions/*chemistry', 'Chlorides/chemistry', 'Ion Transport/*physiology', 'Lipid Bilayers/*chemistry', 'Magnetic Resonance Spectroscopy', 'Models, Molecular', 'Thiourea/chemistry']</t>
  </si>
  <si>
    <t>['DNA Mutational Analysis', 'Europe', 'Factor XI/*genetics', 'Factor XI Deficiency/*genetics', '*Founder Effect', 'Humans', 'Mutation']</t>
  </si>
  <si>
    <t>['Animals', 'Antimalarials/*chemistry/*pharmacology', 'Antimicrobial Cationic Peptides/*chemistry/*pharmacology', 'Cysteine Endopeptidases/*metabolism', 'Cysteine Proteinase Inhibitors/*chemistry/*pharmacology', 'Female', 'Inhibitory Concentration 50', 'Mice', 'Plasmodium falciparum/drug effects/enzymology']</t>
  </si>
  <si>
    <t>['Factor XI/*genetics', '*Factor XI Deficiency/genetics', 'Female', 'Heterozygote', 'Humans', 'Male', 'Mutation', 'Pedigree', 'Phylogeny']</t>
  </si>
  <si>
    <t>['Adult', 'Cardiovascular Diseases/*genetics', 'Female', 'Genetic Predisposition to Disease', 'Humans', 'Hungary', 'Male', 'Middle Aged', 'Polymorphism, Single Nucleotide/*genetics', 'Risk Factors', 'Roma', 'Venous Thrombosis/*genetics/pathology', 'Young Adult']</t>
  </si>
  <si>
    <t>['Animals', 'Binding Sites', 'Carotid Artery Thrombosis/blood/chemically induced', 'Chlorides/toxicity', 'Endothelium, Vascular/*metabolism', 'Factor XI/chemistry/*metabolism', 'Factor XI Deficiency/blood', 'Ferric Compounds/toxicity', 'Glycosaminoglycans/*blood', 'Heparin/pharmacology', 'Humans', 'Kininogens/blood', 'Male', 'Mice', 'Mice, Inbred C57BL', 'Mice, Knockout', 'Models, Molecular', 'Papio', 'Prekallikrein/metabolism', 'Protein Binding', 'Protein Conformation', 'Rats', 'Rats, Sprague-Dawley', 'Recombinant Proteins/metabolism', 'Sequence Alignment', 'Species Specificity', 'Static Electricity']</t>
  </si>
  <si>
    <t>['Animals', 'Brain/*drug effects/metabolism', 'Brain Edema/drug therapy/metabolism', 'Calcium/*metabolism', 'Cell Death/drug effects', 'Disease Models, Animal', 'Ginsenosides/pharmacology/*therapeutic use', 'Ischemic Attack, Transient/*drug therapy/metabolism', 'Neurons/*drug effects/metabolism', 'Neuroprotective Agents/pharmacology/*therapeutic use', 'Rats']</t>
  </si>
  <si>
    <t>['Blotting, Western', 'Carcinoma, Hepatocellular/genetics/*metabolism', 'Cell Movement/genetics/physiology', 'Cell Proliferation/genetics/physiology', 'Gene Expression Regulation, Neoplastic/genetics/*physiology', 'Hep G2 Cells', 'Humans', 'Immunoprecipitation', 'Liver/*metabolism', 'Liver Neoplasms/genetics/*metabolism', 'PTEN Phosphohydrolase/genetics/*metabolism', 'RNA, Long Noncoding/genetics/*metabolism', 'Real-Time Polymerase Chain Reaction']</t>
  </si>
  <si>
    <t>['*Agriculture', 'Genes, Plant', '*Organic Agriculture', 'Seedlings/*genetics', 'Seeds', 'Triticum/embryology/*genetics/growth &amp; development']</t>
  </si>
  <si>
    <t>['Alkaloids/analysis', 'Animals', 'Chromatography, High Pressure Liquid/methods', 'Chromatography, Thin Layer/*methods', 'Ginsenosides/*analysis', 'Ions', 'Lipase/*chemistry', 'Mass Spectrometry', 'Methanol/chemistry', 'Panax/*chemistry', 'Pancreas/enzymology', 'Plant Roots/chemistry', 'Plants, Medicinal/chemistry', 'Spectrometry, Mass, Electrospray Ionization', 'Static Electricity', 'Swine']</t>
  </si>
  <si>
    <t>['Adenoviridae/genetics/pathogenicity', 'Adult', 'Animals', 'Cells, Cultured', 'Colorectal Neoplasms/*therapy', 'Endometrium/*cytology', 'Female', 'Humans', 'Menstruation', 'Mesenchymal Stem Cell Transplantation/*methods', 'Mesenchymal Stem Cells/*virology', 'Mice', 'Mice, Inbred BALB C', 'Mice, Nude', 'Oncolytic Virotherapy/*methods', 'Oncolytic Viruses/genetics/pathogenicity']</t>
  </si>
  <si>
    <t>['Biomarkers, Tumor/genetics', 'Cell Line, Tumor', 'Female', '*Gene Expression Profiling', '*Gene Expression Regulation, Neoplastic', 'Gene Ontology', '*Gene Regulatory Networks', 'Genomics', 'Humans', 'Leiomyoma/*genetics', 'Uterine Neoplasms/*genetics']</t>
  </si>
  <si>
    <t>['Acetates/metabolism', 'Alphaproteobacteria/*metabolism', 'Biodegradation, Environmental', 'Biotransformation', 'Diclofenac/*analysis/metabolism', 'Models, Theoretical', 'Tandem Mass Spectrometry', 'Water Pollutants, Chemical/*analysis/metabolism', 'Water Purification/*methods']</t>
  </si>
  <si>
    <t>['Asian Continental Ancestry Group', 'Computational Biology', 'Consanguinity', 'Factor XI/genetics', 'Factor XI Deficiency/*genetics', 'Female', 'Humans', 'Male', '*Mutation, Missense', 'Pedigree', 'Point Mutation', 'Sequence Analysis, DNA']</t>
  </si>
  <si>
    <t>['Cryopreservation/methods/*trends', 'Female', 'Fertility Preservation/methods/*trends', 'Humans', '*Neoplasms', '*Oocytes', 'Reproductive Techniques, Assisted/*trends']</t>
  </si>
  <si>
    <t>['Animals', 'Cell Line', 'Chloroquine/administration &amp; dosage/toxicity', 'Dermatitis, Contact/etiology/immunology/*pathology', 'Dinitrochlorobenzene/administration &amp; dosage/toxicity', 'Disease Models, Animal', 'Female', 'G-Protein-Coupled Receptor Kinase 2/genetics/*metabolism', 'Ganglia, Spinal/cytology', 'Gene Knockdown Techniques', 'Glutamine/*metabolism', 'Histamine/administration &amp; dosage/toxicity', 'Humans', 'Injections, Subcutaneous', 'MAP Kinase Signaling System/drug effects/immunology', 'Mice', 'Mice, Inbred C57BL', 'Protein Kinase Inhibitors/pharmacology', 'Pruritus/chemically induced/immunology/*pathology', 'RNA, Small Interfering/metabolism', 'Rats']</t>
  </si>
  <si>
    <t>['Animals', 'Calcium Channels/genetics/*metabolism', 'Cell Line, Tumor', 'Early Growth Response Protein 1/*metabolism', 'Ganglia, Spinal/metabolism', '*Gene Expression Regulation', 'Mice', 'Neurons/metabolism', 'Promoter Regions, Genetic', 'Protein Binding', 'Protein Subunits/metabolism']</t>
  </si>
  <si>
    <t>['Alphaproteobacteria/*metabolism', 'Anti-Bacterial Agents/*metabolism', 'Biodegradation, Environmental', 'Chromatography, Liquid', 'Levofloxacin/chemistry/*metabolism', 'Ofloxacin/chemistry/*metabolism', 'Rhodococcus/*metabolism', 'Stereoisomerism', 'Tandem Mass Spectrometry']</t>
  </si>
  <si>
    <t>['Animals', 'Cloning, Molecular', 'Forkhead Transcription Factors/metabolism', 'Gene Expression Regulation/*physiology', 'Helminth Proteins/*chemistry/genetics/*metabolism', 'Mice', 'Nematospiroides dubius/*metabolism', 'Spleen/cytology', 'Transforming Growth Factor beta/genetics/*metabolism']</t>
  </si>
  <si>
    <t>['Adult', 'Child', 'Child, Preschool', 'Factor XI/*genetics', 'Factor XI Deficiency/*genetics', 'Family', 'Female', 'Humans', 'Male', '*Mutation', 'Protein Domains', 'Turkey']</t>
  </si>
  <si>
    <t>['Animals', '*Disease Models, Animal', 'Humans', 'Parkinsonian Disorders/physiopathology/*therapy', '*Rodentia']</t>
  </si>
  <si>
    <t>['Bradykinin/pharmacology', 'Calcium/metabolism', 'Cell Line', '*Electromagnetic Fields', 'Humans', 'Sensory Receptor Cells/drug effects/*metabolism', 'TRPA1 Cation Channel/metabolism']</t>
  </si>
  <si>
    <t>['Algeria', 'Anti-Bacterial Agents/isolation &amp; purification/pharmacology', 'Antifungal Agents/isolation &amp; purification/pharmacology', 'Bacillus amyloliquefaciens/*chemistry/classification', 'Comparative Genomic Hybridization', 'Genome, Bacterial', 'Lakes/*microbiology', 'Lipopeptides/chemistry/*isolation &amp; purification', 'Microbial Sensitivity Tests', 'Polyenes/chemistry/isolation &amp; purification', 'Polyketides/chemistry/isolation &amp; purification', 'Saline Waters', 'Surface-Active Agents/chemistry/*isolation &amp; purification']</t>
  </si>
  <si>
    <t>['Antineoplastic Agents/*administration &amp; dosage/pharmacokinetics', 'Cell Line, Tumor', '*Drug Delivery Systems', 'Humans', 'Magnetic Resonance Spectroscopy', 'Nanotubes/*chemistry', 'Neutrons', 'Organometallic Compounds/*administration &amp; dosage/pharmacokinetics', 'Peptides, Cyclic/*chemistry', 'Polymers/*chemistry', 'Scattering, Small Angle', 'Spectroscopy, Fourier Transform Infrared']</t>
  </si>
  <si>
    <t>['Adult', 'Biomarkers', 'Female', 'Hippocampus/*physiopathology', 'Humans', 'Inhibition, Psychological', 'Linear Models', 'Magnetic Resonance Imaging', 'Male', 'Middle Aged', 'Prospective Studies', 'Psychiatric Status Rating Scales', 'Stress Disorders, Post-Traumatic/*diagnosis/physiopathology', 'Survivors', 'Temporal Lobe/physiopathology', 'Time Factors', 'Wounds and Injuries/*psychology', 'Young Adult']</t>
  </si>
  <si>
    <t>['Antineoplastic Agents/chemistry/*pharmacology', 'Aquatic Organisms', 'Aromatase Inhibitors/pharmacology', 'Ascomycota/*chemistry', 'Aspergillus/*chemistry', 'Cell Cycle Proteins', 'Cell Line, Tumor', 'China', 'Drug Screening Assays, Antitumor', 'Fermentation', 'Humans', 'Magnetic Resonance Spectroscopy', 'Male', 'Molecular Structure', 'Nuclear Proteins/antagonists &amp; inhibitors', 'Phenyl Ethers/chemistry', 'Transcription Factors/antagonists &amp; inhibitors']</t>
  </si>
  <si>
    <t>['A549 Cells', 'Chemokines/biosynthesis/*metabolism', 'Epithelial Cells/*metabolism', 'Humans', 'Inflammasomes/metabolism', 'Inflammation Mediators/metabolism', 'Interferon-gamma/metabolism', 'Interleukin-17/biosynthesis', 'Interleukin-6/metabolism', 'Lung/*pathology', 'Mycobacterium tuberculosis/*metabolism', 'NLR Family, Pyrin Domain-Containing 3 Protein/metabolism', 'Principal Component Analysis', 'RNA, Messenger/genetics/metabolism', 'Toll-Like Receptors/metabolism', 'Tuberculosis/pathology', 'Tumor Necrosis Factor-alpha/metabolism']</t>
  </si>
  <si>
    <t>['Animals', 'Cell Line, Tumor', '*Drug Delivery Systems', 'Humans', 'Male', 'Methacrylates/*chemistry/pharmacokinetics', 'Nanotubes/*chemistry', 'Neutron Diffraction', 'Peptides, Cyclic/blood/*chemistry/pharmacokinetics', 'Polymers/chemical synthesis/chemistry', 'Rats, Sprague-Dawley', 'Scattering, Radiation', 'Tissue Distribution']</t>
  </si>
  <si>
    <t>['Blood Platelets/*metabolism', 'Factor XI/*genetics/*metabolism', 'Gene Expression Regulation', 'Humans', 'Immunohistochemistry', 'Intracellular Space', 'Platelet Activation/genetics', 'Protein Transport', 'RNA Splicing', 'RNA, Messenger']</t>
  </si>
  <si>
    <t>['Anions/chemistry', '*Biosensing Techniques', 'Chlorides/chemistry/*isolation &amp; purification', 'Halogenation', 'Humans', 'Hydrogen Bonding', 'Hydrogen-Ion Concentration', 'Ionophores/*chemistry', 'Membranes, Artificial', 'Potentiometry', 'Thiocyanates/chemistry']</t>
  </si>
  <si>
    <t>['Aged', 'Factor XI/*administration &amp; dosage', '*Factor XI Deficiency/drug therapy/genetics/pathology', '*Hemostatic Techniques', '*Homozygote', 'Humans', 'Male', '*Mutation', '*Plasma', 'Severity of Illness Index', '*Spinal Cord Diseases/drug therapy/genetics/pathology', '*Spondylosis/drug therapy/genetics/pathology']</t>
  </si>
  <si>
    <t>['Adult', 'Cross-Sectional Studies', 'Databases, Factual/*trends', 'Female', 'France/epidemiology', 'Hospitalization/trends', 'Hospitals, University/*trends', 'Humans', 'Inpatients/*psychology', 'International Classification of Diseases', 'Male', '*Medically Unexplained Symptoms', 'Psychotropic Drugs/*adverse effects', 'Retrospective Studies']</t>
  </si>
  <si>
    <t>['Brain/*diagnostic imaging', 'Encephalitis/*diagnostic imaging/*etiology', 'Female', 'Fluorodeoxyglucose F18/pharmacokinetics', 'Humans', 'Magnetic Resonance Imaging', 'Male', 'Middle Aged', 'Multiple Sclerosis/*complications/diagnostic imaging', '*Positron-Emission Tomography', 'Proof of Concept Study', 'Pyrazoles/*pharmacokinetics', 'Pyrimidines/*pharmacokinetics', 'Statistics, Nonparametric']</t>
  </si>
  <si>
    <t>['Cell Line, Tumor', 'Cell Survival', 'HEK293 Cells', 'Humans', 'Hydrogen Bonding', 'Hydrophobic and Hydrophilic Interactions', 'Lysosomes/chemistry', 'Macromolecular Substances/chemical synthesis/chemistry', 'Nanotubes/*chemistry', 'Peptides, Cyclic/*chemistry', 'Polymers/*chemistry']</t>
  </si>
  <si>
    <t>['Animals', 'Antineoplastic Agents, Immunological/*pharmacokinetics', '*Brain Neoplasms', 'Female', '*Glioblastoma', 'Humans', 'Mice', 'Mice, Inbred BALB C', 'Semaphorin-3A/*antagonists &amp; inhibitors', 'Single-Chain Antibodies', 'Tissue Distribution', 'Xenograft Model Antitumor Assays']</t>
  </si>
  <si>
    <t>['Blood Coagulation Disorders/congenital/*genetics', 'DNA Mutational Analysis/*methods', 'Exons', 'Genetic Testing/methods', 'Genomics/methods', 'Genotyping Techniques/*methods', 'High-Throughput Nucleotide Sequencing/*methods', 'Humans', 'Introns', 'Sequence Analysis, DNA/methods']</t>
  </si>
  <si>
    <t>['Bone Marrow Cells/*pathology', 'Breast Neoplasms/*pathology', '*Cell Adhesion', 'Cell Line, Tumor', 'Endothelium/pathology', 'Humans', 'Kinetics', '*Microscopy, Atomic Force', 'Neoplasm Metastasis']</t>
  </si>
  <si>
    <t>["3' Untranslated Regions", 'Animals', 'Antithrombins/immunology', 'Biomarkers/metabolism', 'Cell Line, Tumor', 'Computational Biology', 'Gene Silencing', '*Hemostasis', 'Hemostatics', 'High-Throughput Nucleotide Sequencing', 'Humans', 'Mice', 'Mice, Inbred C57BL', 'MicroRNAs/*analysis', 'Plasmids/metabolism', 'Thrombosis/genetics']</t>
  </si>
  <si>
    <t>['Adult', 'Blood Coagulation/*genetics', 'Case-Control Studies', 'Female', 'Gene Frequency', 'Genetic Association Studies', 'Genetic Predisposition to Disease', 'Humans', 'Male', 'Middle Aged', 'Phenotype', '*Polymorphism, Single Nucleotide', 'Risk Factors', 'Sequence Analysis, DNA/*methods', 'Venous Thrombosis/blood/diagnosis/*genetics']</t>
  </si>
  <si>
    <t>['DNA Mutational Analysis', 'Exons', 'Factor XI/*genetics', 'Factor XI Deficiency/*genetics', 'Humans', 'Male', 'Mutation', 'Pedigree']</t>
  </si>
  <si>
    <t>['Biological Assay/*methods', 'Biological Transport', 'Cell Line, Tumor', 'Cell Membrane/chemistry/*metabolism', 'Chlorides/chemistry/*pharmacokinetics', 'Fatty Acids/chemistry', 'Humans', 'Hydrogen-Ion Concentration', 'Lipid Bilayers/chemistry/*metabolism', 'Proton Ionophores/chemistry/*pharmacokinetics']</t>
  </si>
  <si>
    <t>['Animals', 'Anti-Bacterial Agents/*administration &amp; dosage/pharmacokinetics', 'Chemistry, Pharmaceutical/methods', 'Ciprofloxacin/*administration &amp; dosage/pharmacokinetics', 'Cystic Fibrosis/metabolism', '*Drug Delivery Systems', 'Drug Stability', 'Emulsions', 'Humans', 'Intestinal Absorption', 'Intestinal Mucosa/metabolism', 'Microbial Sensitivity Tests', 'Particle Size', 'Species Specificity', 'Sputum/metabolism', 'Staphylococcus aureus/*drug effects', 'Swine']</t>
  </si>
  <si>
    <t>['Antigens, Viral/chemistry/immunology', 'Binding Sites', 'Cross Reactions/*immunology', 'Epitopes/*chemistry/*immunology', 'HIV Antibodies/*chemistry/*immunology', 'HIV Protease/*chemistry/*immunology', 'Hydrogen Bonding', 'Models, Molecular', 'Peptides/*chemistry/*immunology', 'Protein Binding', 'Protein Conformation', 'Structure-Activity Relationship']</t>
  </si>
  <si>
    <t>['Biomarkers, Tumor/*genetics', '*Drug Resistance, Neoplasm', 'Female', 'Gene Expression Profiling/*methods', 'Gene Expression Regulation, Neoplastic', 'Humans', 'Oligonucleotide Array Sequence Analysis/methods', 'Ovarian Neoplasms/*genetics', 'Platinum/therapeutic use', 'Prognosis', 'RNA, Long Noncoding/*genetics', 'Sequence Analysis, RNA/methods', 'Survival Analysis']</t>
  </si>
  <si>
    <t>['Alzheimer Disease/drug therapy', 'Animals', 'Biological Availability', '*Drug Delivery Systems', 'Emulsions', 'Ginsenosides/*pharmacology', 'Humans', 'Liposomes', 'Micelles', 'Molecular Structure', 'Nanoparticles', 'Triterpenes/pharmacology']</t>
  </si>
  <si>
    <t>['Adolescent', 'Adult', 'Factor XI/*genetics', 'Female', 'Fibrinogen/*genetics', 'Genetic Loci', 'Genetic Predisposition to Disease', 'Genotype', 'Humans', 'Male', 'Middle Aged', '*Polymorphism, Single Nucleotide', 'Portugal/epidemiology', 'Venous Thromboembolism/epidemiology/*genetics', 'Young Adult']</t>
  </si>
  <si>
    <t>['Animals', 'Disease Models, Animal', 'Factor IX/genetics/metabolism', 'Factor XI/*administration &amp; dosage/genetics/metabolism', 'Factor XI Deficiency/blood/*drug therapy/genetics', 'Genetic Predisposition to Disease', 'Hemophilia B/blood/*drug therapy/genetics', 'Hemostasis/*drug effects/genetics', 'Infusions, Intravenous', 'Male', 'Mice, Inbred C57BL', 'Mice, Knockout', 'Phenotype']</t>
  </si>
  <si>
    <t>['Animals', 'DNA-Binding Proteins/*genetics', 'Endopeptidases/*genetics', 'Escherichia coli Infections/*microbiology', 'Escherichia coli Proteins/*genetics', 'Extraintestinal Pathogenic Escherichia coli/enzymology/*genetics', 'Female', 'Gastrointestinal Tract/*microbiology', 'Genetic Fitness', 'Intestinal Mucosa/metabolism', 'Membrane Proteins/*genetics', 'Mice', 'Mice, Inbred BALB C', 'Mutation', 'Repressor Proteins/genetics', 'Sepsis/microbiology']</t>
  </si>
  <si>
    <t>['Aged', '*Biological Specimen Banks', 'DNA-Binding Proteins/*genetics', 'Female', '*Genetic Loci', 'Genome-Wide Association Study/methods', 'Humans', 'Male', 'Middle Aged', 'Obesity/*genetics', 'Risk Factors', 'Transcription Factors/*genetics', 'United Kingdom', 'Venous Thromboembolism/*genetics']</t>
  </si>
  <si>
    <t>['Animals', 'Antitubercular Agents/*administration &amp; dosage/chemical synthesis/pharmacology', 'Copper/*administration &amp; dosage/*pharmacology', 'Drug Carriers/*chemistry', 'Female', 'Lipids/*chemistry', 'Mice', 'Microbial Sensitivity Tests', 'Mycobacterium tuberculosis/*drug effects', 'Nanostructures/*chemistry', 'Organometallic Compounds/*administration &amp; dosage/chemical synthesis/pharmacology']</t>
  </si>
  <si>
    <t>['Antigens, CD/genetics', 'Antithrombin III/genetics', 'Cytochrome P450 Family 4/*genetics', 'Endothelial Protein C Receptor', 'Factor XI/*genetics', 'Fibrinogen/*genetics', 'Humans', 'Platelet Membrane Glycoproteins/genetics', 'Receptors, Cell Surface/genetics', 'Venous Thromboembolism/*genetics']</t>
  </si>
  <si>
    <t>['Adolescent', 'Adult', 'Aged', 'Annulus Fibrosus/drug effects/*metabolism', 'Cells, Cultured', 'Child', 'Child, Preschool', 'Coculture Techniques', 'Cues', 'Cytokines/metabolism/pharmacology', 'Female', 'Humans', 'Infant', 'Infant, Newborn', 'Inflammation Mediators/metabolism', 'Interleukin-1beta/metabolism/*pharmacology', 'Intervertebral Disc/drug effects/metabolism', 'Male', 'Middle Aged', 'Nerve Growth Factors/metabolism', 'Neurites/drug effects/*metabolism', 'Neurotrophin 3', 'Prospective Studies', 'Signal Transduction/drug effects/*physiology', 'Tumor Necrosis Factor-alpha/metabolism/*pharmacology', 'Young Adult']</t>
  </si>
  <si>
    <t>['Chemistry, Pharmaceutical', 'Humans', 'Ion Transport', 'Macromolecular Substances/chemistry', 'Organic Anion Transporters/*chemistry', 'Small Molecule Libraries/*chemistry']</t>
  </si>
  <si>
    <t>['Acids/*metabolism', 'Aromatic-L-Amino-Acid Decarboxylases/*deficiency/genetics', 'Biological Evolution', 'Escherichia coli K12/*enzymology/genetics/metabolism', 'Escherichia coli Proteins/genetics/*metabolism', 'Gene Expression Regulation, Bacterial', 'Hydrogen-Ion Concentration']</t>
  </si>
  <si>
    <t>['Alpha-Ketoglutarate-Dependent Dioxygenase FTO/genetics', 'Body Mass Index', 'Cohort Studies', '*Genetic Variation', 'Genome-Wide Association Study', 'Humans', 'Polymorphism, Single Nucleotide', 'Venous Thromboembolism/genetics']</t>
  </si>
  <si>
    <t>['Asian Continental Ancestry Group/*classification/*genetics', 'China', '*Chromosomes, Human, Y', '*Haplotypes', 'Humans', '*Phylogeny', 'Polymorphism, Single Nucleotide']</t>
  </si>
  <si>
    <t>['Carcinoma, Pancreatic Ductal/*genetics', 'Cell Line, Tumor', 'Cell Movement', 'Cell Proliferation', 'Databases, Genetic', 'Gene Expression Profiling/*methods', 'Gene Expression Regulation, Neoplastic', 'Humans', 'Oligonucleotide Array Sequence Analysis/*methods', 'Pancreatic Neoplasms/*genetics', 'RNA, Long Noncoding/*genetics']</t>
  </si>
  <si>
    <t>['2-Hydroxypropyl-beta-cyclodextrin/chemistry', 'Calorimetry, Differential Scanning/methods', 'Chemistry, Pharmaceutical/methods', 'Curcumin/*chemistry', 'Cyclodextrins/*chemistry', 'Delayed-Action Preparations/chemistry', 'Drug Delivery Systems/methods', 'Eye/*drug effects', 'Freeze Drying/methods', 'Microscopy, Electron, Scanning/methods', 'Ophthalmic Solutions/*chemistry', 'Solubility/drug effects', 'Solvents/chemistry', 'Spectroscopy, Fourier Transform Infrared/methods', 'Water/*chemistry', 'X-Ray Diffraction/methods', 'beta-Cyclodextrins/chemistry']</t>
  </si>
  <si>
    <t>['Alkylation', 'Aluminum/*chemistry', 'Aluminum Hydroxide/*chemistry', 'Carbonates/*chemistry', 'Catalysis', 'Furans/chemistry', 'Glycerol/chemistry', 'Magnesium/*chemistry', 'Magnesium Hydroxide/*chemistry', 'Molecular Weight']</t>
  </si>
  <si>
    <t>['Animals', 'Body Composition/genetics', 'Body Weight/genetics', 'Chickens/*genetics/growth &amp; development', 'Chromosome Mapping', 'Crosses, Genetic', 'Genetic Markers', 'Genotype', 'Linkage Disequilibrium', 'Muscle, Skeletal/*growth &amp; development', 'Polymorphism, Single Nucleotide', '*Quantitative Trait Loci', 'Sequence Analysis, DNA']</t>
  </si>
  <si>
    <t>['Adaptor Proteins, Signal Transducing/*genetics', 'Cell Adhesion Molecules/*blood/genetics', 'Computer Simulation', 'Female', 'Gene Expression Regulation/genetics', 'Gene Regulatory Networks/genetics', 'Genetic Predisposition to Disease', 'Genome-Wide Association Study', 'Humans', 'Kininogens/*genetics', 'Male', 'Partial Thromboplastin Time', 'Polymorphism, Single Nucleotide', 'Protein Processing, Post-Translational/genetics', 'Receptors, Cell Surface/*blood/genetics', 'Thrombosis/blood/*genetics/physiopathology']</t>
  </si>
  <si>
    <t>['Animals', 'Antibodies, Helminth', 'Antigens, Helminth/*immunology', '*Electrophoresis, Polyacrylamide Gel', 'Enzyme-Linked Immunosorbent Assay/methods', 'Female', 'Helminth Proteins/genetics/*metabolism', 'Humans', 'Immune Sera', 'Immunologic Tests', 'Male', 'Mice', 'Rabbits', 'Setaria Nematode/*metabolism', 'Setariasis/blood/immunology']</t>
  </si>
  <si>
    <t>['Acrylic Resins/chemistry', 'Animals', 'Biological Transport', 'Cell Line', '*Drug Carriers', 'Emulsions', 'Epithelial Cells/cytology/metabolism', 'Fluorescent Dyes/*chemistry', 'Humans', 'Injections, Intravenous', 'Male', 'Mice', 'Mice, Inbred C57BL', 'Microspheres', 'Nanoparticles/administration &amp; dosage/*chemistry', 'Optical Imaging/*methods', 'Particle Size', 'Polymerization', 'Polystyrenes/chemistry', 'Rhodamines/*chemistry', 'Staining and Labeling/*methods', 'Tissue Distribution']</t>
  </si>
  <si>
    <t>['Athletic Injuries/epidemiology/etiology', 'Craniocerebral Trauma/epidemiology/etiology', '*Environment Design', 'Humans', 'Incidence', 'Injury Severity Score', 'Lower Extremity/injuries', 'Male', 'Poaceae', 'Prospective Studies', 'Soccer/*injuries', 'Sports Equipment']</t>
  </si>
  <si>
    <t>['Animals', 'Cell Line', 'Cell Separation/instrumentation', 'Cells, Cultured', 'Equipment Design', 'Exocytosis/*physiology', 'Exosomes/*physiology/ultrastructure', 'Humans', '*Lab-On-A-Chip Devices', 'MicroRNAs/*metabolism', 'Neural Stem Cells/cytology/*physiology', 'Neurogenesis/*physiology', 'Rats']</t>
  </si>
  <si>
    <t>['Animals', 'Calcitonin Gene-Related Peptide/*metabolism', 'Estradiol/*pharmacology', 'PC12 Cells', 'Rats', 'Visceral Pain/*metabolism']</t>
  </si>
  <si>
    <t>['Adult', 'Alleles', 'Contraceptives, Oral, Combined/*administration &amp; dosage/adverse effects', 'Drug Monitoring/methods', 'Factor XI/genetics', 'Female', 'Gene Frequency', 'Genetic Predisposition to Disease/*genetics', 'Genotype', 'Humans', 'Odds Ratio', '*Polymorphism, Single Nucleotide', 'Risk Factors', 'Venous Thrombosis/etiology/*genetics', 'Young Adult']</t>
  </si>
  <si>
    <t>['Animals', 'Antineoplastic Agents, Phytogenic/*adverse effects/pharmacology', 'Interleukin-8/*metabolism', 'Male', 'Neuralgia/*chemically induced/*metabolism', 'Paclitaxel/*adverse effects/pharmacology', 'Rats', 'Rats, Wistar', 'Receptors, Interleukin-8A/*metabolism', 'Receptors, Interleukin-8B/*metabolism']</t>
  </si>
  <si>
    <t>["3' Untranslated Regions/*genetics", 'Blood Coagulation Factors/*genetics', 'Case-Control Studies', 'Female', 'Genotype', 'Humans', 'Male', 'MicroRNAs/*physiology', 'Middle Aged', 'Polymorphism, Single Nucleotide/genetics', 'Venous Thrombosis/*genetics']</t>
  </si>
  <si>
    <t>['Citrus/*growth &amp; development', 'Dehydration/metabolism', 'Flavonoids/*metabolism', 'Plant Growth Regulators/*metabolism', 'Plant Roots/*growth &amp; development']</t>
  </si>
  <si>
    <t>['Acetates', 'Anti-Bacterial Agents/*pharmacology', 'Anti-Infective Agents, Local/pharmacology', '*Caesalpinia', 'Chlorhexidine/pharmacology', 'Dental Caries/*microbiology', 'Ethanol', 'Gingivitis/*microbiology', 'Hexanes', 'Humans', 'Microbial Sensitivity Tests', 'Plant Extracts/*pharmacology', 'Solvents', 'Streptococcus intermedius/*drug effects', 'Streptococcus mutans/*drug effects']</t>
  </si>
  <si>
    <t>['Exons', 'Factor XI/*genetics', 'Factor XI Deficiency/*genetics', 'Female', 'Heterozygote', 'Humans', 'Male', '*Mutation', 'Pedigree']</t>
  </si>
  <si>
    <t>["3' Untranslated Regions", 'Adolescent', 'Adult', 'Aged', 'Aged, 80 and over', 'Child', 'Child, Preschool', 'DNA/chemistry/metabolism', 'Factor XI/analysis/*genetics', 'Female', 'Gene Frequency', 'Genetic Loci', 'Genetic Variation', 'Genotype', 'Humans', 'Male', 'Middle Aged', '*Phenotype', 'Polymorphism, Single Nucleotide', 'Sequence Analysis, DNA', 'Thrombosis/*diagnosis/*genetics/pathology', 'Young Adult']</t>
  </si>
  <si>
    <t>['Alleles', 'Breeding', 'Chromosome Mapping', 'Chromosomes, Plant/genetics', 'Crosses, Genetic', 'Flowers/*genetics', '*Gene-Environment Interaction', 'Genotype', 'Phaseolus/*genetics/growth &amp; development', 'Photoperiod', 'Quantitative Trait Loci/*genetics', 'Seeds']</t>
  </si>
  <si>
    <t>['Adolescent', 'Adult', 'Aged', 'Aged, 80 and over', 'Cohort Studies', 'Factor XI/*genetics', 'Factor XI Deficiency/blood/epidemiology/*genetics', 'Female', '*Gene Duplication', 'Gene Frequency', 'Genotype', 'Haplotypes', 'Humans', 'Incidence', 'Male', 'Middle Aged', '*Mutation', 'Pedigree', 'Sequence Analysis, DNA', 'Spain/epidemiology']</t>
  </si>
  <si>
    <t>['Amidohydrolases/metabolism', 'Animals', 'Endocannabinoids/metabolism', 'Ganglia, Spinal/pathology/*physiology', 'Hybrid Cells/pathology/*physiology', 'Hybridomas', 'Lipopolysaccharides/immunology', 'Macrophages/*physiology', 'Mice', 'Neuroblastoma/pathology/*physiopathology', 'Rats', 'Signal Transduction/genetics', 'Toll-Like Receptor 4/genetics/*metabolism']</t>
  </si>
  <si>
    <t>['Cell Line', 'Chromosome Mapping', '*Drug Resistance, Bacterial', '*Genetic Fitness', 'Genome, Bacterial', 'Genotype', 'Humans', 'INDEL Mutation', 'Macrophages/metabolism/microbiology', 'Microbial Sensitivity Tests', '*Mutation', 'Mycobacterium tuberculosis/*drug effects/*physiology', 'Phylogeny', 'Polymorphism, Single Nucleotide', 'South Africa/epidemiology', 'Tuberculosis, Multidrug-Resistant/drug therapy/epidemiology/*microbiology', 'Whole Genome Sequencing']</t>
  </si>
  <si>
    <t>['Antibodies, Monoclonal/chemistry/*immunology/metabolism', 'Binding, Competitive/immunology', 'Cell Adhesion Molecules/*immunology', 'Deuterium Exchange Measurement', 'Epitope Mapping', 'Epitopes/chemistry/*immunology/metabolism', 'Humans', 'Mass Spectrometry/*methods', 'Models, Molecular', 'Protein Binding/immunology', 'Protein Conformation', 'Receptors, Cell Surface/*immunology', 'Surface Plasmon Resonance/*methods']</t>
  </si>
  <si>
    <t>['Antineoplastic Agents/chemical synthesis/*chemistry/*pharmacology', 'Biological Transport', 'Cell Line, Tumor', 'Cell Survival/drug effects', 'Dose-Response Relationship, Drug', 'Humans', '*Hydrochloric Acid/chemistry', '*Indoles/chemistry', 'Inhibitory Concentration 50', 'Ion Transport', 'Membrane Transport Proteins', 'Models, Molecular', 'Molecular Conformation', 'Molecular Structure', 'Structure-Activity Relationship']</t>
  </si>
  <si>
    <t>['Adult', 'Case-Control Studies', 'Exons', 'Factor XI/analysis/*genetics', 'Factor XI Deficiency/complications/genetics', 'Female', 'Humans', 'Introns', 'Menorrhagia/blood/*genetics', 'Middle Aged', '*Polymorphism, Single Nucleotide']</t>
  </si>
  <si>
    <t>['Animals', 'Apoptosis/drug effects/physiology', 'Autophagy/*drug effects/physiology', 'Brain/*drug effects/pathology/physiopathology', 'Brain Edema/drug therapy/pathology/physiopathology', 'Brain Ischemia/*drug therapy/pathology/physiopathology', 'Chloroquine/pharmacology', 'Disease Models, Animal', 'Ginsenosides/*pharmacology', 'Lysosomes/drug effects/pathology/physiology', 'Male', 'Neuroglia/drug effects/pathology/physiology', 'Neurons/drug effects/pathology/physiology', 'Neuroprotective Agents/*pharmacology', 'Rats, Sprague-Dawley', 'Stroke/*drug therapy/pathology/physiopathology']</t>
  </si>
  <si>
    <t>['*DNA Primers', 'DNA, Bacterial/genetics/isolation &amp; purification', 'Genes, Bacterial', 'Humans', 'Methicillin-Resistant Staphylococcus aureus/*genetics/*isolation &amp; purification', 'Phylogeny', '*Polymerase Chain Reaction', 'Reproducibility of Results', 'Retrospective Studies', 'Sensitivity and Specificity', 'Sequence Analysis, DNA', 'Specimen Handling']</t>
  </si>
  <si>
    <t>['A549 Cells', 'Animals', 'Antibodies, Anti-Idiotypic/administration &amp; dosage/immunology', 'Antibodies, Monoclonal, Murine-Derived/*administration &amp; dosage/immunology', 'Biomarkers, Tumor/genetics/*immunology', 'Cell Proliferation/drug effects', 'Female', 'Fluorescence Resonance Energy Transfer', 'Gene Expression Regulation, Neoplastic', 'Humans', 'Mice', 'Neoplasms/*drug therapy/genetics/immunology/pathology', 'Neuregulin-1/*genetics/immunology', 'Phosphorylation', 'Protein Binding', 'Receptor, ErbB-3/antagonists &amp; inhibitors/*immunology', 'Signal Transduction/drug effects', 'Xenograft Model Antitumor Assays']</t>
  </si>
  <si>
    <t>['Adenoviridae/genetics/immunology', 'Animals', 'Antibodies, Neutralizing/*biosynthesis/immunology', 'Antibodies, Viral/*biosynthesis/immunology', 'Coronavirus Infections/immunology/*prevention &amp; control', 'Dose-Response Relationship, Immunologic', '*Immunity, Cellular', 'Immunity, Humoral', 'Immunogenicity, Vaccine', 'Mice', 'Middle East Respiratory Syndrome Coronavirus/genetics/*immunology', 'Spike Glycoprotein, Coronavirus/genetics/immunology', 'Vaccination', 'Vaccines, Synthetic/administration &amp; dosage/immunology', 'Viral Vaccines/genetics/immunology']</t>
  </si>
  <si>
    <t>['Actins/metabolism', 'Cell Line, Tumor', 'Cell Movement/*physiology', 'Humans', 'Signal Transduction', 'p21-Activated Kinases/*metabolism', 'rho GTP-Binding Proteins/*metabolism', 'rhoA GTP-Binding Protein/metabolism', 'rhoC GTP-Binding Protein']</t>
  </si>
  <si>
    <t>['*Alleles', 'Continental Population Groups/genetics', 'Factor XI/*genetics', 'Factor XI Deficiency/*genetics', 'Female', '*Gene Frequency', 'Humans', 'Male', '*Mutation, Missense']</t>
  </si>
  <si>
    <t>['Bacteria/classification', 'Brazil', 'Child', 'Cross-Sectional Studies', 'Dental Caries/*microbiology', '*Diet', 'Female', 'Humans', 'Male', '*Microbiota', 'Mouth/*microbiology', 'Surface Properties']</t>
  </si>
  <si>
    <t>['Animals', 'Embryo Loss/genetics', 'Female', '*Genetic Association Studies/history', 'History, 20th Century', 'History, 21st Century', 'Humans', 'Interferon Type I/*genetics/history', 'Pregnancy', 'Pregnancy Proteins/*genetics/history', 'Uterus/metabolism']</t>
  </si>
  <si>
    <t>['Animals', 'Base Sequence', 'Cattle', 'Chromatography, Liquid', 'Humans', 'Least-Squares Analysis', 'Mass Spectrometry', 'Molecular Imprinting/*methods', 'Peptides/analysis/*isolation &amp; purification', 'Polymers/*chemistry', 'Serum Albumin, Bovine/analysis/isolation &amp; purification', 'Solid Phase Extraction/*methods']</t>
  </si>
  <si>
    <t>['Administration, Rectal', 'Animals', 'Antihypertensive Agents/*administration &amp; dosage/*pharmacokinetics', 'Blood Pressure/drug effects', 'Chemistry, Pharmaceutical', 'Drug Delivery Systems', 'Emulsions', 'Heart Rate/drug effects', 'Metoprolol/*administration &amp; dosage/*pharmacokinetics', 'Ointment Bases', 'Rabbits', 'Solubility', 'Suppositories', 'Tablets']</t>
  </si>
  <si>
    <t>['Adolescent', 'Adult', 'Blood Coagulation Disorders, Inherited/*genetics/pathology', 'Child', 'Child, Preschool', 'DNA/chemistry/isolation &amp; purification/metabolism', 'Female', 'Frameshift Mutation', 'Gene Deletion', 'Genetic Association Studies', 'Genetic Testing/*methods', 'Genotype', 'High-Throughput Nucleotide Sequencing', 'Humans', 'Infant', 'Male', 'Middle Aged', 'Mutation, Missense', 'Sequence Analysis, DNA', 'Young Adult']</t>
  </si>
  <si>
    <t>['Drug Resistance, Bacterial', 'Genetic Linkage', 'Genetic Loci', 'Genotype', 'Humans', 'Mediterranean Region', 'Mycobacterium tuberculosis/*classification/genetics/pathogenicity', 'Phylogeny', 'Phylogeography', 'South America']</t>
  </si>
  <si>
    <t>['Case-Control Studies', 'Humans', '*Polymorphism, Single Nucleotide', 'Serpins/*genetics', 'Venous Thrombosis/*genetics']</t>
  </si>
  <si>
    <t>['Cell Line, Tumor', 'Cluster Analysis', 'Computational Biology', 'Databases, Genetic', 'Epithelial Cells/metabolism/*microbiology', 'Gene Expression Regulation', 'Gene Regulatory Networks', 'Host-Pathogen Interactions', 'Humans', 'Mycobacterium tuberculosis/*pathogenicity', '*Protein Interaction Maps', 'Pulmonary Alveoli/metabolism/*microbiology', '*Signal Transduction/genetics', 'Time Factors', 'Transcription Factors/genetics/*metabolism']</t>
  </si>
  <si>
    <t>['Adaptor Protein Complex 1/genetics', 'Adaptor Protein Complex mu Subunits/genetics', 'Adolescent', 'Adult', 'Biomarkers/metabolism', 'Case-Control Studies', 'Child', 'Child, Preschool', 'Female', 'Genetic Loci/*genetics', '*Genetic Predisposition to Disease', '*Genome-Wide Association Study', 'Humans', 'Infant', 'Infant, Newborn', 'Male', 'Membrane Glycoproteins/genetics', 'Membrane Transport Proteins/genetics', 'Middle Aged', 'Nuclear Factor 90 Proteins/genetics', 'Polymorphism, Single Nucleotide/*genetics', 'Risk Factors', 'Self Report', 'Thrombosis/*genetics', 'Young Adult']</t>
  </si>
  <si>
    <t>['Adult', 'Aged', 'Biomarkers/blood', 'Chromatography, Liquid', 'Data Mining', 'Decision Trees', 'Female', 'Humans', 'Male', 'MicroRNAs/blood', 'Middle Aged', 'Proteomics', 'ROC Curve', 'Sequence Analysis/methods', 'Tandem Mass Spectrometry', 'Transcriptome', 'Tuberculosis, Multidrug-Resistant/blood/*diagnosis']</t>
  </si>
  <si>
    <t>['Acrylic Resins/chemistry', 'Drug Carriers/*chemical synthesis/chemistry', 'Drug Liberation', 'Emulsions/chemistry', 'Latex/*chemistry', 'MicroRNAs/*administration &amp; dosage', 'Nanoparticles/*chemistry', 'Oxidation-Reduction', 'Polymerization', 'Polystyrenes/*chemistry', 'Surface-Active Agents/chemistry']</t>
  </si>
  <si>
    <t>['Adult', 'Australia/epidemiology', 'Bisexuality/*statistics &amp; numerical data', 'Cohort Studies', 'Comorbidity', 'HIV Infections/epidemiology/*psychology', '*HIV Seronegativity', 'HIV Seropositivity/*epidemiology', 'Homosexuality, Male/*statistics &amp; numerical data', 'Hospitalization/*statistics &amp; numerical data', 'Humans', 'Illicit Drugs', 'Male', 'Methamphetamine', 'Middle Aged', 'Risk Factors', 'Sexual and Gender Minorities', 'Substance-Related Disorders/*epidemiology/psychology', 'Surveys and Questionnaires']</t>
  </si>
  <si>
    <t>['Arthritis, Rheumatoid/blood/diagnosis/*genetics/immunology', 'Autoantibodies/blood', 'Case-Control Studies', 'Cell Adhesion Molecules/*genetics', 'Female', 'Gene Frequency', 'Genetic Association Studies', 'Genetic Markers', 'Genetic Predisposition to Disease', 'Humans', 'Interferon-gamma/blood', 'Male', 'Peptides, Cyclic/immunology', 'Phenotype', '*Polymorphism, Single Nucleotide', '*Promoter Regions, Genetic', 'RNA, Messenger/*genetics', 'Real-Time Polymerase Chain Reaction', 'Receptors, Cell Surface/*genetics', 'Tumor Necrosis Factor-alpha/blood', 'Up-Regulation']</t>
  </si>
  <si>
    <t>['Acetates/metabolism', 'Anti-Bacterial Agents/*metabolism', 'Biodegradation, Environmental', 'Escherichia coli/*metabolism', 'Fluoroquinolones/*metabolism', 'Humans', 'Moxifloxacin', 'Sewage/microbiology', 'Staphylococcus aureus/*metabolism']</t>
  </si>
  <si>
    <t>['Adolescent', 'Adult', 'Aged', 'Aged, 80 and over', 'Alleles', 'Case-Control Studies', 'Factor XI/*genetics', 'Female', '*Genetic Variation', 'Genotype', 'Humans', 'Hydroxymethylglutaryl-CoA Reductase Inhibitors/*therapeutic use', 'Incidence', 'Middle Aged', 'Polymorphism, Single Nucleotide', 'Risk Factors', 'Sex Factors', 'Venous Thrombosis/*genetics', 'Young Adult']</t>
  </si>
  <si>
    <t>['Analgesics, Opioid/pharmacology', 'Animals', 'Behavior, Animal/*drug effects', 'Central Nervous System Stimulants/*antagonists &amp; inhibitors', 'Conditioning, Operant/drug effects', 'Dopamine/metabolism', 'Dopamine Uptake Inhibitors/*antagonists &amp; inhibitors/pharmacology', 'Dopaminergic Neurons/*drug effects', 'Enkephalin, Ala(2)-MePhe(4)-Gly(5)-/pharmacology', 'Ginsenosides/*pharmacology', 'Male', 'Methamphetamine/*antagonists &amp; inhibitors/pharmacology', 'Mice', 'Mice, Inbred ICR', 'Neurons/*drug effects', 'Nucleus Accumbens/cytology/*drug effects', 'Receptors, Opioid, mu/drug effects', 'gamma-Aminobutyric Acid/*physiology']</t>
  </si>
  <si>
    <t>['African Americans', 'Alleles', 'Area Under Curve', 'European Continental Ancestry Group', 'Female', 'Humans', 'Incidence', 'Male', 'Middle Aged', '*Polymorphism, Single Nucleotide', 'Proportional Hazards Models', 'Prospective Studies', 'ROC Curve', 'Risk Assessment/*methods', 'Risk Factors', 'United States', 'Venous Thromboembolism/diagnosis/ethnology/*genetics']</t>
  </si>
  <si>
    <t>['Adolescent', 'Adult', 'Alleles', 'Case-Control Studies', 'Factor V/*genetics/metabolism', 'Factor XI/*genetics/metabolism', 'Female', 'Follow-Up Studies', 'Genetic Predisposition to Disease', 'Humans', 'Kaplan-Meier Estimate', 'Middle Aged', 'Multivariate Analysis', 'Polymorphism, Single Nucleotide', 'Proportional Hazards Models', 'Prospective Studies', 'Recurrence', 'Risk Factors', 'Sweden', 'Venous Thromboembolism/*blood/diagnosis/genetics']</t>
  </si>
  <si>
    <t>['Animals', 'Body Weight/genetics', 'Breeding/methods', 'Cattle/*genetics', 'Fatty Acids', 'Gene Frequency/*genetics', 'Genetic Association Studies/*veterinary', '*Genetic Markers', 'Genotype', 'Meat', '*Phenotype', '*Selection, Genetic']</t>
  </si>
  <si>
    <t>['Administration, Oral', 'Animals', 'Antineoplastic Agents/*administration &amp; dosage/chemistry/metabolism/toxicity', 'Breast Neoplasms/*drug therapy/metabolism/pathology', 'Cell Survival', 'Docetaxel', 'Dose-Response Relationship, Drug', '*Drug Carriers', 'Drug Compounding', 'Drug Stability', 'Emulsions', 'Ethanol/chemistry', 'Excipients/chemistry', 'Female', 'Hot Temperature', 'Humans', 'Inhibitory Concentration 50', 'Lecithins/chemistry', 'MCF-7 Cells', 'Mice', 'Microscopy, Electron, Transmission', '*Nanoparticles', 'Nanotechnology', 'Particle Size', 'Poloxamer/chemistry', 'Polyethylene Glycols/chemistry', 'Solubility', 'Soybean Oil/chemistry', 'Surface Properties', 'Surface-Active Agents/chemistry', 'Taxoids/*administration &amp; dosage/chemistry/metabolism/toxicity', 'Technology, Pharmaceutical/methods', 'Ultrasonics']</t>
  </si>
  <si>
    <t>['Cell Line, Tumor', 'Drug Screening Assays, Antitumor', 'Ginsenosides/*chemistry', 'Humans', 'Saponins/*chemical synthesis', 'Triterpenes/*chemical synthesis']</t>
  </si>
  <si>
    <t>['Amino Acid Sequence', 'Animals', 'Antigens, Dermatophagoides/genetics/*immunology/isolation &amp; purification', '*Cell Surface Display Techniques', '*Epitope Mapping/methods', 'Epitopes/chemistry/*immunology', '*Peptide Library', 'Pyroglyphidae/*immunology', 'Recombinant Proteins/genetics/immunology/isolation &amp; purification']</t>
  </si>
  <si>
    <t>['Antitubercular Agents', 'Extensively Drug-Resistant Tuberculosis', 'Genomics', 'Humans', 'Mycobacterium tuberculosis/*genetics/pathogenicity', 'Peru', 'South Africa', '*Tuberculosis, Multidrug-Resistant']</t>
  </si>
  <si>
    <t>['Adult', 'Anticoagulants/*therapeutic use', 'Case-Control Studies', 'Factor XI/*genetics/metabolism', 'Female', 'Fractures, Bone/*complications', 'Gene Frequency', 'Genetic Markers', '*Genetic Predisposition to Disease', 'Genotype', 'Humans', 'Male', 'Middle Aged', '*Polymorphism, Single Nucleotide', 'Risk Factors', 'Treatment Failure', 'Venous Thrombosis/blood/etiology/*genetics/prevention &amp; control']</t>
  </si>
  <si>
    <t>['Acquired Hyperostosis Syndrome/*blood/diagnosis', 'Adult', 'Arthritis, Psoriatic/*blood/diagnosis', 'Biomarkers/blood', 'Case-Control Studies', 'Endothelin-1/*blood', 'Female', 'Humans', 'Intercellular Adhesion Molecule-1/*blood', 'Interleukin-18/*blood', 'Male', 'Middle Aged', 'Spondylitis, Ankylosing/*blood/diagnosis']</t>
  </si>
  <si>
    <t>['Adaptive Immunity', 'Cell Line', 'Epithelial Cells/immunology/*microbiology', '*Gene Expression Regulation', 'Genotype', 'High-Throughput Nucleotide Sequencing', 'Humans', 'Lung/*pathology', 'Mycobacterium tuberculosis/*genetics/immunology', 'Species Specificity', 'Transcriptome', 'Tuberculosis/*immunology/microbiology']</t>
  </si>
  <si>
    <t>['Anti-Inflammatory Agents, Non-Steroidal/*chemistry', 'Chemistry, Pharmaceutical', 'Diclofenac/*chemistry', 'Drug Stability', 'Hydrogen-Ion Concentration', 'Solubility', 'Tablets']</t>
  </si>
  <si>
    <t>['Administration, Topical', 'Anti-Bacterial Agents/*administration &amp; dosage/chemistry', 'Cefotaxime/*administration &amp; dosage/chemistry', 'Drug Compounding', 'Escherichia coli/drug effects/growth &amp; development', 'Humans', 'Hydrogels/*administration &amp; dosage/chemistry', 'Pseudomonas aeruginosa/drug effects/growth &amp; development', 'Spectroscopy, Fourier Transform Infrared', 'Staphylococcal Skin Infections/*drug therapy/microbiology/pathology', 'Staphylococcus aureus/drug effects/growth &amp; development']</t>
  </si>
  <si>
    <t>['Aging/physiology', 'Animals', 'Apomorphine/pharmacology', 'Corpus Striatum/drug effects/*metabolism', 'Disease Models, Animal', 'Dopamine/metabolism', 'Dyskinesia, Drug-Induced/*metabolism', 'Levodopa/pharmacology', 'Mice, Inbred C57BL', 'Motor Activity/drug effects/physiology', 'Oxidopamine/pharmacology', 'Parkinson Disease/*metabolism']</t>
  </si>
  <si>
    <t>['Adenoviridae/metabolism', 'Animals', 'Aryldialkylphosphatase/*metabolism', 'Biocatalysis/drug effects', 'HEK293 Cells', 'Humans', 'Hydrolysis', 'Lipoproteins, HDL/metabolism', 'Male', 'Mice', 'Mutant Proteins/*metabolism', 'Nerve Agents/*toxicity', 'Neuroprotection/*drug effects', 'Protein Engineering']</t>
  </si>
  <si>
    <t>['Adolescent', 'Adult', 'Aged', 'Aged, 80 and over', 'Anus Neoplasms/economics/prevention &amp; control', 'Austria/epidemiology', 'Cost-Benefit Analysis', 'Female', 'Human papillomavirus 16/immunology', 'Human papillomavirus 18/immunology', 'Humans', 'Incidence', 'Male', 'Middle Aged', 'Models, Theoretical', 'Papillomavirus Infections/economics/epidemiology/*prevention &amp; control', 'Papillomavirus Vaccines/*immunology', 'Penile Neoplasms/economics/prevention &amp; control', 'Public Health', 'Quality-Adjusted Life Years', 'Uterine Cervical Neoplasms/diagnosis/epidemiology', 'Vaccination', 'Young Adult']</t>
  </si>
  <si>
    <t>['Actins/metabolism', 'Adult', 'CD11a Antigen/metabolism', 'CD11b Antigen/metabolism', 'Cell Adhesion Molecules/*metabolism', 'Cells, Cultured', 'Flow Cytometry', 'Humans', 'Immunoglobulins/metabolism', 'Inflammation/metabolism', 'Junctional Adhesion Molecule A/metabolism', 'Lipopolysaccharides/*pharmacology', 'Membrane Glycoproteins/metabolism', 'Mucoproteins/metabolism', 'Myocytes, Cardiac/cytology/*drug effects/metabolism', 'P-Selectin/metabolism', 'Platelet Endothelial Cell Adhesion Molecule-1/metabolism', 'Thrombin/*pharmacology']</t>
  </si>
  <si>
    <t>['Adolescent', 'Adult', 'Aged', 'Aged, 80 and over', 'Asian Continental Ancestry Group/genetics', 'Child', 'Child, Preschool', 'China/epidemiology', 'Factor XI/*genetics', 'Factor XI Deficiency/complications/epidemiology/*genetics', 'Female', 'Genotype', 'Hemorrhage/epidemiology/genetics', 'Humans', 'Infant', 'Male', 'Middle Aged', '*Mutation', 'Pedigree', 'RNA, Messenger/genetics', 'Young Adult']</t>
  </si>
  <si>
    <t>['Antithrombin III/genetics/metabolism', 'Blood Proteins/genetics/metabolism', 'Hep G2 Cells', 'Hepatocyte Nuclear Factor 4/genetics/*metabolism', 'Humans', 'Liver/*metabolism', 'MicroRNAs/genetics/*metabolism', 'Protein S']</t>
  </si>
  <si>
    <t>['Adolescent', 'Adult', 'Aged', 'Annulus Fibrosus/*innervation/metabolism', 'Coculture Techniques', 'Female', 'Humans', 'Infant', 'Infant, Newborn', 'Low Back Pain/*etiology', 'Male', 'Middle Aged', 'Nerve Growth Factors/*metabolism', 'Neurites/*physiology', 'Young Adult']</t>
  </si>
  <si>
    <t>['Antibodies, Monoclonal/*pharmacology', 'Antibodies, Monoclonal, Murine-Derived/*pharmacology', 'Antineoplastic Agents/*pharmacology', 'Cell Line, Tumor', 'Down-Regulation', 'Humans', 'MAP Kinase Signaling System/drug effects/*physiology', 'Mitogen-Activated Protein Kinase 8/metabolism', 'Mitogen-Activated Protein Kinase 9/metabolism', 'Receptor, ErbB-3/*antagonists &amp; inhibitors', 'Repressor Proteins/drug effects/*metabolism', 'Ubiquitin-Protein Ligases/drug effects/*metabolism', 'Ubiquitination']</t>
  </si>
  <si>
    <t>['Amplified Fragment Length Polymorphism Analysis/methods', 'DNA, Plant/*genetics', 'Gene Frequency', 'Genetic Markers', 'Phylogeny', 'Pistacia/*genetics', '*Polymorphism, Genetic', 'Principal Component Analysis']</t>
  </si>
  <si>
    <t>['Brain/*physiology', 'Executive Function/*physiology', '*Functional Neuroimaging', 'Humans', 'Nerve Net/*physiology', 'Thinking/*physiology']</t>
  </si>
  <si>
    <t>['Adult', 'Amino Acid Sequence', 'Animals', 'Base Sequence', 'China', 'DNA Mutational Analysis', 'Factor XI/*genetics', 'Factor XI Deficiency/*genetics', 'Female', 'Founder Effect', 'Humans', 'Male', 'Middle Aged', 'Mutation/*genetics', 'Sequence Alignment', 'Sequence Analysis, DNA', 'Thrombin/biosynthesis', 'Young Adult']</t>
  </si>
  <si>
    <t>['Animals', 'Animals, Newborn', 'Cattle', 'Cattle Diseases/drug therapy/parasitology', 'Claudin-1/genetics/metabolism', 'Claudin-2/genetics/metabolism', 'Claudin-4/genetics/metabolism', 'Coccidiosis/*drug therapy/veterinary', 'Coxsackie and Adenovirus Receptor-Like Membrane Protein/genetics/metabolism', 'Eimeria/drug effects/isolation &amp; purification', 'Gastrointestinal Tract/drug effects/*parasitology', '*Gene Expression', 'Glucagon-Like Peptide 2/*pharmacology', 'Intestinal Mucosa/metabolism', 'Junctional Adhesion Molecule A/genetics/metabolism', 'Occludin/genetics/metabolism', 'RNA, Messenger/genetics/metabolism', 'Zonula Occludens-1 Protein/*genetics/metabolism']</t>
  </si>
  <si>
    <t>['African Americans/*genetics', 'Aged', 'Atherosclerosis/*genetics/physiopathology', 'European Continental Ancestry Group/*genetics', 'Female', 'Genetic Association Studies', 'Genome-Wide Association Study', 'Humans', 'Kininogens/genetics', 'Male', 'Middle Aged', 'Neural Cell Adhesion Molecule L1/genetics', '*Partial Thromboplastin Time', 'Polymorphism, Single Nucleotide', 'Prospective Studies', 'Proteins/genetics']</t>
  </si>
  <si>
    <t>['Adsorption', 'Gold/*chemistry', 'Microscopy, Scanning Tunneling', 'Molecular Dynamics Simulation', 'Particle Size', 'Stereoisomerism', 'Sulfhydryl Compounds/*chemistry', 'Surface Properties']</t>
  </si>
  <si>
    <t>['Animals', 'Anti-HIV Agents/pharmacology', 'Axonal Transport/drug effects/*physiology', 'Cell Differentiation/physiology', 'Cells, Cultured', 'Cyclic AMP/pharmacology', 'Embryo, Mammalian', 'Ganglia, Spinal/cytology', 'HIV Envelope Protein gp120/*metabolism/pharmacology', 'Heterocyclic Compounds/pharmacology', 'Neuroblastoma/pathology', 'Neurons/pathology', 'Protein Binding', 'Protein Transport/drug effects/physiology', 'Rats', 'Receptors, CXCR4/metabolism', 'Signal Transduction', 'Time Factors']</t>
  </si>
  <si>
    <t>['Animals', 'Botulinum Toxins, Type A/pharmacology', 'Cell Line, Tumor', 'Cell Membrane/*metabolism', 'HEK293 Cells', 'Humans', 'Mice', 'Mice, Inbred C57BL', 'Neurotoxins/pharmacology', 'Protein Transport', 'Rats', 'Sensory Receptor Cells/drug effects/metabolism', 'TRPM Cation Channels/agonists/*metabolism']</t>
  </si>
  <si>
    <t>['Amino Acid Sequence', 'Animals', 'Chemistry Techniques, Synthetic', 'Drug Design', 'Ganglia, Spinal/cytology', 'Intracellular Signaling Peptides and Proteins/*chemical synthesis/chemistry/pharmacokinetics/*pharmacology', 'Male', 'Mice', 'Microscopy, Fluorescence', 'Molecular Probes/*chemistry', 'Molecular Sequence Data', 'Neurons/cytology/drug effects', 'Neuroprotective Agents/*chemical synthesis/chemistry/pharmacokinetics/*pharmacology', 'Rats', '*Technetium/chemistry']</t>
  </si>
  <si>
    <t>['Animals', 'Antitubercular Agents/chemistry/isolation &amp; purification', 'Cyclooxygenase Inhibitors/chemistry/isolation &amp; purification', 'Fermentation', 'Fungi/*chemistry', 'Inhibitory Concentration 50', 'Molecular Structure', 'Polyphenols/*chemistry/isolation &amp; purification', 'Porifera/*microbiology', 'Pyrrolidinones/*chemistry/isolation &amp; purification']</t>
  </si>
  <si>
    <t>['Animals', 'Antibodies, Monoclonal/*immunology/isolation &amp; purification', 'Antibodies, Neutralizing/immunology/isolation &amp; purification', 'Antibodies, Viral/*immunology/isolation &amp; purification', 'Capsid Proteins/genetics/*immunology', 'Chicken anemia virus/genetics/*immunology', 'DNA, Viral/chemistry/genetics', '*Epitope Mapping', 'Immunoprecipitation', 'Mice, Inbred BALB C', 'Molecular Sequence Data', 'Neutralization Tests', 'Sequence Analysis, DNA']</t>
  </si>
  <si>
    <t>['Amino Acids/*chemistry', 'Egg Yolk/chemistry', 'Escherichia coli/chemistry', 'Lipid Bilayers/*chemistry', 'Molecular Structure', 'Peptides, Cyclic/*chemistry', 'Phosphatidylcholines/chemistry']</t>
  </si>
  <si>
    <t>['Adhesins, Bacterial/genetics/*metabolism', 'Animals', '*Bacterial Adhesion', 'Coinfection/microbiology', 'Disease Models, Animal', 'Escherichia coli Infections/*microbiology', 'Fimbriae, Bacterial/genetics/*metabolism', 'Gene Deletion', 'Genetic Complementation Test', 'Genetic Testing', 'Mice', 'Mutagenesis', 'Operon', 'Urinary Tract Infections/*microbiology', 'Uropathogenic Escherichia coli/genetics/*physiology', 'Virulence Factors/genetics/*metabolism']</t>
  </si>
  <si>
    <t>['Chromatography, High Pressure Liquid/*methods', 'Ginsenosides/chemistry/*isolation &amp; purification', '*Metabolomics', 'Panax/*chemistry', 'Species Specificity', 'Tandem Mass Spectrometry/*methods']</t>
  </si>
  <si>
    <t>['Abortion, Spontaneous/*genetics', 'Adult', 'Alleles', 'Cytochrome P-450 Enzyme System/genetics', 'Cytochrome P450 Family 4', 'Factor XI/*genetics/*metabolism', 'Female', 'Genetic Predisposition to Disease/genetics', 'Humans', '*Polymorphism, Single Nucleotide', 'Pregnancy', 'Risk Factors']</t>
  </si>
  <si>
    <t>['Adult', 'Area Under Curve', 'Case-Control Studies', 'Female', 'Genetic Association Studies', 'Genetic Markers', 'Genetic Predisposition to Disease', 'Humans', 'Logistic Models', 'Middle Aged', 'Odds Ratio', 'Pedigree', 'Phenotype', '*Polymorphism, Single Nucleotide', 'Predictive Value of Tests', 'ROC Curve', 'Risk Assessment', 'Risk Factors', 'Sex Factors', 'Sweden/epidemiology', 'Venous Thrombosis/diagnosis/epidemiology/*genetics']</t>
  </si>
  <si>
    <t>['Animals', 'Antibodies, Helminth/blood', 'Antigens, Helminth/*administration &amp; dosage/chemistry/isolation &amp; purification', 'Brugia malayi/chemistry/*immunology', 'Cell Proliferation', 'Electrophoresis, Gel, Two-Dimensional', 'Electrophoresis, Polyacrylamide Gel', 'Enzyme Activators/*administration &amp; dosage/chemistry/isolation &amp; purification', 'Immunoglobulin G/blood', 'Interferon-gamma/*metabolism', 'Interleukins/metabolism', 'Leukocytes, Mononuclear/immunology', 'Male', 'Molecular Weight', 'Murinae', 'Nitric Oxide/metabolism', 'Nitric Oxide Synthase Type II/*metabolism', 'Spectrometry, Mass, Matrix-Assisted Laser Desorption-Ionization', 'Transforming Growth Factor beta/metabolism', 'Tumor Necrosis Factor-alpha/metabolism', 'Vaccination/methods']</t>
  </si>
  <si>
    <t>['Animals', '*Carrier Proteins/chemistry/metabolism', 'Cell Line', '*Copper/chemistry/metabolism/physiology', '*Fluorescent Dyes', 'Humans', 'Mice', 'Neurodegenerative Diseases/*metabolism', 'Optical Imaging', 'Rats', 'Spectrometry, Fluorescence']</t>
  </si>
  <si>
    <t>['Animals', 'Humans', 'Neurodegenerative Diseases/prevention &amp; control', 'Neuroprotective Agents/pharmacology/therapeutic use', '*Panax', 'Parkinson Disease/*prevention &amp; control', 'Phytotherapy/*methods', 'Plant Preparations/pharmacology/*therapeutic use']</t>
  </si>
  <si>
    <t>['Adenosine Triphosphate/biosynthesis', 'Animals', 'Drug Evaluation, Preclinical', 'Kidney/blood supply/*drug effects/metabolism', 'Male', 'Mitochondria/*drug effects/metabolism', 'Oligopeptides/*pharmacology/therapeutic use', 'Random Allocation', 'Rats, Sprague-Dawley', 'Reperfusion Injury/*prevention &amp; control', '*Warm Ischemia']</t>
  </si>
  <si>
    <t>['Animals', 'Apomorphine/*toxicity', 'Corpus Striatum/metabolism/pathology/physiopathology', 'Disease Models, Animal', 'Dopaminergic Neurons/pathology/physiology', 'Dyskinesias/*etiology', 'Extracellular Signal-Regulated MAP Kinases/metabolism', 'Humans', 'Locomotion/*drug effects', 'MAP Kinase Signaling System/drug effects/genetics/*physiology', 'Mice', 'Mice, Transgenic', 'Mutation, Missense', 'Nerve Tissue Proteins/metabolism', 'Parkinsonian Disorders/genetics/*physiopathology', 'Phosphorylation/drug effects', 'Point Mutation', 'Post-Synaptic Density/drug effects', 'Prions/genetics', 'Promoter Regions, Genetic', 'Protein Processing, Post-Translational/drug effects', 'Stereotyped Behavior/*drug effects', 'Substantia Nigra/metabolism/physiopathology', 'Transgenes', 'alpha-Synuclein/*genetics']</t>
  </si>
  <si>
    <t>['Caco-2 Cells', 'Chemistry Techniques, Analytical/*instrumentation', 'Fluorescein/chemistry', 'Fluorescent Dyes/chemistry', 'Humans', 'Organoplatinum Compounds/*analysis/chemistry', 'Spectrometry, Fluorescence']</t>
  </si>
  <si>
    <t>['Child', 'Cognition Disorders/*prevention &amp; control', '*Early Medical Intervention', 'Female', 'Humans', 'Infant, Newborn', 'Infant, Premature', 'Infant, Premature, Diseases/*prevention &amp; control', 'Intelligence', 'Male']</t>
  </si>
  <si>
    <t>['Adolescent', 'Adult', 'Child', 'Child, Preschool', 'Factor XI Deficiency/*blood/*genetics', 'Female', 'Humans', 'Infant', 'Male', 'Middle Aged', 'Mutation', 'Phenotype', 'Turkey', 'Young Adult']</t>
  </si>
  <si>
    <t>['*Administration, Ophthalmic', 'Chemistry, Pharmaceutical/*methods', 'Drug Delivery Systems/*methods', '*Drug Design', '*Liquid Crystals/chemistry', 'Nanoparticles/*administration &amp; dosage/chemistry', 'Scattering, Small Angle']</t>
  </si>
  <si>
    <t>['Animals', 'Antiparkinson Agents/adverse effects', 'Corpus Striatum/*pathology', 'Dendritic Spines/drug effects/*pathology', 'Dyskinesia, Drug-Induced/etiology/*pathology', 'Humans', 'Levodopa/adverse effects', 'Neuronal Plasticity/drug effects/*physiology', 'Neurons/pathology/*ultrastructure']</t>
  </si>
  <si>
    <t>['Animals', 'Blood Coagulation/*drug effects/*genetics', 'Blood Coagulation Factors/genetics/metabolism', 'Blood Vessels/drug effects/metabolism', 'Dose-Response Relationship, Drug', 'Fibrinolysis/drug effects/genetics', 'Liver/drug effects/metabolism', 'Male', 'Mice, Inbred C57BL', 'RNA, Messenger/genetics/metabolism', 'Transcription, Genetic/*drug effects', 'Triiodothyronine/blood/*pharmacology']</t>
  </si>
  <si>
    <t>['Chromosome Mapping/methods', 'Cicer/*genetics', 'Fusarium/*genetics', 'Genetic Markers/genetics', 'Genome, Plant/*genetics', 'Genotype', 'Microsatellite Repeats/genetics', 'Quantitative Trait Loci/*genetics']</t>
  </si>
  <si>
    <t>['Cell Hypoxia', 'Cell Line, Tumor', 'Cobalt/*chemistry/pharmacology', 'Curcumin/*chemistry/pharmacology', 'Humans', 'Ligands', 'Light', 'Prodrugs/*chemistry/pharmacology']</t>
  </si>
  <si>
    <t>['*Chromosome Mapping', 'Cicer/anatomy &amp; histology/*genetics', '*Genes, Plant', 'Genetic Linkage', 'Genetic Markers', 'Polymorphism, Genetic', '*Quantitative Trait Loci', 'Seeds/*genetics']</t>
  </si>
  <si>
    <t>['Antineoplastic Agents/pharmacology', 'Apoptosis/drug effects', 'Brain Neoplasms/*drug therapy/metabolism/pathology', 'Cell Line, Tumor/drug effects', 'Cell Movement/drug effects', 'Cell Proliferation/drug effects', 'Endoplasmic Reticulum/drug effects', 'Extracellular Matrix Proteins/*metabolism', 'Flavonoids/*pharmacology', 'Glioblastoma/*drug therapy/metabolism/pathology', 'Humans', 'Metalloproteases/metabolism']</t>
  </si>
  <si>
    <t>['Animals', 'Blood Coagulation/*genetics', 'Epigenesis, Genetic', 'Gene Expression Regulation/genetics', 'Gene-Environment Interaction', 'Genetic Association Studies', 'High-Throughput Nucleotide Sequencing', 'Humans', 'Mutation/*genetics', 'Polymorphism, Genetic', 'Serine Proteases/genetics/*metabolism', 'Venous Thrombosis/*genetics']</t>
  </si>
  <si>
    <t>['African Americans', 'Aged', 'Alleles', 'European Continental Ancestry Group', 'Factor XI/*genetics', 'Female', 'Gene Expression', 'Humans', 'Incidence', 'Longitudinal Studies', 'Male', 'Middle Aged', '*Polymorphism, Single Nucleotide', 'Proportional Hazards Models', 'Prospective Studies', 'Risk Factors', 'United States/epidemiology', 'Venous Thromboembolism/diagnosis/*epidemiology/ethnology/*genetics']</t>
  </si>
  <si>
    <t>['Aged', 'Aged, 80 and over', 'Female', 'Head and Neck Neoplasms/*radiotherapy', 'Humans', 'Male', 'Middle Aged', 'Ontario', 'Pain Measurement', 'Prospective Studies', 'Radiotherapy/*adverse effects', 'Radiotherapy Dosage', 'Stomatitis/*diagnosis/*etiology', 'Surveys and Questionnaires']</t>
  </si>
  <si>
    <t>['*Chromosomes, Human, Y', 'Forensic Genetics', 'Humans', 'Male', 'Phylogeny', '*Polymorphism, Single Nucleotide', 'Republic of Korea']</t>
  </si>
  <si>
    <t>['Catalysis', 'Cyclohexanols/*chemistry', 'Cyclohexanones/*chemistry', 'Electrochemistry', 'Electrodes', 'Electrolysis', 'Formates/*chemistry', 'Hydrogenation', 'Iron/*chemistry', 'Microscopy, Electron, Scanning', 'Sulfuric Acids/*chemistry', 'Surface Properties', 'Water/*chemistry']</t>
  </si>
  <si>
    <t>['Adenocarcinoma/*drug therapy/genetics/*pathology', 'Adenocarcinoma of Lung', 'Antineoplastic Agents/*pharmacology', 'Cell Adhesion/drug effects', 'Cell Line, Tumor', 'Cell Proliferation/drug effects', 'Cisplatin/*pharmacology', 'Gene Expression Regulation, Neoplastic/drug effects', 'Humans', 'Lung/*drug effects/metabolism/*pathology', 'Lung Neoplasms/*drug therapy/genetics/*pathology', 'Neoplasm Metastasis/drug therapy/genetics/pathology', 'Paclitaxel/*pharmacology']</t>
  </si>
  <si>
    <t>['Atmospheric Pressure', 'Electrons', 'Fluorocarbons/*chemistry', 'Least-Squares Analysis', 'Mass Spectrometry/instrumentation/*methods', 'Models, Chemical', 'Temperature', 'Thermodynamics']</t>
  </si>
  <si>
    <t>['Genetic Predisposition to Disease/*genetics', 'Genome-Wide Association Study', 'Genotype', 'Humans', 'Membrane Glycoproteins/*genetics', 'Membrane Transport Proteins/*genetics', 'Odds Ratio', 'Tetraspanins/*genetics', 'Venous Thromboembolism/*genetics']</t>
  </si>
  <si>
    <t>['Adaptation, Physiological/*physiology', 'Animals', 'Copper/*toxicity', 'Female', 'Genetic Variation/*drug effects', 'Male', 'Microsatellite Repeats', 'Population Growth', 'Tribolium/drug effects/genetics/*physiology']</t>
  </si>
  <si>
    <t>['Administration, Oral', 'Anti-Infective Agents/administration &amp; dosage/*chemistry/metabolism', 'Calorimetry, Differential Scanning', 'Chemistry, Pharmaceutical', 'Delayed-Action Preparations', 'Drug Carriers', 'Excipients/chemistry', '*Gastric Absorption', 'Gastric Mucosa/*metabolism', 'Humans', 'Kinetics', 'Metronidazole/administration &amp; dosage/*chemistry/metabolism', 'Microscopy, Electron, Scanning', 'Powders', 'Rheology', 'Solubility', 'Spectroscopy, Fourier Transform Infrared', 'Tablets', 'Technology, Pharmaceutical/methods']</t>
  </si>
  <si>
    <t>['Benzene Derivatives/*chemistry', 'Bromides/chemistry', 'Chromatography, High Pressure Liquid', 'Isomerism', 'Light', '*Micelles', 'Models, Chemical', 'Molecular Structure', 'Neutron Diffraction', '*Photochemical Processes', 'Scattering, Small Angle', 'Surface-Active Agents/*chemistry']</t>
  </si>
  <si>
    <t>['Biological Transport', 'Biomimetic Materials/*chemistry', 'Chlorides/chemistry/*metabolism', 'Cyclobutanes/*chemistry', 'Dimethyl Sulfoxide/chemistry', 'Hydrogen Bonding', 'Hydrogen-Ion Concentration', 'Lipid Bilayers/metabolism', 'Thiones/*chemistry']</t>
  </si>
  <si>
    <t>['Adult', 'Color Perception/*physiology', 'Female', 'Humans', '*Lighting', 'Male', 'Observer Variation', 'Photic Stimulation/methods', 'Visual Fields/*physiology']</t>
  </si>
  <si>
    <t>['Amino Acid Sequence', 'Computational Biology/methods', 'Databases, Protein', 'Drug Design', 'Genomics/*methods', 'Humans', 'Molecular Sequence Data', 'Mycobacterium tuberculosis/*metabolism', 'Protein Conformation', 'Protein Interaction Mapping', 'Protein Structure, Secondary', 'Proteome', 'Proteomics/methods', 'Tuberculosis/drug therapy']</t>
  </si>
  <si>
    <t>['Coordination Complexes/*chemistry', 'Crystallography, X-Ray', 'Drug Delivery Systems', 'Ligands', 'Molecular Structure', 'Transition Elements/*chemistry', 'X-Ray Absorption Spectroscopy']</t>
  </si>
  <si>
    <t>['*Algorithms', 'Computer Simulation', 'Confidence Intervals', 'Epidemiologic Methods', 'Humans', '*Likelihood Functions', '*Population Density', 'Syphilis/epidemiology', 'Turkey/epidemiology']</t>
  </si>
  <si>
    <t>['Acute Kidney Injury/*chemically induced/metabolism', 'Animals', 'Antineoplastic Agents/*pharmacology', 'Apoptosis/drug effects', 'Apoptosis Regulatory Proteins/metabolism', 'Carcinoma, Lewis Lung/drug therapy/metabolism', 'Cisplatin/*adverse effects', 'Ginsenosides/*pharmacology', 'Kidney Tubules/*drug effects/metabolism', 'Male', 'Melanoma/drug therapy/metabolism', 'Mice', 'Mice, Inbred C57BL', 'Rats', 'Rats, Sprague-Dawley', 'Xenograft Model Antitumor Assays/methods']</t>
  </si>
  <si>
    <t>['Hot Temperature', 'Lipid Bilayers/*chemistry', 'Membrane Lipids', 'Membrane Transport Modulators', 'Membranes, Artificial', 'Molecular Conformation', 'Peptides, Cyclic/*chemistry', 'Phospholipids/chemistry', 'Polymers/*chemistry', 'Temperature']</t>
  </si>
  <si>
    <t>['Amino Acid Sequence', 'Animals', 'Atherosclerosis/*drug therapy', 'Binding Sites', 'Cytokines/metabolism', '*Drug Design', 'Fibrinolytic Agents/pharmacology/*therapeutic use', 'Human Umbilical Vein Endothelial Cells/drug effects', 'Humans', 'Junctional Adhesion Molecule A/*chemistry', 'Mice', 'Models, Molecular', 'Molecular Docking Simulation', 'Molecular Sequence Data', 'Peptides/chemistry/pharmacology/*therapeutic use', 'Platelet Adhesiveness/drug effects', 'Platelet Aggregation/drug effects', 'Recombinant Proteins/metabolism']</t>
  </si>
  <si>
    <t>['Animals', 'Apoptosis', 'Cell Line', 'Cell Line, Tumor/drug effects', 'Cell Proliferation', 'Electrophoresis, Gel, Two-Dimensional', 'Electrophysiology', 'HEK293 Cells', 'Horses', 'Humans', 'Isoelectric Focusing', 'Mass Spectrometry', 'Mice', 'Neuroblastoma/*metabolism/pathology', 'Proteins/chemistry', '*Proteomics', 'Rats', 'Scorpion Venoms/chemistry', 'Scorpions', 'Sheep', 'Tandem Mass Spectrometry']</t>
  </si>
  <si>
    <t>['Adrenergic Agents/toxicity', 'Animals', 'Antiparkinson Agents/*therapeutic use', 'Brain/drug effects/metabolism', 'Disease Models, Animal', 'Dopamine/metabolism', 'Exploratory Behavior/drug effects', 'MAP Kinase Signaling System/drug effects', 'Male', 'Mice', 'Mice, Inbred C57BL', 'Mice, Knockout', 'Morpholines/*therapeutic use', 'Oxidopamine/toxicity', 'Parkinsonian Disorders/chemically induced/*drug therapy/pathology', 'Psychomotor Performance/drug effects', 'Receptors, sigma/deficiency/*physiology', 'Serotonin/metabolism']</t>
  </si>
  <si>
    <t>['Animals', '*Culex', 'Drug Combinations', '*Insecticide Resistance', '*Insecticides', '*Macrolides', 'Methoprene']</t>
  </si>
  <si>
    <t>['Animals', 'Culex/*genetics', 'Drug Combinations', 'Insecticide Resistance/genetics', '*Insecticides', '*Macrolides', '*Selection, Genetic']</t>
  </si>
  <si>
    <t>['Adenoviridae/genetics', 'Animals', 'Aryldialkylphosphatase/blood/*genetics/*metabolism', 'Biocatalysis', 'Escherichia coli/genetics', '*Gene Transfer Techniques', '*Genetic Variation', 'Genetic Vectors', 'HEK293 Cells', 'Humans', 'Lethal Dose 50', 'Male', 'Mice', 'Organophosphate Poisoning/enzymology/*prevention &amp; control', 'Pesticides/pharmacokinetics/*toxicity', 'Protein Engineering']</t>
  </si>
  <si>
    <t>['Adrenergic Agents/toxicity', 'Animals', 'Corpus Striatum/drug effects/*metabolism', 'Disease Models, Animal', 'Dopamine Agonists/pharmacology', 'Excitatory Amino Acid Antagonists/toxicity', 'Excitatory Postsynaptic Potentials/drug effects/physiology', 'Female', 'In Vitro Techniques', 'Mice', 'Mice, Inbred C57BL', 'Mice, Transgenic', 'Oxidopamine/toxicity', 'Parkinson Disease/etiology/*pathology', 'Pyridines/toxicity', 'Rats', 'Rats, Sprague-Dawley', 'Receptor, Metabotropic Glutamate 5/genetics/*metabolism', 'Receptors, Dopamine D1/genetics/*metabolism', 'Thiazoles/toxicity', 'Tyrosine 3-Monooxygenase/metabolism']</t>
  </si>
  <si>
    <t>['Animals', 'Dyskinesias/*metabolism', 'Dystonia/metabolism', 'Humans', 'Levodopa/therapeutic use', 'Neurodegenerative Diseases/metabolism', 'Parkinson Disease/*metabolism']</t>
  </si>
  <si>
    <t>['*Biofuels', 'Biomass', 'Carbon/analysis', 'Chlorophyta/*chemistry/growth &amp; development', 'Fresh Water', '*Hot Temperature', 'Industrial Microbiology/instrumentation/methods', 'Species Specificity']</t>
  </si>
  <si>
    <t>['Animals', 'Cell Differentiation', 'Cell Line', 'Cell Proliferation', 'Collagen/chemistry/*pharmacokinetics', 'Extracellular Matrix/*metabolism', 'Mice', 'Neuroblastoma/*metabolism/*pathology', 'Neurons/*metabolism/*pathology', 'Tissue Engineering/*methods']</t>
  </si>
  <si>
    <t>['Animals', '*Disease Models, Animal', '*Dyskinesia, Drug-Induced/genetics/metabolism/physiopathology', 'Humans', '*Levodopa/adverse effects', 'Mice', 'Oxidopamine/toxicity', 'Parkinson Disease/drug therapy/etiology/genetics', 'Tyrosine 3-Monooxygenase/*metabolism']</t>
  </si>
  <si>
    <t>['Animals', 'Antibodies, Monoclonal/*pharmacokinetics', 'Cell Line, Tumor', 'Heterografts', 'Humans', 'Immunoglobulin Fragments/*immunology', 'Male', 'Mice', 'Positron-Emission Tomography', 'Prostatic Neoplasms/*diagnostic imaging/immunology', 'Tissue Distribution']</t>
  </si>
  <si>
    <t>['Animals', 'Biomarkers/metabolism', 'Calcitonin Gene-Related Peptide/genetics/metabolism', 'Calcium/metabolism', 'Capsaicin/*pharmacology', 'Colforsin/pharmacology', 'Cyclic AMP/metabolism', 'Cyclic AMP-Dependent Protein Kinase RIIbeta Subunit/genetics/metabolism', 'Cyclic AMP-Dependent Protein Kinase Type I/genetics/metabolism', 'Cyclosporine/pharmacology', 'Dinoprostone/pharmacology', 'Gene Expression Regulation', 'Male', 'NAV1.8 Voltage-Gated Sodium Channel/genetics/metabolism', 'Nociception/*drug effects', 'Phosphorylation', 'Primary Cell Culture', 'Protein Phosphatase 2/*genetics/metabolism', 'Rats', 'Rats, Sprague-Dawley', 'Sensory Receptor Cells/cytology/*drug effects/metabolism', 'Signal Transduction', 'TRPV Cation Channels/genetics/metabolism']</t>
  </si>
  <si>
    <t>['Animals', 'Expressed Sequence Tags', 'Female', 'Fish Proteins/genetics/metabolism', 'Gene Library', 'Nucleic Acid Hybridization', 'Organ Specificity', 'Ovary/cytology/metabolism', 'Sequence Analysis, DNA', 'Sex Differentiation/*genetics', 'Smegmamorpha/*genetics', 'Transcriptome']</t>
  </si>
  <si>
    <t>['Animals', 'Antibodies, Monoclonal/metabolism/*pharmacology/therapeutic use', 'Antineoplastic Agents/metabolism/*pharmacology/therapeutic use', 'Cell Line, Tumor', 'Cell Proliferation/drug effects', 'Female', 'Humans', 'Mice', 'Mice, Nude', 'Mice, SCID', 'Triple Negative Breast Neoplasms/*drug therapy', 'Xenograft Model Antitumor Assays']</t>
  </si>
  <si>
    <t>['*Ascomycota', 'Disease Resistance/*genetics', 'Genotype', 'Host-Pathogen Interactions/*genetics', 'Incidence', 'Malus/*genetics/*microbiology', 'Plant Diseases/*genetics/*microbiology']</t>
  </si>
  <si>
    <t>['Alphaproteobacteria/growth &amp; development/*metabolism', 'Anti-Bacterial Agents/*metabolism', 'Biotransformation', 'Carbon/metabolism', 'Chromatography, Liquid', 'Ciprofloxacin/*metabolism', 'Culture Media/chemistry', 'Environmental Pollutants/metabolism', 'Fluorides/metabolism', 'Humans', 'Mass Spectrometry', 'Metabolic Networks and Pathways', 'Norfloxacin/*metabolism', 'Ofloxacin/*metabolism']</t>
  </si>
  <si>
    <t>['Disease Outbreaks', '*Drug Resistance, Multiple, Bacterial', 'Extensively Drug-Resistant Tuberculosis/epidemiology/*microbiology', 'Genes, Bacterial', 'Genotype', 'Humans', 'Microbial Viability', 'Mutation', 'Mycobacterium tuberculosis/genetics/growth &amp; development/*physiology', 'South Africa/epidemiology']</t>
  </si>
  <si>
    <t>['Animals', 'Anti-Inflammatory Agents, Non-Steroidal/*pharmacology', 'Brain/drug effects/physiopathology', 'Cell Line', 'Cell Line, Tumor', 'Cells, Cultured', 'Ginsenosides/*pharmacology', 'Humans', 'Lipopolysaccharides/*toxicity', 'MAP Kinase Kinase Kinases/metabolism', 'MAP Kinase Signaling System/drug effects/physiology', 'Male', 'Mice', 'Mice, Inbred C57BL', 'Microglia/*drug effects/physiology', 'NF-kappa B/metabolism', 'Neurons/*drug effects/physiology', 'Neuroprotective Agents/*pharmacology', 'Proto-Oncogene Proteins c-akt/metabolism', 'Toll-Like Receptor 4/metabolism']</t>
  </si>
  <si>
    <t>['Acetamides/chemical synthesis', 'Acetonitriles/*chemistry', 'Biocatalysis', 'Catalytic Domain', 'Cobalt/chemistry', 'Cysteine/*chemistry', 'Hydro-Lyases/chemistry', 'Iron/chemistry', 'Methionine/*chemistry', 'Models, Molecular', 'Molecular Mimicry', 'Oxidation-Reduction', 'Penicillamine/*chemistry', 'Picolinic Acids/*chemistry']</t>
  </si>
  <si>
    <t>['Animals', 'Biomarkers, Tumor/metabolism', 'Blotting, Western', 'Brain Neoplasms/*pathology', 'Cell Differentiation', 'Cell Line, Tumor', '*Clone Cells', 'Culture Media', 'Flow Cytometry', 'Glioblastoma/*pathology', 'Humans', 'Mice', 'Mice, Nude', 'Neoplastic Stem Cells/*pathology']</t>
  </si>
  <si>
    <t>['Canada', 'Chromatography, High Pressure Liquid', 'Cluster Analysis', 'Ginsenosides/*chemistry', 'Panax/*chemistry', 'Plant Roots/*chemistry', 'Principal Component Analysis']</t>
  </si>
  <si>
    <t>['Adult', 'Blood Sedimentation', 'Disease Progression', 'Female', 'Humans', 'Immunosuppressive Agents/therapeutic use', 'Lupus Nephritis/blood/*diagnosis/drug therapy', 'Mycophenolic Acid/analogs &amp; derivatives/therapeutic use', 'Nigeria', 'Prospective Studies']</t>
  </si>
  <si>
    <t>['Antimalarials/*chemical synthesis/*pharmacology', 'Antimicrobial Cationic Peptides', 'Cysteine Endopeptidases/*chemistry/metabolism', 'HEK293 Cells', 'Humans', 'Malaria, Falciparum/drug therapy/parasitology', 'Models, Molecular', 'Molecular Structure', 'Peptides/*chemistry/*pharmacology', 'Plasmodium falciparum/*drug effects', 'Structure-Activity Relationship']</t>
  </si>
  <si>
    <t>['Base Sequence', 'Factor XI/*genetics', 'Gene Expression Regulation/*genetics', 'Humans', 'Liver/*metabolism', 'MicroRNAs/*genetics', 'Oligonucleotide Array Sequence Analysis', 'RNA, Messenger/genetics/metabolism']</t>
  </si>
  <si>
    <t>['Alkaloids/*analysis', 'Berberine/analysis', 'Berberine Alkaloids/analysis', 'Chromatography, High Pressure Liquid', 'Color', 'Colorimetry/*methods', 'Coptis/*chemistry', 'Powders', 'Quality Control', 'Rhizome/chemistry']</t>
  </si>
  <si>
    <t>['Macromolecular Substances/chemical synthesis', 'Peptides, Cyclic/*chemical synthesis', 'Polymers/*chemical synthesis']</t>
  </si>
  <si>
    <t>['Animals', 'Antibodies, Monoclonal, Humanized/*pharmacology', 'Antineoplastic Agents/*pharmacology', 'Biomarkers, Tumor', 'Cell Proliferation/drug effects', 'Female', 'Humans', 'Mice', 'Mice, Nude', 'Pancreatic Neoplasms/*drug therapy/*enzymology/pathology', 'Random Allocation', 'Receptor, ErbB-3/antagonists &amp; inhibitors/*metabolism', 'Signal Transduction', 'Xenograft Model Antitumor Assays']</t>
  </si>
  <si>
    <t>['Drugs, Chinese Herbal/*analysis/*chemistry', 'Mass Spectrometry', '*Medicine, Chinese Traditional', 'Molecular Structure', 'Temperature', 'Time Factors']</t>
  </si>
  <si>
    <t>['Amino Acids/analysis', 'Bacterial Proteins/analysis/*genetics/physiology', 'Computational Biology', 'Mutation', 'Mycobacterium tuberculosis/*genetics/metabolism/*pathogenicity', '*Protein Conformation', 'Proteome/*genetics', '*Sequence Analysis, Protein', 'Virulence']</t>
  </si>
  <si>
    <t>['Adult', 'Aged', 'Case-Control Studies', 'Factor XI/*genetics', 'Female', 'Gene Frequency', 'Genetic Association Studies', 'Genetic Predisposition to Disease', 'Heredity', 'Humans', 'Incidence', 'Latvia/epidemiology', 'Male', 'Middle Aged', 'Odds Ratio', 'Phenotype', '*Polymorphism, Single Nucleotide', 'Recurrence', 'Risk Factors', 'Venous Thrombosis/blood/diagnosis/epidemiology/*genetics']</t>
  </si>
  <si>
    <t>['*Dental Implantation, Endosseous', '*Dental Implants', 'Dental Prosthesis Design', 'Dental Prosthesis, Implant-Supported', 'Dental Restoration Failure', 'Follow-Up Studies', 'Humans', 'Retrospective Studies', 'Treatment Outcome']</t>
  </si>
  <si>
    <t>['Adult', '*Community Participation', '*Exome', 'Female', '*Genetic Counseling', 'Humans', 'Polymorphism, Single Nucleotide', '*Sequence Analysis']</t>
  </si>
  <si>
    <t>['Adult', 'Arthritis/*rehabilitation', '*Clinical Protocols', 'Employment/*standards', 'Humans', 'Middle Aged', 'Program Development', '*Program Evaluation']</t>
  </si>
  <si>
    <t>['Adolescent', 'Asian Continental Ancestry Group/*genetics', 'Child', 'Exons', 'Factor XI/*genetics', 'Factor XI Deficiency/*diagnosis/genetics', 'Female', 'Genetic Testing', 'Genotype', 'Heterozygote', 'Humans', 'Male', 'Mutation, Missense', 'Partial Thromboplastin Time', 'Pedigree', 'Republic of Korea', 'Sequence Analysis, DNA']</t>
  </si>
  <si>
    <t>['Aminoquinolines/*pharmacology', 'Animals', 'Calcium/*metabolism', 'Calcium Signaling/drug effects/*physiology', 'HEK293 Cells', 'Humans', 'Imiquimod', 'Inositol 1,4,5-Trisphosphate Receptors/*metabolism', 'Interferon Inducers/pharmacology', 'Intracellular Fluid/metabolism', 'Mice', 'NIH 3T3 Cells', 'PC12 Cells', 'Rats', 'Toll-Like Receptor 7/*metabolism']</t>
  </si>
  <si>
    <t>['Alphaproteobacteria/*metabolism', 'Biodegradation, Environmental', 'Biomass', 'Carbon/metabolism', 'Chromatography, High Pressure Liquid', 'Fluorides/analysis', 'Fluoxetine/analogs &amp; derivatives/analysis/chemistry/*metabolism', 'Spectrometry, Fluorescence', 'Stereoisomerism']</t>
  </si>
  <si>
    <t>['Animals', '*Bacterial Adhesion', 'Biofilms/growth &amp; development', 'Epithelial Cells/microbiology', 'Escherichia coli Proteins/genetics/metabolism', 'Fimbriae Proteins/genetics/metabolism', 'Fimbriae, Bacterial/*metabolism', 'HeLa Cells', 'Humans', 'Mice', 'Mutation', 'Urinary Bladder/cytology/*microbiology', 'Uropathogenic Escherichia coli/genetics/metabolism/*physiology', 'Urothelium/cytology/*microbiology']</t>
  </si>
  <si>
    <t>['Ionic Liquids/*chemistry', 'Polyethylene Glycols/*chemistry', 'Quaternary Ammonium Compounds/*chemistry', 'Viscosity']</t>
  </si>
  <si>
    <t>['Carboxy-Lyases/genetics/*metabolism', 'Gas Chromatography-Mass Spectrometry', 'Geranyltranstransferase/genetics/*metabolism', 'Metabolic Engineering', 'Panax/genetics/*metabolism', 'Plant Roots/metabolism', 'Plants, Genetically Modified', 'Synthetic Biology', 'Triterpenes/chemistry/*metabolism', 'Up-Regulation']</t>
  </si>
  <si>
    <t>['Acetates/*pharmacology', 'Animals', 'Cell Line, Tumor', 'Chelating Agents/chemistry', 'Copper Radioisotopes/*chemistry', 'Female', 'Gallium Radioisotopes/*chemistry', 'Gastrins/*chemistry', 'Heterocyclic Compounds/*pharmacology', 'Heterocyclic Compounds, 1-Ring/*pharmacology', 'Humans', 'Indium Radioisotopes/*chemistry', 'Inhibitory Concentration 50', 'Mice', 'Mice, SCID', 'Multimodal Imaging', 'Neoplasm Transplantation', 'Peptides/chemistry', 'Positron-Emission Tomography', 'Radiopharmaceuticals/chemistry', 'Receptor, Cholecystokinin B/metabolism', 'Tomography, Emission-Computed, Single-Photon', 'Tomography, X-Ray Computed']</t>
  </si>
  <si>
    <t>['Administration, Intranasal', 'Animals', 'Antipsychotic Agents/administration &amp; dosage/chemistry/*pharmacokinetics', 'Benzodiazepines/administration &amp; dosage/chemistry/*pharmacokinetics', 'Brain/*metabolism', 'Drug Carriers/administration &amp; dosage/chemistry/*pharmacokinetics', 'Hydrophobic and Hydrophilic Interactions', 'Male', 'Micelles', '*Nanoparticles/administration &amp; dosage/chemistry', 'Nasal Mucosa/anatomy &amp; histology/drug effects', 'Olanzapine', 'Poloxalene/chemistry', 'Poloxamer/chemistry', 'Rats', 'Rats, Wistar', 'Sheep', 'Tissue Distribution']</t>
  </si>
  <si>
    <t>['Aged', 'Aging', 'Case-Control Studies', 'Cohort Studies', 'Female', '*Genome-Wide Association Study', 'Humans', 'Male', 'Meta-Analysis as Topic', 'Middle Aged', '*Polymorphism, Single Nucleotide', 'Regression Analysis', 'Risk Factors', 'Venous Thromboembolism/epidemiology/*genetics']</t>
  </si>
  <si>
    <t>['Alkynes/chemistry', 'Catalysis', 'Copper/chemistry', 'Cycloaddition Reaction', 'Nanotubes/*chemistry', 'Peptides, Cyclic/*chemistry', 'Polyamines/*chemistry', 'Temperature']</t>
  </si>
  <si>
    <t>['Amino Acid Sequence', 'Antiprotozoal Agents/*chemical synthesis/pharmacology', 'Cell Survival/drug effects', 'Chloroquine/pharmacology', 'Crystallography, X-Ray', 'Dihydropteroate Synthase/*antagonists &amp; inhibitors/chemistry', 'Drug Resistance', 'Entamoeba histolytica/*drug effects/enzymology/growth &amp; development', 'Erythrocytes/drug effects/parasitology', 'Hemeproteins/antagonists &amp; inhibitors/chemistry', 'Hemolysis/drug effects', 'Humans', 'Molecular Docking Simulation', 'Molecular Sequence Data', 'Piperazines/*chemical synthesis/pharmacology', 'Plasmodium falciparum/*drug effects/enzymology/growth &amp; development', 'Protozoan Proteins/*antagonists &amp; inhibitors/chemistry', 'Quinine/pharmacology', 'Quinolines/*chemical synthesis/pharmacology', 'Structure-Activity Relationship']</t>
  </si>
  <si>
    <t>['Animals', 'Biophysical Phenomena/drug effects', 'Disease Models, Animal', 'Dose-Response Relationship, Drug', 'Ganglia, Spinal/cytology', 'Hyperalgesia/chemically induced/drug therapy', 'Hypersensitivity/drug therapy/*etiology', 'Male', 'Membrane Potentials/drug effects', 'Mice', 'Mice, Inbred C57BL', 'Neurons/drug effects', 'Pain/*chemically induced/drug therapy/physiopathology', 'Pain Threshold/drug effects', 'Rats', 'Scorpion Venoms/pharmacology/*toxicity', 'Sodium Channel Blockers/pharmacology/therapeutic use', 'Sodium Channels/drug effects/*metabolism', 'Tetrodotoxin/pharmacology/therapeutic use']</t>
  </si>
  <si>
    <t>['Animals', 'Basic Helix-Loop-Helix Transcription Factors/genetics/*metabolism', 'Genes, Reporter', 'HeLa Cells', 'Humans', 'Luciferases, Firefly/genetics/*metabolism', 'Mice', 'Nerve Tissue Proteins/genetics/*metabolism', 'Neural Stem Cells/cytology/*metabolism', '*Neurogenesis', '*Optical Imaging', 'Promoter Regions, Genetic', 'Rats']</t>
  </si>
  <si>
    <t>['Cytochrome P-450 CYP3A/genetics/*metabolism', 'Drug Interactions', 'Ginsenosides/*pharmacology', 'Hep G2 Cells', 'Humans', 'Pregnane X Receptor', 'RNA, Messenger/metabolism', '*Receptors, Steroid/agonists/antagonists &amp; inhibitors/genetics', 'Sapogenins/pharmacology', 'Transfection']</t>
  </si>
  <si>
    <t>['Angioedemas, Hereditary/drug therapy/*metabolism/pathology', 'Angiotensin-Converting Enzyme Inhibitors/pharmacology', 'Animals', 'Blood Coagulation/drug effects', 'Capillary Permeability/*drug effects', 'Complement C1 Inhibitor Protein', 'Disease Models, Animal', 'Factor VII/metabolism', 'Factor XI/metabolism', 'Factor XII/antagonists &amp; inhibitors/*metabolism', 'Humans', 'Injections, Subcutaneous', 'Kinins/metabolism', 'Male', 'Mice', 'Mice, Inbred BALB C', 'Oligonucleotides, Antisense/*pharmacology', 'Plasma Kallikrein/antagonists &amp; inhibitors/*metabolism', 'Prekallikrein/antagonists &amp; inhibitors/*metabolism']</t>
  </si>
  <si>
    <t>['Factor XI/*genetics', 'Factor XI Deficiency/blood/*genetics', 'Female', 'Heterozygote', 'Humans', 'Middle Aged', 'Models, Molecular', '*Mutation, Missense']</t>
  </si>
  <si>
    <t>['Alzheimer Disease/*drug therapy', 'Amnesia/*drug therapy', 'Animals', 'Brain/drug effects', 'Caspase 3/metabolism', '*Disease Models, Animal', 'Female', 'Ginsenosides/pharmacology/*therapeutic use', 'Glutathione Peroxidase/metabolism', 'Male', 'Malondialdehyde/metabolism', 'Maze Learning', 'Mice', 'Mitogen-Activated Protein Kinase 9/metabolism', 'Superoxide Dismutase/metabolism', 'Tumor Suppressor Protein p53/metabolism']</t>
  </si>
  <si>
    <t>['Anti-Bacterial Agents/*chemical synthesis/chemistry', 'Bacterial Proteins/*antagonists &amp; inhibitors/chemistry/genetics', 'Chromones/*chemical synthesis/chemistry', 'Cyanobacteria/*chemistry/enzymology', 'Drug Design', 'Escherichia coli/genetics', 'Fructose-Bisphosphatase/*antagonists &amp; inhibitors/chemistry/genetics', 'Hydrazones/*chemical synthesis/chemistry', 'Molecular Docking Simulation', 'Phosphoric Monoester Hydrolases/*antagonists &amp; inhibitors/chemistry/genetics', 'Recombinant Proteins/chemistry/genetics']</t>
  </si>
  <si>
    <t>['Antibodies, Neoplasm/*chemistry/immunology', 'Antibody Specificity', 'Antigens, Tumor-Associated, Carbohydrate/*chemistry/immunology', 'Carbohydrate Conformation', 'Crystallography, X-Ray', 'Disaccharides/*chemistry/immunology', 'Humans', 'Immunoglobulin G/*chemistry/immunology', 'Magnetic Resonance Spectroscopy', 'Molecular Docking Simulation', 'Mucins/chemistry/immunology', 'Polysaccharides/*chemistry/immunology', 'Protein Binding', 'Small Molecule Libraries/*chemistry', '*User-Computer Interface']</t>
  </si>
  <si>
    <t>['Animals', 'Barium/pharmacology', 'Calcium/pharmacology', 'Calcium Channels/*physiology', 'Carbazoles/pharmacology', 'Cell Line, Tumor', 'Mice', 'Protein Kinase C/antagonists &amp; inhibitors/*physiology', 'Protein Kinase Inhibitors/pharmacology', 'Rats', 'Receptor, Serotonin, 5-HT1A/*physiology', 'Serotonin/pharmacology', 'Serotonin Receptor Agonists/pharmacology']</t>
  </si>
  <si>
    <t>['Animals', 'Bradykinin/pharmacology', 'Calcineurin/metabolism', 'Calcium/metabolism', 'Cell Line', 'Chemokine CCL2/*metabolism', 'Early Growth Response Protein 1/genetics/metabolism', 'Enzyme Activation/drug effects', 'Ganglia, Spinal/*metabolism', 'Gene Expression Regulation/drug effects', 'Genes, fos', 'HEK293 Cells', 'Humans', 'Inositol 1,4,5-Trisphosphate Receptors/genetics/metabolism', 'Mast Cells/*metabolism', 'Mitogen-Activated Protein Kinase 1/metabolism', 'Mitogen-Activated Protein Kinase 3/metabolism', 'NFATC Transcription Factors/metabolism', 'Peptide Fragments/pharmacology', 'Rats', 'Receptors, CCR2/*genetics/metabolism', 'Receptors, G-Protein-Coupled/antagonists &amp; inhibitors/genetics/*metabolism', 'Sensory Receptor Cells/*metabolism', 'Serum Response Factor/metabolism', 'Ternary Complex Factors/metabolism']</t>
  </si>
  <si>
    <t>['Amino Acid Sequence', 'Animals', 'Antibodies, Monoclonal/immunology/metabolism/*pharmacology', 'Antibodies, Monoclonal, Humanized/pharmacology', 'Antibody Specificity', 'Apoptosis/drug effects', 'Cell Cycle Checkpoints/drug effects', 'Cell Line, Tumor', 'Cell Proliferation/drug effects', 'Dimerization', 'Epitopes/chemistry/immunology', 'Female', 'Forkhead Box Protein O1', 'Forkhead Transcription Factors/*metabolism', 'Humans', 'Mice', 'Molecular Sequence Data', 'Neoplasms/metabolism/pathology', 'Phosphorylation/drug effects', 'Protein Binding', 'Proto-Oncogene Proteins c-akt/*metabolism', 'Proto-Oncogene Proteins c-mdm2/*metabolism', 'Receptor, ErbB-2/chemistry/*metabolism', 'Receptor, ErbB-3/chemistry/immunology/*metabolism', 'Trastuzumab', 'Tumor Burden/drug effects', 'X-Linked Inhibitor of Apoptosis Protein/*metabolism']</t>
  </si>
  <si>
    <t>['Animals', 'Carcinoembryonic Antigen/*analysis', 'Chelating Agents/chemistry', 'Fluorescence Resonance Energy Transfer', 'Fluorescent Dyes/chemistry', 'Fluoroimmunoassay/*methods', '*Quantum Dots', 'Solubility', 'Terbium/chemistry', 'Time Factors', 'Water/*chemistry']</t>
  </si>
  <si>
    <t>['Bacterial Proteins/*chemistry/genetics/isolation &amp; purification', 'Cloning, Molecular', 'Crystallography, X-Ray', 'Models, Molecular', 'Protein Multimerization', 'Rhodospirillum rubrum/*chemistry/genetics']</t>
  </si>
  <si>
    <t>['Athletic Injuries/*prevention &amp; control', '*Diving', '*Gymnastics', 'Humans', 'Musculoskeletal System/*injuries', 'Rest', 'Risk Factors', 'Shoes', '*Skating', 'Sports Medicine']</t>
  </si>
  <si>
    <t>['Amino Acid Sequence', 'Animals', 'Chromatography, High Pressure Liquid', 'Cloning, Molecular', 'Mice', 'Molecular Sequence Data', 'Patch-Clamp Techniques', 'Peptides/chemistry/isolation &amp; purification/toxicity', 'Receptors, Nicotinic/drug effects', 'Reverse Transcriptase Polymerase Chain Reaction', 'Scorpion Venoms/*chemistry/isolation &amp; purification/*toxicity', 'Scorpions']</t>
  </si>
  <si>
    <t>['Calcium Channel Blockers/*administration &amp; dosage', 'Chemistry, Pharmaceutical', 'Delayed-Action Preparations', 'Diltiazem/*administration &amp; dosage/chemistry', 'Hypromellose Derivatives', 'Methylcellulose/administration &amp; dosage/*analogs &amp; derivatives', 'Solubility', 'Tablets']</t>
  </si>
  <si>
    <t>['Factor XI/*genetics/metabolism', 'Factor XI Deficiency/*genetics', 'Female', 'Founder Effect', 'Humans', 'Jews/*genetics', 'Male', '*Mutation', 'Pedigree']</t>
  </si>
  <si>
    <t>['Alcohol Drinking/adverse effects', 'Blood Coagulation Tests', 'Female', 'Hemorrhage/diagnosis/physiopathology', 'Humans', '*Incidental Findings', 'Kidney Function Tests', 'Liver Function Tests', 'Middle Aged', 'Physical Examination/methods', 'Platelet Count', '*Practice Guidelines as Topic', 'Prescription Drugs/adverse effects/therapeutic use', 'Risk Assessment', 'Severity of Illness Index', 'Thrombocytopenia/blood/*diagnosis/drug therapy']</t>
  </si>
  <si>
    <t>['Amino Acid Sequence', 'Animals', 'Antibodies, Monoclonal/genetics/isolation &amp; purification/*therapeutic use', 'Antibodies, Neutralizing/genetics/isolation &amp; purification/*therapeutic use', 'Antibody Specificity', 'Caliciviridae Infections/immunology/prevention &amp; control/*therapy', 'Epitope Mapping', 'Gastroenteritis/immunology/prevention &amp; control/*therapy', 'Humans', 'Immunization, Passive', 'Immunoglobulin Fab Fragments/genetics/isolation &amp; purification/therapeutic use', 'Models, Molecular', 'Molecular Sequence Data', 'Mutagenesis, Site-Directed', 'Norwalk virus/*immunology', 'Pan troglodytes', 'Peptide Library', 'Protein Conformation', 'Sequence Homology, Amino Acid', 'Species Specificity', 'Viral Structural Proteins/chemistry/genetics/immunology']</t>
  </si>
  <si>
    <t>['Animals', 'Cell Differentiation/*physiology', 'Cell Line, Tumor', 'Enkephalin, Leucine-2-Alanine/metabolism', 'Enkephalins/metabolism', 'Mitogen-Activated Protein Kinases/metabolism', 'Nerve Growth Factor/*metabolism', 'Neuropeptides/metabolism', 'Neuroprotective Agents/*metabolism', 'PC12 Cells', 'Phosphatidylinositol 3-Kinases/metabolism', 'Phosphorylation/physiology', 'Proto-Oncogene Proteins c-akt/metabolism', 'Rats', 'Receptor, trkA/metabolism', 'Receptors, Opioid, delta/*metabolism', 'Signal Transduction/*physiology']</t>
  </si>
  <si>
    <t>['Furans/*chemistry', 'Molecular Structure', 'Particle Size', 'Porosity', 'Pyridones/*chemistry', 'Silicon Dioxide/*chemistry', 'Surface Properties']</t>
  </si>
  <si>
    <t>['Down-Regulation', 'Host-Pathogen Interactions', 'Humans', 'Myosins/genetics/*metabolism', 'PDZ Domains', 'Protein Binding', '*Signal Transduction', 'Vaccinia/*enzymology/genetics/virology', 'Vaccinia virus/chemistry/genetics/*metabolism', 'Viral Proteins/chemistry/genetics/*metabolism', 'rhoA GTP-Binding Protein/genetics/*metabolism']</t>
  </si>
  <si>
    <t>['Actin Cytoskeleton/*chemistry/genetics', 'Adaptor Proteins, Signal Transducing/antagonists &amp; inhibitors/genetics/metabolism', 'Amides/*pharmacology', 'Animals', 'Blotting, Western', 'Breast Neoplasms/genetics/pathology/*therapy', 'Cell Survival', 'Combined Modality Therapy', 'Enzyme Inhibitors/pharmacology', 'Female', 'Formins', 'Humans', 'Lim Kinases/antagonists &amp; inhibitors/genetics/metabolism', 'Mice', 'Myxoma virus/*physiology', '*Oncolytic Virotherapy', 'Pyridines/*pharmacology', 'RNA, Small Interfering/*genetics', 'Viral Load', 'Viral Proteins/*genetics/metabolism', 'rho GTP-Binding Proteins/antagonists &amp; inhibitors/genetics/metabolism', 'rhoA GTP-Binding Protein/antagonists &amp; inhibitors/genetics/metabolism', 'rhoC GTP-Binding Protein']</t>
  </si>
  <si>
    <t>['Animals', 'Antibodies, Monoclonal, Murine-Derived/biosynthesis/*chemistry', 'Blotting, Western', 'Chickens', 'Enzyme-Linked Immunosorbent Assay', 'Female', 'Hybridomas', 'Immunoglobulin G/biosynthesis/chemistry', 'Immunoglobulin M/biosynthesis/chemistry', 'Influenza A Virus, H5N1 Subtype/*immunology', 'Influenza in Birds/*diagnosis/immunology/virology', 'Mice', 'Mice, Inbred BALB C', 'Nucleocapsid Proteins', 'RNA-Binding Proteins/immunology', 'Viral Core Proteins/immunology']</t>
  </si>
  <si>
    <t>['Administration, Intranasal/*methods', 'Brain/metabolism', 'Chemistry, Pharmaceutical', 'Chitosan/chemistry', 'Chondroitin Sulfates/chemistry', 'Drug Delivery Systems/*methods', 'Humans', 'Microscopy, Electron, Scanning', 'Migraine Disorders/drug therapy/metabolism', 'Oxazolidinones/*administration &amp; dosage/pharmacokinetics', 'Serotonin 5-HT1 Receptor Agonists/administration &amp; dosage/pharmacokinetics', 'Tryptamines/*administration &amp; dosage/pharmacokinetics']</t>
  </si>
  <si>
    <t>['Analysis of Variance', 'Animals', 'Blotting, Western', 'Corpus Striatum/*physiology', 'Dopamine/metabolism', 'Dopaminergic Neurons/*transplantation', 'Embryo, Mammalian/cytology', 'Female', 'Immunohistochemistry', 'Long-Term Potentiation/physiology', 'Motor Activity/physiology', 'Neuronal Plasticity/*physiology', 'Parkinsonian Disorders/*physiopathology/*therapy', 'Patch-Clamp Techniques', 'Rats', 'Rats, Sprague-Dawley', 'Receptors, Dopamine D1/metabolism', 'Receptors, N-Methyl-D-Aspartate/metabolism']</t>
  </si>
  <si>
    <t>['Bacterial Proteins/*antagonists &amp; inhibitors/metabolism', 'Biocatalysis', 'Dose-Response Relationship, Drug', 'Enzyme Inhibitors/chemical synthesis/chemistry/*pharmacology', 'Kinetics', 'Molecular Structure', 'Multienzyme Complexes/*antagonists &amp; inhibitors/metabolism', 'Quinazolines/chemical synthesis/chemistry/*pharmacology', 'Structure-Activity Relationship']</t>
  </si>
  <si>
    <t>['Animals', 'Cells, Cultured', 'Dose-Response Relationship, Drug', 'Humans', 'Isoxazoles/chemical synthesis/chemistry/*pharmacology', 'Male', 'Mice', 'Models, Molecular', 'Molecular Structure', 'Monte Carlo Method', 'Structure-Activity Relationship', 'TRPM Cation Channels/*agonists']</t>
  </si>
  <si>
    <t>['Adult', 'Age Factors', 'Aged', 'Factor XI/*genetics', 'Gene Frequency', 'Genetic Association Studies', 'Genetic Predisposition to Disease/*genetics', 'Genetic Variation/*genetics', 'Genotype', 'Humans', 'Middle Aged', 'Polymorphism, Single Nucleotide/genetics', 'Stroke/*genetics', 'Sweden']</t>
  </si>
  <si>
    <t>['Animals', 'Cytochrome P-450 Enzyme System/*genetics', 'Factor XI/*genetics', 'Female', 'Liver/*metabolism', 'Mice', 'Polymorphism, Single Nucleotide/genetics', 'Prekallikrein/*genetics', 'Venous Thrombosis/genetics']</t>
  </si>
  <si>
    <t>['2,3,4,5-Tetrahydro-7,8-dihydroxy-1-phenyl-1H-3-benzazepine/pharmacology', '8-Hydroxy-2-(di-n-propylamino)tetralin/pharmacology', 'Animals', 'Antiparkinson Agents/adverse effects', 'Dopamine Agonists/pharmacology', 'Drug Synergism', 'Dyskinesia, Drug-Induced/*drug therapy', 'Levodopa/adverse effects', 'Parkinsonian Disorders/*drug therapy', 'Pyridines/*pharmacology', 'Rats', 'Receptor, Metabotropic Glutamate 5/*antagonists &amp; inhibitors', 'Receptor, Serotonin, 5-HT1A/metabolism', 'Receptor, Serotonin, 5-HT1B/metabolism', 'Receptors, Dopamine D1/agonists', 'Serotonin Receptor Agonists/*pharmacology', 'Thiazoles/*pharmacology']</t>
  </si>
  <si>
    <t>['Aged', 'Czech Republic/epidemiology', 'Drug Users/*statistics &amp; numerical data', 'Female', 'Humans', 'Male', 'Middle Aged', 'Prevalence', 'Substance-Related Disorders/epidemiology', 'Time Factors']</t>
  </si>
  <si>
    <t>['Antineoplastic Agents/*pharmacology', 'Asteraceae/*chemistry', 'Biomarkers, Tumor/metabolism', 'Cell Line, Tumor', 'Cell Proliferation/drug effects', 'Chemokine CCL2/metabolism', 'Humans', 'Ki-67 Antigen/metabolism', 'Neoplasm Invasiveness/genetics', 'Plant Extracts/*pharmacology', 'Plant Leaves/chemistry', 'Plant Proteins/*pharmacology', 'Proliferating Cell Nuclear Antigen/metabolism']</t>
  </si>
  <si>
    <t>['Acrylates/*chemistry', 'Hydrogen-Ion Concentration', 'Nanotubes/*chemistry', 'Peptides, Cyclic/*chemistry', 'Polymers/*chemistry', 'Solvents', 'Water/*chemistry']</t>
  </si>
  <si>
    <t>['acoustic camera', 'acoustic imaging', 'delay-and-sum beamformer', 'super-resolution']</t>
  </si>
  <si>
    <t>['Autophagy-lysosomal pathway', 'Calcineurin', 'Permanent cerebral ischemia', 'Pseudoginsenoside F11', 'Transcription factor EB']</t>
  </si>
  <si>
    <t>['CIPN', 'CreEL-paclitaxel', 'nab-paclitaxel', 'neuropathy', 'neurotoxicity']</t>
  </si>
  <si>
    <t>['*antitumor immunity', '*nanovehicle', '*oxygen', '*polyfluorocarbon', '*tumor hypoxia']</t>
  </si>
  <si>
    <t>['Carnobacterium', 'E. coli', 'Leuconostoc', 'Listeria', 'biopreservation', 'ready-to-eat (RTE) seafood']</t>
  </si>
  <si>
    <t>['Apixaban', 'Bleeding', 'DOACs', 'Dabigatran', 'Edoxaban', 'Mortality', 'Myocardial infarction', 'Rivaroxaban', 'Stroke']</t>
  </si>
  <si>
    <t>['*alpha-helical', '*blood coagulation factors', '*factor XI', '*factor XI deficiency', '*protein conformation', '*secretory pathway']</t>
  </si>
  <si>
    <t>['Anthracnose', 'Biocontrol agent', 'Colletotrichum fructicola', 'Water hyacinth']</t>
  </si>
  <si>
    <t>['Caenorhabditis elegans', 'Fitness', 'Generational effect', 'Hormesis', '[C(2)mim]Br']</t>
  </si>
  <si>
    <t>['4T1 mice, mice intratibially inoculated with 4T1 BC cells', '4T1/sh HMGB1 mice, mice intratibially inoculated with 4T1 BC/sh HMGB1 cells', '4T1/sh control mice, mice intratibially inoculated with 4T1 BC/sh control cells', 'ALP, alkaline phosphatase', 'BC, breast cancer', 'BCABP, breast cancer-associated bone pain', 'Bone pain', 'Breast cancer', 'CGRP, calcitonin gene-related peptide', 'CM, conditioned medium', 'CREB, cyclic AMP-responsive element-binding protein', 'DAMP, damage-associated molecular pattern', 'DRG, dorsal root ganglion', 'DbcAMP, dibutyryl cyclic AMP', 'ERK, extracellular signal-regulated kinase', 'HMGB1', 'HMGB1, high mobility group box 1', 'M-CSF, macrophage colony-stimulating factor', 'MNOCs, multinucleated osteoclast-like cells', 'RAGE', 'RAGE, receptor for advanced glycation end products', 'RANKL, receptor activator of NF-kappaB ligand', 'SN, sensory neuron', 'Sensory neurons', 'TRAP, tartrate-resistant acid phosphatase', 'TRL, toll-like receptor', 'pCREB, phosphorylated CREB', 'pERK, phosphorylated ERK']</t>
  </si>
  <si>
    <t>['Iodine', 'Pregnancy', 'Urinary creatinine concentration (UCr)', 'Urinary iodine concentration (UIC)', 'Urinary iodine to creatinine concentration ratio (UIC/UCr)']</t>
  </si>
  <si>
    <t>['Opioid use disorder', 'TriNetX', 'antibiotic', 'emergency department', 'inpatient unit', 'microbiome', 'opioid', 'prescription']</t>
  </si>
  <si>
    <t>['Action potential', 'Mechano-electrical coupling', 'Neuron multiphysics']</t>
  </si>
  <si>
    <t>['Plutella xylostella', 'broflanilide', 'cross-resistance', 'detoxifying enzymes', 'fitness cost']</t>
  </si>
  <si>
    <t>['AMPK-mTOR signaling pathway', 'TFEB', 'angiogenesis', 'apoptosis', 'autophagy', 'oxidative stress', 'pseudoginsenoside F11', 'random-pattern skin flaps']</t>
  </si>
  <si>
    <t>['Capsaicin fixed-dose combination', 'Formulation design', 'In vivo anti-inflammatory', 'Meloxicam emulgels', 'Product optimization']</t>
  </si>
  <si>
    <t>["Alzheimer's disease", 'Okadaic acid', 'Protein phosphatase 2A', 'Pseudoginsenoside-F11', 'Tau hyperphosphorylation']</t>
  </si>
  <si>
    <t>['flexible crystals', 'mechanophotonics', 'micromanipulation', 'organic nanophotonics', 'organic photonic integrated circuits']</t>
  </si>
  <si>
    <t>['Congenital', 'Factor deficiency', 'Retrospective analysis']</t>
  </si>
  <si>
    <t>['Diclofenac', 'Labrys portucalensis F11', 'aerobic granular sludge sequencing batch reactor', 'bioaugmentation', 'performance']</t>
  </si>
  <si>
    <t>['X-ray diffraction', 'biologically inspired ligands', 'glucosamine-derived Schiff bases', 'polynuclear coordination complexes', 'uranyl']</t>
  </si>
  <si>
    <t>['Canada', 'Case-crossover study design', 'Holidays', 'Hospitalization', 'Opioid overdose']</t>
  </si>
  <si>
    <t>['TGFbeta', 'astaxanthin', 'inflammation', 'macrophage targeting', 'oxidative stress', 'protein microparticles', 'radiotherapy']</t>
  </si>
  <si>
    <t>['CINP', 'TRPV1 antagonist', 'decursin', 'lead compound', 'recovery of damaged neuronal network']</t>
  </si>
  <si>
    <t>['Ginsenosides', 'HPLC-MS', 'Herbal products', 'Hydrolysis', 'Quality control']</t>
  </si>
  <si>
    <t>['*ABLV', '*RABV', '*bat', '*glycoprotein', '*lyssaviruses', '*monoclonal antibodies', '*neutralization', '*phage display', '*rabies']</t>
  </si>
  <si>
    <t>['CNS-TB', 'Human alveolar epithelial cells (A549)', 'Human glial cells (M059K)', 'Mycobacterium tuberculosis', 'Transepithelial migration']</t>
  </si>
  <si>
    <t>['*FGG', '*Factor XI deficiency', '*Hypodysfibrinogenemia', '*Mutation']</t>
  </si>
  <si>
    <t>['F11', 'F15', 'I10', 'I11', 'Industry-sponsored clinical trials', 'O30', 'employment', 'macroeconomic effects', 'value added']</t>
  </si>
  <si>
    <t>['*Corynebacterium glutamicum', '*GlnK', '*MD simulation', '*NAGK', '*amino acid biosynthesis', '*feedback inhibition']</t>
  </si>
  <si>
    <t>['epidemiology', 'genetics', 'myocardial infarction', 'pulmonary embolism', 'risk factors', 'thromboembolism', 'venous']</t>
  </si>
  <si>
    <t>['*Deep vein thrombosis', '*Gene expression', '*Hypoxia', '*Pulmonary embolism', '*TaqMan low density array', '*Venous thrombo-embolism']</t>
  </si>
  <si>
    <t>['*HDAC inhibitors', '*boron', '*cancer', '*epigenetics', '*vorinostat']</t>
  </si>
  <si>
    <t>['Raman spectroscopy', 'X-ray crystallography', 'group 6 oxyfluoro-anions', 'quantum-chemical calculations', 'xenon chemistry']</t>
  </si>
  <si>
    <t>['biotransformation', 'metabolite', 'ocotillol', 'pseudo-ginsenoside F11', 'pseudo-ginsenoside RT5']</t>
  </si>
  <si>
    <t>['*Activation energy', '*Esterification', '*Kinetic', '*Monoglyceride', '*Semi-empirical', '*Undecylenic acid']</t>
  </si>
  <si>
    <t>['Hepatitis C', 'chronic', 'liver disease', 'mortality', 'substance abuse']</t>
  </si>
  <si>
    <t>['*Bioremediation', '*Fungi', '*Hg(II) resistance', '*Hg(II) volatilization', '*RNA-Seq']</t>
  </si>
  <si>
    <t>['Addiction', 'Alcohol', 'Bariatric surgery', 'Gastric bypass', 'Sleeve gastrectomy']</t>
  </si>
  <si>
    <t>['*F11', '*Factor XI deficiency', '*Haemophilia C', '*Novel mutation', '*Paediatric']</t>
  </si>
  <si>
    <t>['addictions', 'chronic rhinosinusitis', 'nasal pharmacology', 'opiate abuse', 'rhinitis']</t>
  </si>
  <si>
    <t>['addiction', 'drug users', 'epidemiology', 'new psychoactive substances', 'psychiatric comorbidity', 'psychoactive substances']</t>
  </si>
  <si>
    <t>['Breast cancer', 'magnetic resonance imaging', 'survival', 'texture analysis']</t>
  </si>
  <si>
    <t>['12-one-pseudoginsenoside F11', 'A549 cells', 'Nrf2/HO-1', 'Panax quinquefolium L.', 'antioxidant activity']</t>
  </si>
  <si>
    <t>['Early pregnancy', 'Hypothyroidism', 'Iodine intake', 'Thyroid autoantibodies']</t>
  </si>
  <si>
    <t>['Chinmedomics', 'Metabolite', 'Panax quinquefolius', 'Q-markers', 'Quality control']</t>
  </si>
  <si>
    <t>['*antibiotics', '*antimicrobial resistance', '*macrocyclic peptides', '*medicinal chemistry', '*peptides']</t>
  </si>
  <si>
    <t>['Drug abuse', 'Mood disorders', 'Schizophrenia', 'Season of birth']</t>
  </si>
  <si>
    <t>['*Anticoagulation', '*Bleeding', '*Genotype', '*Hemorrhage', '*Venous thromboembolism']</t>
  </si>
  <si>
    <t>['Breast cancer', 'Endothelium', 'F11R', 'JAM-A', 'Metastasis', 'Platelet F11 receptor']</t>
  </si>
  <si>
    <t>['anion transport', 'cytotoxicity', 'efflux studies', 'molecular modelling', 'thiophene-based molecules']</t>
  </si>
  <si>
    <t>['*BDNF', '*Ischemic stroke', '*Long-term neurological impairment', '*Neurogenesis', '*Pseudoginsenoside-F11', '*TrkB']</t>
  </si>
  <si>
    <t>['Real-world evidence', 'Buprenorphine', 'Claims data analysis', 'Dosage', 'Opioid dependence', 'Opioid maintenance treatment', 'Relapse']</t>
  </si>
  <si>
    <t>['*coagulation', '*factor IX', '*factor XI', '*factor XI deficiency', '*plasma kallikrein']</t>
  </si>
  <si>
    <t>['*microglia', '*myelin debris', '*oxygen-glucose deprivation', '*permanent cerebral ischemia', '*phagocytosis', '*pseudoginsenoside-F11']</t>
  </si>
  <si>
    <t>['*Coagulopathy', '*Factor XI deficiency', '*Obstetric anesthesia', '*Thromboelastography']</t>
  </si>
  <si>
    <t>['*X-ray crystallography', '*nuclear magnetic resonance', '*positron emission tomography', '*protein flexibility', '*protein ligand interactions']</t>
  </si>
  <si>
    <t>['*GWAS', '*PheWAS', '*UK-Biobank', '*efficient resampling', '*rare variant test', '*saddlepoint approximation', '*unbalanced case-control', '*whole exome sequence']</t>
  </si>
  <si>
    <t>['*hepatitis B virus', '*hepatocellular carcinoma', '*long non-coding RNA F11-antisense 1', '*microRNA-211-5p', '*nuclear receptor constitutive androstane receptor']</t>
  </si>
  <si>
    <t>['ApoE-/-mice', 'Atherosclerosis', 'Endothelium', 'F11R', 'F11R Peptide 4D', 'F11R/JAM-A', 'Inflammation', 'Platelet F11 Receptor', 'Severe skin lesion']</t>
  </si>
  <si>
    <t>['*Bleeding disorder', '*F11 gene', '*Factor XI deficiency', '*Mutation spectrum']</t>
  </si>
  <si>
    <t>['*Gene expression', '*Hemostasis', '*Jugular vein', '*Microarray', '*Saphenous vein', '*Venous bed']</t>
  </si>
  <si>
    <t>['factor xi deficiency', 'ffp', 'fresh frozen plasma']</t>
  </si>
  <si>
    <t>['*Caprine kobuvirus', '*China', '*Goats', '*Molecular characteristics']</t>
  </si>
  <si>
    <t>['*Actin cytoskeleton', '*Ca2+-signaling', '*Growth-cone', '*Ion channel', '*Neurites', '*Neurodegeneration']</t>
  </si>
  <si>
    <t>['Panax quinquefolium saponin', 'in situ single-pass intestinal perfusion', 'ginsenoside PF11', 'liposome', 'passive drug loading']</t>
  </si>
  <si>
    <t>['Cognitive Behavioural Therapy; Canabis Used Disorder; Alcohol Withdrwal Disorder;', 'Opioid Withdrawal Disorder']</t>
  </si>
  <si>
    <t>['chitosan', 'electrospinning', 'gelatine', 'hyaluronic acid', 'nanoparticles', 'polycaprolactone', 'portable electrospinning device']</t>
  </si>
  <si>
    <t>['Apoptosis', 'Artemisia biennis', 'Artemisia ciniformis', 'Cytotoxic', 'Viability']</t>
  </si>
  <si>
    <t>['cyclosporine A', 'in vitro study', 'niosomes', 'nonionic surfactants']</t>
  </si>
  <si>
    <t>['anion transport', 'anion-selective transport', 'lipid bilayer', 'supramolecular chemistry']</t>
  </si>
  <si>
    <t>['Panax ginseng', 'Panax quinquefolius', 'Peptide markers', 'Quinetides', 'Ribonuclease-like storage protein']</t>
  </si>
  <si>
    <t>['ELISA', 'Leishmania infantum', 'Naja naja oxiana', 'Snake venom', 'T helper', 'antileishmanial activity']</t>
  </si>
  <si>
    <t>['Macrophage polarization', 'Neutrophil polarization', 'Oxygen glucose deprivation/re-oxygenation', 'Primary cortical neuron']</t>
  </si>
  <si>
    <t>['aggregation-induced emission luminogens', 'photocatalysis', 'photoelectrochemistry']</t>
  </si>
  <si>
    <t>["Alzheimer's disease", 'Tau hyperphosphorylation', 'calpain I/CDK5 signaling pathway', 'donepezil', 'insulin signaling pathway', 'pseudoginsenoside-F11']</t>
  </si>
  <si>
    <t>['Bacillus sp.', 'Food wastes', 'Thermophilic', 'Thermostable amylases']</t>
  </si>
  <si>
    <t>['*F11 receptor', '*autoimmune diseases', '*cell adhesion', '*epithelial barrier', '*inflammation', '*junctional adhesion molecule-A']</t>
  </si>
  <si>
    <t>['Controlled release', 'Convolution', 'Etamsylate', 'In-vitro drug release', 'In-vivo prediction']</t>
  </si>
  <si>
    <t>['abnormal uterine artery flow', 'genetic polymorphisms']</t>
  </si>
  <si>
    <t>['DNA methylation', 'Hepatocelluar carcinoma', 'Prognosis']</t>
  </si>
  <si>
    <t>["Sjogren's syndrome", 'blood-saliva barrier', 'periodontitis', 'rheumatoid arthritis', 'salivary gland', 'submandibular']</t>
  </si>
  <si>
    <t>['*BTK', '*Gene mutations', '*Prenatal diagnosis', '*XLA']</t>
  </si>
  <si>
    <t>['Extracellular signal-regulated kinase', 'Neurite outgrowth', 'Neurogenic differentiation factor 1', 'Phosphorylation']</t>
  </si>
  <si>
    <t>['PRAME', 'cancer testis antigen', 'epitope analysis', 'monoclonal antibodies']</t>
  </si>
  <si>
    <t>['*caregivers', '*drug-resistant epilepsy', '*family environment', '*pediatrics', '*quality of life', '*seizures']</t>
  </si>
  <si>
    <t>['*PET/CT', '*Peripheral lung cancer', '*Pulmonary inflammatory pseudotumor', '*Radiomics features']</t>
  </si>
  <si>
    <t>['*5-SNP score', '*cancer', '*deep vein thrombosis', '*prothrombotic genotypes', '*pulmonary embolism', '*risk', '*venous thromboembolism']</t>
  </si>
  <si>
    <t>['COVID-19', 'SARS-CoV-2', 'coagulation', 'coagulopathy', 'thrombosis', 'transferrin']</t>
  </si>
  <si>
    <t>['RPL', 'factor XI', 'pregnancy loss', 'single nucleotide polymorphism', 'thrombophilia']</t>
  </si>
  <si>
    <t>['Birds', 'body mass', 'clutch size', 'demography', 'latitudinal gradient', 'life history']</t>
  </si>
  <si>
    <t>['*ADC', '*HER3/ErbB3', '*irradiation', '*monomethylauristatin', '*pancreatic cancer']</t>
  </si>
  <si>
    <t>['African elephant', 'Loxodonta africana', 'Mycobacterium tuberculosis', 'anthroponosis', 'one health', 'tuberculosis', 'wildlife disease']</t>
  </si>
  <si>
    <t>['Africa', 'food contamination', 'food science', 'health risk', 'mushrooms']</t>
  </si>
  <si>
    <t>['*exome', '*genetic association', '*venous thromboembolism']</t>
  </si>
  <si>
    <t>['Panax ginseng', 'Panax quinquefolius', 'hybrid', 'micropropagation', 'somatic embryogenesis']</t>
  </si>
  <si>
    <t>['*MAM', '*disease modification', '*endoplasmic reticulum', '*neuroinflammation', '*neuroprotection', '*plasticity']</t>
  </si>
  <si>
    <t>['*epidemiology', '*genetics', '*risk factors', '*stroke', '*venous thromboembolism']</t>
  </si>
  <si>
    <t>['factor analysis', 'fatty acids', 'gene-set enrichment', 'genome-wide association study (GWAS)', 'udder health']</t>
  </si>
  <si>
    <t>['Design-Expert 10', 'Zolmitriptan', 'bioavailability', 'niosomes', 'pharmacokinetic parameters', 'skin permeation', 'thixotropy']</t>
  </si>
  <si>
    <t>['amido ligands', 'dehydrocoupling', 'homogeneous catalysis', 'hydrogen storage', 'magnesium']</t>
  </si>
  <si>
    <t>['*PET imaging', '*TSPO receptor', '*[18F]GE180', '*[18F]GE387', '*neuroinflammation biomarkers']</t>
  </si>
  <si>
    <t>['*ApoE(-/-) mice', '*Atherosclerosis', '*Endothelium', '*F11R', '*F11R/JAM-A', '*Inflammation', '*JAM-A', '*Peptide 4D', '*Platelet F11 receptor']</t>
  </si>
  <si>
    <t>['*antioxidant', '*complement and coagulation cascades', '*glycolysis', '*high altitude', '*hypobaric hypoxia', '*proteomics']</t>
  </si>
  <si>
    <t>['*F11 cells', '*HTS', '*differentiation', '*immunofluorescence', '*neuronal excitability', '*neuropathic pain']</t>
  </si>
  <si>
    <t>['* Lucilia cuprina', '*behavior', '*blow fly', '*flystrike', '*morphology']</t>
  </si>
  <si>
    <t>['Mild cognitive impairment', 'Neuroinflammation', 'Oxidative stress', 'Pseudoginsenoside-F11', 'dGalactose']</t>
  </si>
  <si>
    <t>['Exosome-mediated neurogenesis', 'Graphene oxide (GO)', 'Microfluidic platform', 'Molecular beacon sensor', 'Peptide nucleic acid (PNA)', 'miRNA-193a']</t>
  </si>
  <si>
    <t>['Addiction', 'Depression', 'Impulse control', 'Impulsivity', 'Maintenance therapy', 'Opioid dependence']</t>
  </si>
  <si>
    <t>['3/F11', 'C4-2 prostate tumor', 'DU 145 prostate tumor', 'Immuno-Cerenkov luminescence imaging', 'Monoclonal antibody', 'PSMA', 'Prostate cancer']</t>
  </si>
  <si>
    <t>['*Amyloid beta', '*Cognitive impairment', '*Protein phosphatase 2A', '*Pseudoginsenoside-F11', '*Tau hyperphosphorylation']</t>
  </si>
  <si>
    <t>['*endocytosis', '*lysosomal function', '*oligomeric Abeta', '*pseudoginsenoside-F11']</t>
  </si>
  <si>
    <t>['Judd-Ofelt Theory', 'Nanoparticles', 'Photoluminance', 'Rare earth', 'Tellurite glass']</t>
  </si>
  <si>
    <t>['*blood flow distribution', '*exercise physiology', '*proportional assist ventilation', '*respiratory metaboreflex']</t>
  </si>
  <si>
    <t>['*adherence', '*adjuvant endocrine therapy', '*breast cancer', '*emotions', '*theory of planned behavior']</t>
  </si>
  <si>
    <t>['*Childhood trauma', '*Schneiderian symptoms', '*cognitive functioning', '*delusions', '*formal thought disorder', '*hallucinations', '*mood incongruent symptoms', '*psychosis']</t>
  </si>
  <si>
    <t>['*factor XI', '*factor XII', '*genetic variation', '*kininogen, high-molecular-weight', '*prekallikrein']</t>
  </si>
  <si>
    <t>['*177Lu-DOTA-PP-F11N', '*cholecystokinin-2 receptor', '*gastrin', '*medullary thyroid cancer', '*peptide receptor radionuclide therapy']</t>
  </si>
  <si>
    <t>['*Cortisol', '*Dehydroepiandrosterone', '*Hypoactive sexual desire disorder', '*Sexual desire', '*Sexual dysfunction']</t>
  </si>
  <si>
    <t>['*Quantum Theory of Atoms in Molecules', '*carborane superacid', '*density functional calculations', '*hydrogen bond', '*tetravalent oxygen and sulphur']</t>
  </si>
  <si>
    <t>['fluorinated ligands', 'gold', 'oxidative addition', 'photochemical reactions', 'radicals']</t>
  </si>
  <si>
    <t>['GIS', 'opioids', 'random forests']</t>
  </si>
  <si>
    <t>['Biotransformation', 'Carbamazepine', 'Co-metabolism', 'Labrys portucalensis F11', 'Metabolites', 'Toxicity']</t>
  </si>
  <si>
    <t>['acute lung injury', 'lipopolysaccharide', 'neutrophil', 'pseudoginsenoside-F11']</t>
  </si>
  <si>
    <t>['Raman spectroscopy', 'X-ray crystallography', 'chromium oxide fluorides', 'quantum-chemical calculations', 'xenon chemistry']</t>
  </si>
  <si>
    <t>['*Antibody', '*Apoptosis', '*C-FLIP', '*Cancer', '*HER3', '*ITCH']</t>
  </si>
  <si>
    <t>['Collision-induced dissociation', 'Differential ion mobility spectrometry', 'Isomeric ginsenosides', 'Tandem mass spectrometry']</t>
  </si>
  <si>
    <t>['Lewis acids', 'X-ray crystallography', 'cations', 'fluorine', 'heptacoordinate complexes']</t>
  </si>
  <si>
    <t>['B-type procyanidin', 'Flavan-3-ols', 'bovine serum albumin', 'cytotoxicity', 'docking simulation']</t>
  </si>
  <si>
    <t>['*Buprenorphine', '*Cost of illness', '*Levomethadone', '*Methadone', '*Opioid maintenance therapy', '*Opioid use disorder']</t>
  </si>
  <si>
    <t>['Acute lymphoblastic leukemia', 'Single nucleotide polymorphisms', 'Thromboembolism']</t>
  </si>
  <si>
    <t>['Beagle dog', 'Liquid chromatography-tandem mass spectrometry', 'Ocotillol type ginsenoside', 'Pharmacokinetic', 'Rat']</t>
  </si>
  <si>
    <t>['F11 cells', 'XE991', 'bradykinin', 'capsaicin', 'retigabine']</t>
  </si>
  <si>
    <t>['*Estradiol', '*Gopher tortoise', '*Hormone cycles', '*Progesterone', '*Reproductive ecology', '*Testosterone']</t>
  </si>
  <si>
    <t>['*genotype', '*myocardial infarction', '*prospective studies', '*risk factors', '*venous thromboembolism']</t>
  </si>
  <si>
    <t>['anion transport', 'lipid bilayer', 'thioureas']</t>
  </si>
  <si>
    <t>['family medical history', 'risk assessment', 'single nucleotide polymorphism', 'thrombophilia', 'venous thromboembolism']</t>
  </si>
  <si>
    <t>['allotriploid', 'autotriploid', 'distant hybridization', 'fertility', 'sterility']</t>
  </si>
  <si>
    <t>['Genetic predisposition to disease', 'Genetic risk scores', 'Roma', 'Single nucleotide polymorphisms', 'Venous thrombosis']</t>
  </si>
  <si>
    <t>['*factor XI', '*glycosaminoglycans', '*heparin', '*mice', '*protamine']</t>
  </si>
  <si>
    <t>['*calcium overload', '*cerebral ischemia', '*endoplasmic reticulum stress', '*neuronal nitric oxide synthase', '*pseudoginsenoside-F11', '*mu-calpain']</t>
  </si>
  <si>
    <t>['*F11-AS1', '*PTEN', '*liver hepatocellular carcinoma', '*miR-3146']</t>
  </si>
  <si>
    <t>['Diverse structural skeletons', 'Lipase inhibition', 'Panax quinquefolium', 'TLC-EFISI-MS']</t>
  </si>
  <si>
    <t>['*colorectal cancer', '*menstrual blood-derived mesenchymal stem cells', '*oncolytic viral therapy']</t>
  </si>
  <si>
    <t>['Biodegradation', 'Co-metabolism', 'Diclofenac', 'Labrys portucalensis F11', 'Metabolites']</t>
  </si>
  <si>
    <t>['*Calcium channels', '*DRG neurons', '*Egr-1', '*Neuropathic pain']</t>
  </si>
  <si>
    <t>['Aerobic conditions', 'Bacterial biodegradation', 'Enantiomeric enrichment', 'Enantioselectivity', 'Ofloxacin']</t>
  </si>
  <si>
    <t>['*Complement Control Protein family', '*Heligmosomoides polygyrus', '*Helminth', '*Hp-TGM', '*Regulatory T cell', '*TGF-beta mimic']</t>
  </si>
  <si>
    <t>['*carbon dioxide', '*carborane superacids', '*protonation', '*sulfur dioxide']</t>
  </si>
  <si>
    <t>['*6-OHDA', '*Animal models', '*L-DOPA-induced dyskinesia', '*MPTP', "*Parkinson's disease", '*Rodents']</t>
  </si>
  <si>
    <t>['*bradykinin receptor', '*electromagnetic field', '*ion channel', '*primary sensory neuron', '*transient receptor potential channel']</t>
  </si>
  <si>
    <t>['*Bacillus amyloliquefaciens', '*antimicrobial', '*biosurfactants', '*comparative genomics', '*lipopeptides', '*next-generation sequencing']</t>
  </si>
  <si>
    <t>['*Emergency department', '*Functional magnetic resonance imaging', '*Hippocampus', '*Longitudinal study', '*PTSD', '*Posttraumatic stress disorder', '*Predictive biomarkers', '*Prospective study', '*Response inhibition', '*fMRI']</t>
  </si>
  <si>
    <t>['BRD 4', 'Marine-derived fungi', 'anticancer', 'aromatase activity', 'diphenyl ether']</t>
  </si>
  <si>
    <t>['*Cytokines/chemokines', '*M. tuberculosis', '*Pulmonary epithelial cells', '*Strain-specific patterns']</t>
  </si>
  <si>
    <t>['*Biodistribution', '*Peptide-polymer conjugates', '*Pharmacokinetics', '*Radiolabelling', '*Supramolecular nanotubes']</t>
  </si>
  <si>
    <t>['*Factor XI', '*RNA splicing', '*immunohistochemistry', '*platelet activation', '*platelets']</t>
  </si>
  <si>
    <t>['Chloride detection', 'Human serum', 'Potentiometry', 'Receptors', 'Sensors']</t>
  </si>
  <si>
    <t>['Causative F11 mutation', 'Factor XI deficiency', 'Fresh frozen plasma (FFP)', 'Hemostatic management', 'Major surgery', 'Whole exome sequencing']</t>
  </si>
  <si>
    <t>['Multiple sclerosis', 'Neuroinflammation', 'Positron emission tomography', 'TSPO', '[18F]DPA714']</t>
  </si>
  <si>
    <t>['*cyclic peptides', '*lysosomal escape', '*nanotubes', '*supramolecular assemblies']</t>
  </si>
  <si>
    <t>['*SEMA3A', '*Semaphorin3A', '*fully human antibody', '*pharmacokinetics', '*tissue distribution', '*toxicity']</t>
  </si>
  <si>
    <t>['*anticoagulants', '*haemophilia', '*hemostasis', '*microRNAs', '*therapeutics', '*thrombosis']</t>
  </si>
  <si>
    <t>['* DNA sequencing', '*deep vein thrombosis', '*genetics', '*risk factors', '*single-nucleotide polymorphisms']</t>
  </si>
  <si>
    <t>['Antifungal activity', 'Bioadhesive polymers', 'Chitosan', 'Fluconazole', 'Prolonged release', 'Swelling']</t>
  </si>
  <si>
    <t>['C-type natriuretic peptide', 'S-palmitoylation', 'axon branching', 'cGMP signaling', 'cGMP-dependent kinase I', 'growth cone morphology', 'natriuretic peptide receptor 2']</t>
  </si>
  <si>
    <t>['Ciprofloxacin', 'Cystic fibrosis sputum', 'Minimal inhibitory concentration', 'Mucus permeation', 'Particle tracking', 'Pulmonary infections', 'SEDDS']</t>
  </si>
  <si>
    <t>['Antibody', 'Antigen', 'HIV-1 protease, CDR flexibility', 'Molecular dynamics simulations']</t>
  </si>
  <si>
    <t>['Cerebrovascular disease', 'Re-visit behavior patterns.', 'Sequential Pattern Mining']</t>
  </si>
  <si>
    <t>['Herpes labialis', 'licorice', 'melissa', 'rosemary', 'sumac']</t>
  </si>
  <si>
    <t>['IL-8', 'inflammation', 'neuropathic pain']</t>
  </si>
  <si>
    <t>['Bioavailability;strategies', 'Ginsenosides', 'Metabolism', 'Pharmacokinetic']</t>
  </si>
  <si>
    <t>['*bleeding', '*factor IX', '*factor XI', '*hemostasis', '*saphenous vein']</t>
  </si>
  <si>
    <t>['Dissociation energy', 'Franck-Condon factors', 'Hyperfine structure', 'Spin-orbit coupling']</t>
  </si>
  <si>
    <t>['*ExPEC', '*UPEC', '*beta-oxidation', '*fatty acids', '*glycerol degradation', '*gut', '*intestinal', '*mucus', '*urinary tract infection', '*uropathogenic']</t>
  </si>
  <si>
    <t>['*Mendelian randomization analysis', '*body mass index', '*epidemiology', '*genetics', '*venous thromboembolism']</t>
  </si>
  <si>
    <t>['M. tuberculosis', 'copper(II) complex', 'in vitro activity', 'in vivo acute toxicity assay', 'nanostructured lipid carriers', 'tuberculosis']</t>
  </si>
  <si>
    <t>['*Escherichia coli', '*GABA', '*RNA polymerase', '*acid', '*decarboxylase', '*experimental evolution', '*fnr', '*low pH']</t>
  </si>
  <si>
    <t>['* PDAC', '*Biomarker', '*CASC9', '*LINC00152', '*lncRNA']</t>
  </si>
  <si>
    <t>['Anti-inflammatory', 'curcumin', 'cyclodextrin', 'freeze-drying filtration', 'inclusion complexes', 'beta-cyclodextrin']</t>
  </si>
  <si>
    <t>['*alkylation', '*aluminium', '*biomass', '*continuous flow', '*hydrotalcites']</t>
  </si>
  <si>
    <t>['New Hampshire', 'White Leghorn', 'association analysis', 'body composition', 'bone mass', 'single nucleotide polymorphism']</t>
  </si>
  <si>
    <t>['*RAFT emulsion', '*biodistribution', '*cell uptake', '*nanoparticles']</t>
  </si>
  <si>
    <t>['*artificial surface', '*head', '*knee', '*trauma']</t>
  </si>
  <si>
    <t>['*Cell-non-autonomous', '*Exosome imaging', '*MiR-193a', '*Microfluidic platform', '*Neurogenesis']</t>
  </si>
  <si>
    <t>['*CGRP', '*GENDER', '*VISCERAL PAIN']</t>
  </si>
  <si>
    <t>['*case control studies', '*genetic polymorphisms', '*oral contraceptives', '*risk assessment', '*venous thrombosis']</t>
  </si>
  <si>
    <t>['*CXCR1/2 inhibitor', '*IL-8', '*chemotherapy', '*chronic pain', '*microtubules']</t>
  </si>
  <si>
    <t>['Chronic Obstructive Pulmonary Disease', 'Expert judgment', 'Fuzzy Delphi method', 'Risk factors']</t>
  </si>
  <si>
    <t>["*3'UTR", '*DNA sequencing', '*blood coagulation', '*microRNAs', '*thrombosis']</t>
  </si>
  <si>
    <t>['Citrus', 'Drought stress', 'Flavonoid', 'Phytohormone', 'Rootstocks']</t>
  </si>
  <si>
    <t>['Ceasalpinia sappan', 'Oral pathogens', 'antimicrobial activity', 'extracts', 'medicinal plants']</t>
  </si>
  <si>
    <t>['Factor', 'Genes', 'Mutation']</t>
  </si>
  <si>
    <t>['anti-hyperglycemic', 'digestive enzyme', 'hybrid Oat', 'streptozotocin-nicotinamide']</t>
  </si>
  <si>
    <t>['*G x E interactions', '*Phaseolus vulgaris', '*mixed-effects model', '*multi-environment trial']</t>
  </si>
  <si>
    <t>['athletics', 'biomechanics', 'education', 'elite performance', 'sports analysis in different types of sports']</t>
  </si>
  <si>
    <t>['F11', 'FXI deficiency', 'duplication', 'mutations']</t>
  </si>
  <si>
    <t>['*F11 cells', '*Lipopolysaccharide', '*N-acylethanolamine hydrolysing acid amidase', '*TLR4', '*cyclooxygenase-2', '*dorsal root ganglia', '*fatty acid amide hydrolase', '*interleukin-6']</t>
  </si>
  <si>
    <t>['*epitope mapping', '*hydrogen/deuterium exchange mass spectrometry', '*mAb/antigen complexes', '*monoclonal antibody', '*native mass spectrometry']</t>
  </si>
  <si>
    <t>['Candida albicans', 'antifungals', 'oligopeptides', 'permease', 'resistance mechanism']</t>
  </si>
  <si>
    <t>['Heavy menstrual bleeding', 'factor XI', 'single-nucleotide variants']</t>
  </si>
  <si>
    <t>['PF11', 'apoptosis', 'autophagic/lysosomal defects', 'permanent cerebral ischemia']</t>
  </si>
  <si>
    <t>['MRSA', 'SCCmec-orfX-junction', 'Screening PCR', 'Surveillance', 'Variants']</t>
  </si>
  <si>
    <t>['*Adenoviral vector', '*ChAdOx1', '*Coronavirus', '*Immunogenicity', '*MERS-CoV', '*MVA', '*Poxviral vector', '*Prime boost', '*Vaccination', '*Vaccine']</t>
  </si>
  <si>
    <t>['*Pak6', '*RhoC', '*RhoD', '*RhoGTPase crosstalk', '*Vaccinia virus', '*blebbing', '*cell contraction']</t>
  </si>
  <si>
    <t>['Liquid chromatography-mass spectrometry', 'Molecularly imprinted polymers', 'Partial least squares', 'Peptide enrichment', 'Pro-gastrin-releasing peptide', 'Solid-phase extraction']</t>
  </si>
  <si>
    <t>['Antihypertensive', 'metoprolol tartrate', 'pharmacokinetics', 'rectal administration', 'suppository bases']</t>
  </si>
  <si>
    <t>['fibrinogen disorders', 'haemophilia', 'inherited coagulation factor deficiencies', 'inherited rare bleeding disorders', 'molecular diagnosis', 'next-generation sequencing']</t>
  </si>
  <si>
    <t>['*Latin-American-Mediterranean lineage', '*Mycobacterium tuberculosis', '*Phylogeny', '*Phylogeography']</t>
  </si>
  <si>
    <t>['Canonical pathways', 'Epithelial cells', 'Mycobacterium tuberculosis', 'Networks', 'RNA sequencing', 'Transcriptional factors']</t>
  </si>
  <si>
    <t>['DFT', 'Na2Fe2(SO4)3', 'alluaudite', 'ionothermal synthesis', 'sodium-ion battery']</t>
  </si>
  <si>
    <t>['electronic structure', 'gold-sulfur bonding', 'mechanism', 'nanoparticle', 'synthesis']</t>
  </si>
  <si>
    <t>['biomarkers', 'multidrug-resistance tuberculosis', 'proteomic', 'serum', 'transcriptomic']</t>
  </si>
  <si>
    <t>['*Bisexual', '*Gay', '*Homosexual', '*Hospital admission', '*Illicit drug use', '*Male']</t>
  </si>
  <si>
    <t>['bromine', 'density functional theory', 'polybromides', 'polyhalides', 'quantum chemistry calculations']</t>
  </si>
  <si>
    <t>['F11R (JAM-A)', 'polymorphisms', 'rheumatoid arthritis']</t>
  </si>
  <si>
    <t>['Acetate', 'Antimicrobial activity', 'Biodegradation', 'Fluoroquinolones', 'Moxifloxacin']</t>
  </si>
  <si>
    <t>['Dopamine', 'GABA', 'Methamphetamine', 'Microdialysis', 'Nucleus accumbens', 'Pseudoginsenoside-F11', 'mu-opioid receptors']</t>
  </si>
  <si>
    <t>['deep vein thrombosis', 'genetics', 'prospective studies', 'pulmonary embolism', 'risk factors']</t>
  </si>
  <si>
    <t>['Epidemiology', 'polymorphism', 'recurrence', 'single nucleotide', 'venous thrombosis', 'women']</t>
  </si>
  <si>
    <t>['Japanese Black cattle', 'allelic frequency', 'carcass traits', 'marker-assisted selection']</t>
  </si>
  <si>
    <t>['Extra-pulmonary tuberculosis', 'Human alveolar epithelial cells (A549)', 'Human osteoblasts (SaOS-2)', 'Mycobacterium tuberculosis', 'XDR F15/LAM4/KZN']</t>
  </si>
  <si>
    <t>['Acute toxicity', 'MTT assay', 'droplet size', 'soybean oil', 'zeta potential']</t>
  </si>
  <si>
    <t>['Atenolol', 'Carbopol 934P', 'HPMC K100M', 'HPMC K15M', 'HPMC K4M', 'gastro retentive floating bioadhesive tablets', 'polymer blends']</t>
  </si>
  <si>
    <t>['Chemical marker', 'Ginsenoside', 'LC-MS fingerprinting', 'Panax species', 'TCM compound preparation']</t>
  </si>
  <si>
    <t>['Mycobacterium tuberculosis', 'ethnic population', 'genomics study', 'molecular evolution']</t>
  </si>
  <si>
    <t>['Deep vein thrombosis', 'Factor XI', 'Fractures', 'Polymorphism']</t>
  </si>
  <si>
    <t>['SAPHO', 'ankylosing spondylitis', 'endothelin-1', 'fetuin-A', 'interleukin 18', 'psoriatic arthritis', 'soluble intercellular adhesion molecule-1']</t>
  </si>
  <si>
    <t>['*Differential gene expression', '*Molecular signatures', '*Mycobacterium tuberculosis', '*Pulmonary epithelial cells', '*Transcriptomics']</t>
  </si>
  <si>
    <t>['Affinity column chromatography', 'Diagnosis', 'ELISA', 'Fasciola gigantica', 'GlucNAc']</t>
  </si>
  <si>
    <t>['Activation of neuronal differentiation', 'In vivo fluorescence imaging', 'Neuron-specific reporter gene', 'miR-124a']</t>
  </si>
  <si>
    <t>['6-Hydroxydopamine', 'Ageing', 'Mouse', 'Neuroplasticity', "Parkinson's disease"]</t>
  </si>
  <si>
    <t>['Adenovirus-mediated gene delivery system', 'Catalytic bioscavengers', 'Chemical warfare nerve agents', 'Engineered paraoxonase-1 variants', 'High density lipoprotein-association']</t>
  </si>
  <si>
    <t>['Austria', 'Cervical cancer', 'Cost-effectiveness', 'HPV', 'Vaccination']</t>
  </si>
  <si>
    <t>['CD31', 'cardiomyocytes in vitro model', 'cell adhesion molecules', 'inflammation']</t>
  </si>
  <si>
    <t>['Bacillus licheniformis F11.4', 'Collagenase', 'HMGR inhibitor', 'Snakehead fish skin collagen']</t>
  </si>
  <si>
    <t>['Bleeding symptoms', 'F11 gene', 'Factor XI deficiency', 'Mutation spectrum', 'mRNA transcripts']</t>
  </si>
  <si>
    <t>['*BDNF', '*disc pain', '*nerve growth', '*neurotrophin 3', '*neurotrophin 4']</t>
  </si>
  <si>
    <t>['HER3', 'ITCH/AIP4', 'antibody', 'cancer', 'treatment']</t>
  </si>
  <si>
    <t>['DNA markers', 'Genetic diversity', 'Phylogenetic relationship', 'Population structure', 'Principle component analysis']</t>
  </si>
  <si>
    <t>['Factor XI deficiency', 'Hemorrhage', 'Mutation', 'Thrombin generation tests']</t>
  </si>
  <si>
    <t>['coccidiosis', 'dairy calf', 'gene expression', 'tight junction protein']</t>
  </si>
  <si>
    <t>['density functional theory', 'dispersion', 'scanning tunneling microscopy', 'steric effects', 'thiolate']</t>
  </si>
  <si>
    <t>['HIV', 'axonal transport', 'distal sensory polyneuropathy', 'gp120', 'lipid rafts']</t>
  </si>
  <si>
    <t>['Botulinum neurotoxin Type A (BoNTA)', 'cold', 'diffusion', 'peripheral sensory neurons', 'skin nerve preparation', 'vesicle']</t>
  </si>
  <si>
    <t>['(99m)Tc-radiolabeling', 'Biotin labeling', 'Colivelin', 'FITC labeling', 'NMR', 'Synthetic colivelin probes']</t>
  </si>
  <si>
    <t>['Phakellia fusca Thiele', 'anti-inflammatory activity', 'antituberculosis activity', 'marine fungus', 'polyphenol', 'tetramic acid']</t>
  </si>
  <si>
    <t>['F11', 'UPEC', 'UTI', 'transposon mutagenesis', 'uropathogenic']</t>
  </si>
  <si>
    <t>['American ginseng', 'Asian ginseng', 'Chemical differentiation', 'commercial products', 'quality evaluation']</t>
  </si>
  <si>
    <t>['Alleles', 'factor XI', 'single nucleotide polymorphism', 'spontaneous miscarriage', 'thrombophilia']</t>
  </si>
  <si>
    <t>['Raman spectroscopy', 'X-ray crystallography', 'bromine', 'ionic liquids', 'polybromide anions']</t>
  </si>
  <si>
    <t>['ROC curve', 'epidemiology', 'polymorphism, single nucleotide', 'venous thrombosis', 'women']</t>
  </si>
  <si>
    <t>['2-DE', 'Brugia malayi', 'Cytokines', 'IgG and its subclasses', 'LTT assay', 'MALDI-MS', 'NO stimulating molecules', 'iNOS']</t>
  </si>
  <si>
    <t>['SS-20', 'Szeto-Schiller peptides', 'acute kidney injury', 'chronic kidney disease', 'ischemia-reperfusion injury', 'mitochondrial cristae', 'mitochondrial swelling']</t>
  </si>
  <si>
    <t>['Alpha-synuclein', 'Mouse model', "Parkinson's disease", 'Synaptic plasticity']</t>
  </si>
  <si>
    <t>['Child Psychology', 'Neurodevelopment', 'Outcomes research']</t>
  </si>
  <si>
    <t>['Encapsulation efficiency', 'experimental design', 'particle size', 'phase diagram', 'self-assembled liquid crystalline nanoparticles']</t>
  </si>
  <si>
    <t>["Parkinson's disease", 'basal ganglia', 'cellular mechanisms', 'drug-induced movement disorders', 'striatum']</t>
  </si>
  <si>
    <t>['CaSnO(3)', 'Cathodoluminescence', 'Rare earths', 'XRD']</t>
  </si>
  <si>
    <t>['CH activation', 'hydroxyamination', 'iron catalysis', 'nitroso-ene']</t>
  </si>
  <si>
    <t>['cobalt', 'curcumin', 'photochemotherapy', 'prodrug', 'turn-on fluorescence']</t>
  </si>
  <si>
    <t>['Cicer arietinum', 'EST-based markers', 'Intra-specific linkage map', 'QTLs', 'Seed weight']</t>
  </si>
  <si>
    <t>['Differentiation', 'Fibronectin', 'Flavonoids', 'Glioblastoma', 'Invasion', 'Metalloproteinase']</t>
  </si>
  <si>
    <t>['Mixed micelles', 'Polymerizable micelles', 'Small-angle neutron scattering']</t>
  </si>
  <si>
    <t>['biomimicry', 'controlled radical polymerization', 'dewetting', 'poly(hydroxypropyl methacrylate)', 'water collection', 'wettability']</t>
  </si>
  <si>
    <t>['Venous thrombosis', 'gene mutations', 'single nucleotide polymorphisms']</t>
  </si>
  <si>
    <t>['F3356', 'JST002613-27', 'Koreans', 'Y chromosome single nucleotide polymorphism (Y-SNP)', 'Y-haplogroup']</t>
  </si>
  <si>
    <t>['electrocatalysis', 'hydrothermal upgrading', 'iron', 'ketones', 'renewable']</t>
  </si>
  <si>
    <t>['Field view size', 'Natural Color System', 'Unique hues']</t>
  </si>
  <si>
    <t>['EM algorithm', 'Lincoln-Petersen estimator', 'robust estimation', 'trinomially truncated estimator']</t>
  </si>
  <si>
    <t>['F11 receptor', 'F11R/JAMA', 'anti-atherosclerotic drug', 'antithrombotic drug', 'peptide 4D']</t>
  </si>
  <si>
    <t>['Bidimensional gel', 'Cellular events', 'Mass spectrometry', 'Proteomic analysis', 'Scorpion toxin']</t>
  </si>
  <si>
    <t>['Bronsted acids', 'carbocations', 'carboranes', 'hydrocarbons']</t>
  </si>
  <si>
    <t>['6-hydroxydopamine', 'MAPK signalling', "Parkinson's disease", 'mouse', 'neuroprotection']</t>
  </si>
  <si>
    <t>['D1 receptor', 'ERK1/2', "Parkinson's disease", 'dopamine', 'mGluR5', 'striatum']</t>
  </si>
  <si>
    <t>['Experiments', 'Interfacial liquid slip', 'Review', 'Rough surfaces', 'Simulations', 'Structured surfaces']</t>
  </si>
  <si>
    <t>['Algae', 'Bioenergy', 'Cultivation', 'Hydrothermal liquefaction', 'Seaweed']</t>
  </si>
  <si>
    <t>['Animal models', 'Dopamine replacement therapy', 'Genetic models', 'Motor complications', 'Striatum']</t>
  </si>
  <si>
    <t>['PSMA', 'antibody', 'fragment', 'immuno-PET', 'prostate cancer']</t>
  </si>
  <si>
    <t>['Nociception', 'Protein kinase A', 'RII phosphorylation', 'Sensitization', 'cAMP response element-binding protein']</t>
  </si>
  <si>
    <t>['Expressed sequence tags (ESTs)', 'Hermaphroditical fish', 'Ovotestis', 'Sex reversal']</t>
  </si>
  <si>
    <t>['Panax ginseng', 'Panax quinquefolius', 'UPLC-QTOF MS', 'discrimination', 'metabolomics']</t>
  </si>
  <si>
    <t>['Aggressiveness', 'Apple scab', 'Durability', 'Epistasis', 'Malusxdomestica', 'Partial resistance']</t>
  </si>
  <si>
    <t>['Competition', 'F15/LAM4/KZN', 'Mycobacterium tuberculosis', 'extensively drug-resistant', 'fitness', 'growth', 'multidrug-resistant', 'mutation']</t>
  </si>
  <si>
    <t>['Akt', 'MAPKs', 'Microglia', 'NF-kappaB', 'PF11', 'TLR4']</t>
  </si>
  <si>
    <t>['hydrogen-bonded network', 'ionic liquids', 'partitioning', 'solvation', 'surfactants']</t>
  </si>
  <si>
    <t>['Body weight and body composition', 'Feed intake', 'Metabolic rate', 'QTL by sex interactions']</t>
  </si>
  <si>
    <t>['Alkaloids', 'Direct analysis in real time (DART)', 'Flavonoids', 'Ginsenosides', 'Time-of-flight mass spectrometry']</t>
  </si>
  <si>
    <t>['Anti-inflammatory', 'Finger print', 'HPTLC', 'Standardization', 'Tribulus terrestris']</t>
  </si>
  <si>
    <t>['atmospheric pressure chemical ionisation', 'collision-induced dissociation', 'mass spectrometry', 'siloxanes', 'silsesquioxanes']</t>
  </si>
  <si>
    <t>['Association study', 'Coagulation disorders', 'Coagulation factor 11', 'Deep vein thrombosis', 'Genetic analysis', 'Thrombosis genetics']</t>
  </si>
  <si>
    <t>['Cytosolic Ca(2+)', 'IP(3) receptor', 'Imiquimod', 'Itch', 'Toll-like receptor 7']</t>
  </si>
  <si>
    <t>['Biodegradation', 'Enantioselectivity', 'Fluoxetine', 'Labrys portucalensis']</t>
  </si>
  <si>
    <t>['Ionic liquids', 'Nanostructure', 'Polymer']</t>
  </si>
  <si>
    <t>['Panax ginseng', 'gene expression', 'overexpression', 'transgenic hairy root', 'triterpene']</t>
  </si>
  <si>
    <t>['CCK2R peptide', 'Cu-64', 'DOTA', 'Ga-68', 'In-111', 'NODAGA', 'NOTA', 'PET imaging', 'macrocyclic chelator']</t>
  </si>
  <si>
    <t>['Cefdinir', 'cephalosporin', 'niosomes', 'permeation', 'stability', 'vesicular drug delivery']</t>
  </si>
  <si>
    <t>['Caffeine chewing gum', 'coffee', 'medicated gum', 'oral mucosal drug delivery', 'tea']</t>
  </si>
  <si>
    <t>['5-HT', '6-OHDA lesion', 'DA', 'LTD', 'LTP']</t>
  </si>
  <si>
    <t>['CCI', 'Ca(2+)', 'Calcium imaging', 'Chronic constriction injury', 'DM', 'DMEM', "Dulbecco's modified Eagle's medium", 'FBS', 'GM', 'Isoxazolylamine derivatives', 'RT', 'RT-PCR', 'SAR', 'Structure-activity relationship', 'TRPM8 channels', 'Transient receptor potential melastatin type-8 channels', 'calcium', 'chronic constriction injury', 'differentiation medium', 'fetal bovine serum', 'growth medium', 'reverse-transcription PCR', 'room temperature', 'structure-activity relationship', 'transient receptor potential melastatin type-8 channels']</t>
  </si>
  <si>
    <t>['5-HT1A/1B agonists', '6-OHDA rat model', 'DA agonist', 'Metabotropic glutamate receptor 5', "Parkinson's disease", 'l-DOPA-induced dyskinesia']</t>
  </si>
  <si>
    <t>['EPR spectroscopy', 'density functional calculations', 'niobium', 'radical ions', 'tantalum']</t>
  </si>
  <si>
    <t>['Chitosan', 'controlled release matrix tablets', 'losartan potassium', 'trisodium citrate']</t>
  </si>
  <si>
    <t>target_id</t>
  </si>
  <si>
    <t>disease_area</t>
  </si>
  <si>
    <t>disease_name</t>
  </si>
  <si>
    <t>overall_score</t>
  </si>
  <si>
    <t>genetic_association</t>
  </si>
  <si>
    <t>known_drug</t>
  </si>
  <si>
    <t>litterature_mining</t>
  </si>
  <si>
    <t>animal_model</t>
  </si>
  <si>
    <t>affected_pathway</t>
  </si>
  <si>
    <t>rna_expression</t>
  </si>
  <si>
    <t>somatic_mutation</t>
  </si>
  <si>
    <t>P03951</t>
  </si>
  <si>
    <t>genetic, familial or congenital disease</t>
  </si>
  <si>
    <t>hematologic disease</t>
  </si>
  <si>
    <t>genetic, familial or congenital disease,hematologic disease</t>
  </si>
  <si>
    <t>cardiovascular disease</t>
  </si>
  <si>
    <t>nervous system disease</t>
  </si>
  <si>
    <t>nervous system disease,cardiovascular disease</t>
  </si>
  <si>
    <t>phenotype</t>
  </si>
  <si>
    <t>integumentary system disease,cardiovascular disease,genetic, familial or congenital disease</t>
  </si>
  <si>
    <t>integumentary system disease,cardiovascular disease</t>
  </si>
  <si>
    <t>measurement</t>
  </si>
  <si>
    <t>cell proliferation disorder</t>
  </si>
  <si>
    <t>cardiovascular disease,respiratory or thoracic disease</t>
  </si>
  <si>
    <t>respiratory or thoracic disease</t>
  </si>
  <si>
    <t>cell proliferation disorder,respiratory or thoracic disease</t>
  </si>
  <si>
    <t>integumentary system disease,cell proliferation disorder</t>
  </si>
  <si>
    <t>integumentary system disease,cell proliferation disorder,respiratory or thoracic disease</t>
  </si>
  <si>
    <t>endocrine system disease,integumentary system disease,cell proliferation disorder</t>
  </si>
  <si>
    <t>reproductive system or breast disease,integumentary system disease,cell proliferation disorder,respiratory or thoracic disease</t>
  </si>
  <si>
    <t>cell proliferation disorder,gastrointestinal disease</t>
  </si>
  <si>
    <t>disease of visual system,integumentary system disease,genetic, familial or congenital disease,hematologic disease,nutritional or metabolic disease</t>
  </si>
  <si>
    <t>immune system disease</t>
  </si>
  <si>
    <t>musculoskeletal or connective tissue disease</t>
  </si>
  <si>
    <t>integumentary system disease,genetic, familial or congenital disease</t>
  </si>
  <si>
    <t>cell proliferation disorder,hematologic disease</t>
  </si>
  <si>
    <t>cardiovascular disease,genetic, familial or congenital disease,hematologic disease</t>
  </si>
  <si>
    <t>cardiovascular disease,immune system disease,genetic, familial or congenital disease,musculoskeletal or connective tissue disease,cell proliferation disorder,hematologic disease</t>
  </si>
  <si>
    <t>nervous system disease,psychiatric disorder</t>
  </si>
  <si>
    <t>infectious disease</t>
  </si>
  <si>
    <t>injury, poisoning or other complication</t>
  </si>
  <si>
    <t>urinary system disease</t>
  </si>
  <si>
    <t>nervous system disease,immune system disease</t>
  </si>
  <si>
    <t>integumentary system disease</t>
  </si>
  <si>
    <t>nervous system disease,disease of visual system</t>
  </si>
  <si>
    <t>endocrine system disease,gastrointestinal disease</t>
  </si>
  <si>
    <t>reproductive system or breast disease,urinary system disease</t>
  </si>
  <si>
    <t>cardiovascular disease,genetic, familial or congenital disease,respiratory or thoracic disease</t>
  </si>
  <si>
    <t>cell proliferation disorder,urinary system disease</t>
  </si>
  <si>
    <t>nervous system disease,disease of visual system,cardiovascular disease,genetic, familial or congenital disease,musculoskeletal or connective tissue disease,respiratory or thoracic disease</t>
  </si>
  <si>
    <t>endocrine system disease,cell proliferation disorder,gastrointestinal disease</t>
  </si>
  <si>
    <t>disease of visual system</t>
  </si>
  <si>
    <t>infectious disease,respiratory or thoracic disease</t>
  </si>
  <si>
    <t>nervous system disease,disease of visual system,endocrine system disease,reproductive system or breast disease,cardiovascular disease,genetic, familial or congenital disease,musculoskeletal or connective tissue disease,respiratory or thoracic disease,urinary system disease</t>
  </si>
  <si>
    <t>immune system disease,gastrointestinal disease</t>
  </si>
  <si>
    <t>nervous system disease,cell proliferation disorder</t>
  </si>
  <si>
    <t>genetic disorder</t>
  </si>
  <si>
    <t>blood coagulation disease</t>
  </si>
  <si>
    <t>Rare genetic coagulation disorder</t>
  </si>
  <si>
    <t>hemorrhagic disease</t>
  </si>
  <si>
    <t>coagulation protein disease</t>
  </si>
  <si>
    <t>Hemophilia</t>
  </si>
  <si>
    <t>Congenital factor XI deficiency</t>
  </si>
  <si>
    <t>vascular disease</t>
  </si>
  <si>
    <t>central nervous system disease</t>
  </si>
  <si>
    <t>cerebrovascular disorder</t>
  </si>
  <si>
    <t>stroke</t>
  </si>
  <si>
    <t>arterial disorder</t>
  </si>
  <si>
    <t>Abnormal thrombosis</t>
  </si>
  <si>
    <t>venous thromboembolism</t>
  </si>
  <si>
    <t>Venous thrombosis</t>
  </si>
  <si>
    <t>factor XI deficiency</t>
  </si>
  <si>
    <t>deep vein thrombosis</t>
  </si>
  <si>
    <t>Abnormal bleeding</t>
  </si>
  <si>
    <t>Hereditary angioedema</t>
  </si>
  <si>
    <t>angioedema</t>
  </si>
  <si>
    <t>Thrombophlebitis</t>
  </si>
  <si>
    <t>pulmonary embolism</t>
  </si>
  <si>
    <t>Phlebitis</t>
  </si>
  <si>
    <t>blood protein measurement</t>
  </si>
  <si>
    <t>protein measurement</t>
  </si>
  <si>
    <t>factor XI measurement</t>
  </si>
  <si>
    <t>partial thromboplastin time</t>
  </si>
  <si>
    <t>ischemia</t>
  </si>
  <si>
    <t>Arterial stenosis</t>
  </si>
  <si>
    <t>Ischemic stroke</t>
  </si>
  <si>
    <t>neoplasm</t>
  </si>
  <si>
    <t>cancer</t>
  </si>
  <si>
    <t>cardioembolic stroke</t>
  </si>
  <si>
    <t>heart disease</t>
  </si>
  <si>
    <t>carcinoma</t>
  </si>
  <si>
    <t>heart failure</t>
  </si>
  <si>
    <t>cor pulmonale</t>
  </si>
  <si>
    <t>respiratory system disease</t>
  </si>
  <si>
    <t>lung neoplasm</t>
  </si>
  <si>
    <t>lung cancer</t>
  </si>
  <si>
    <t>adenocarcinoma</t>
  </si>
  <si>
    <t>skin neoplasm</t>
  </si>
  <si>
    <t>non-small cell lung carcinoma</t>
  </si>
  <si>
    <t>lung adenocarcinoma</t>
  </si>
  <si>
    <t>squamous cell lung carcinoma</t>
  </si>
  <si>
    <t>melanoma</t>
  </si>
  <si>
    <t>cutaneous melanoma</t>
  </si>
  <si>
    <t>breast neoplasm</t>
  </si>
  <si>
    <t>breast cancer</t>
  </si>
  <si>
    <t>breast carcinoma</t>
  </si>
  <si>
    <t>blood platelet disease</t>
  </si>
  <si>
    <t>Rare hemorrhagic disorder due to a constitutional platelet anomaly</t>
  </si>
  <si>
    <t>interleukin 16 measurement</t>
  </si>
  <si>
    <t>plasma kallikrein measurement</t>
  </si>
  <si>
    <t>metabolite measurement</t>
  </si>
  <si>
    <t>drug use measurement</t>
  </si>
  <si>
    <t>head and neck squamous cell carcinoma</t>
  </si>
  <si>
    <t>Rare hemorrhagic disorder due to a platelet receptor defect</t>
  </si>
  <si>
    <t>von Willebrand disease (hereditary or acquired)</t>
  </si>
  <si>
    <t>serum metabolite measurement</t>
  </si>
  <si>
    <t>Von Willebrand disease</t>
  </si>
  <si>
    <t>amino acid measurement</t>
  </si>
  <si>
    <t>gastric carcinoma</t>
  </si>
  <si>
    <t>stomach neoplasm</t>
  </si>
  <si>
    <t>thrombotic disease</t>
  </si>
  <si>
    <t>Hermansky-Pudlak syndrome</t>
  </si>
  <si>
    <t>gastric adenocarcinoma</t>
  </si>
  <si>
    <t>blood metabolite measurement</t>
  </si>
  <si>
    <t>Bleeding diathesis due to a collagen receptor defect</t>
  </si>
  <si>
    <t>glycine measurement</t>
  </si>
  <si>
    <t>connective tissue disease</t>
  </si>
  <si>
    <t>vasoactive peptide measurement</t>
  </si>
  <si>
    <t>Dystrophic epidermolysis bullosa</t>
  </si>
  <si>
    <t>vascular anomaly</t>
  </si>
  <si>
    <t>Glanzmann thrombasthenia</t>
  </si>
  <si>
    <t>myeloid neoplasm</t>
  </si>
  <si>
    <t>platelet-type bleeding disorder 18</t>
  </si>
  <si>
    <t>P2Y12 defect</t>
  </si>
  <si>
    <t>Bleeding diathesis due to thromboxane synthesis deficiency</t>
  </si>
  <si>
    <t>CHGA cleavage product measurement</t>
  </si>
  <si>
    <t>Familial thrombocytosis</t>
  </si>
  <si>
    <t>essential thrombocythemia</t>
  </si>
  <si>
    <t>L-arginine measurement</t>
  </si>
  <si>
    <t>Autosomal dominant macrothrombocytopenia</t>
  </si>
  <si>
    <t>Pseudo-von Willebrand disease</t>
  </si>
  <si>
    <t>BNP measurement</t>
  </si>
  <si>
    <t>Hermansky-Pudlak syndrome type 8</t>
  </si>
  <si>
    <t>Hermansky-Pudlak syndrome type 7</t>
  </si>
  <si>
    <t>Von Willebrand disease type 3</t>
  </si>
  <si>
    <t>Von Willebrand disease type 1</t>
  </si>
  <si>
    <t>Familial platelet syndrome with predisposition to acute myelogenous leukemia</t>
  </si>
  <si>
    <t>Bernard-Soulier syndrome</t>
  </si>
  <si>
    <t>apolipoprotein A-IV measurement</t>
  </si>
  <si>
    <t>Bleeding diathesis due to glycoprotein VI deficiency</t>
  </si>
  <si>
    <t>cardiac troponin I measurement</t>
  </si>
  <si>
    <t>coronary artery calcification</t>
  </si>
  <si>
    <t>mental or behavioural disorder</t>
  </si>
  <si>
    <t>bacterial disease</t>
  </si>
  <si>
    <t>complication</t>
  </si>
  <si>
    <t>colorectal cancer</t>
  </si>
  <si>
    <t>neurodegenerative disease</t>
  </si>
  <si>
    <t>hypersensitivity reaction disease</t>
  </si>
  <si>
    <t>type II hypersensitivity reaction disease</t>
  </si>
  <si>
    <t>Tuberculosis</t>
  </si>
  <si>
    <t>multiple sclerosis</t>
  </si>
  <si>
    <t>kidney disease</t>
  </si>
  <si>
    <t>anxiety disorder</t>
  </si>
  <si>
    <t>Behavioral abnormality</t>
  </si>
  <si>
    <t>post-traumatic stress disorder</t>
  </si>
  <si>
    <t>kidney failure</t>
  </si>
  <si>
    <t>Agitation</t>
  </si>
  <si>
    <t>unipolar depression</t>
  </si>
  <si>
    <t>neuromyelitis optica</t>
  </si>
  <si>
    <t>lichen disease</t>
  </si>
  <si>
    <t>retinopathy</t>
  </si>
  <si>
    <t>hemorrhage</t>
  </si>
  <si>
    <t>Headache</t>
  </si>
  <si>
    <t>Fatigue</t>
  </si>
  <si>
    <t>breast intraductal proliferative lesion</t>
  </si>
  <si>
    <t>liver disease</t>
  </si>
  <si>
    <t>infertility</t>
  </si>
  <si>
    <t>Ventricular septal defect</t>
  </si>
  <si>
    <t>clear cell renal carcinoma</t>
  </si>
  <si>
    <t>hearing loss</t>
  </si>
  <si>
    <t>Familial retinal arterial macroaneurysm</t>
  </si>
  <si>
    <t>hepatocellular carcinoma</t>
  </si>
  <si>
    <t>carcinoma of liver and intrahepatic biliary tract</t>
  </si>
  <si>
    <t>job-related exhaustion measurement</t>
  </si>
  <si>
    <t>cognitive disorder</t>
  </si>
  <si>
    <t>hypertension</t>
  </si>
  <si>
    <t>cataract</t>
  </si>
  <si>
    <t>pneumonia</t>
  </si>
  <si>
    <t>amnesia</t>
  </si>
  <si>
    <t>Steinert myotonic dystrophy</t>
  </si>
  <si>
    <t>autosomal recessive disease</t>
  </si>
  <si>
    <t>Crohn's disease</t>
  </si>
  <si>
    <t>viral disease</t>
  </si>
  <si>
    <t>Hearing abnormality</t>
  </si>
  <si>
    <t>Tinnitus</t>
  </si>
  <si>
    <t>injury</t>
  </si>
  <si>
    <t>neuroblastoma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</si>
  <si>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</si>
  <si>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</si>
  <si>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</si>
  <si>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</si>
  <si>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</si>
  <si>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</si>
  <si>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</si>
  <si>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</si>
  <si>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</si>
  <si>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</si>
  <si>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</si>
  <si>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</si>
  <si>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</si>
  <si>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</si>
  <si>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</si>
  <si>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F11</t>
  </si>
  <si>
    <t>Homo sapiens (Human).</t>
  </si>
  <si>
    <t>3.4.21.27,Coagulation factor XI,Coagulation factor XIa heavy chain,Coagulation factor XIa light chain,F11,FXI,PTA,Plasma thromboplastin antecedent</t>
  </si>
  <si>
    <t>Serine protease S1A subfamily</t>
  </si>
  <si>
    <t>enzyme -&gt; protease -&gt; serine -&gt; pas -&gt; s1a</t>
  </si>
  <si>
    <t>True</t>
  </si>
  <si>
    <t>No</t>
  </si>
  <si>
    <t>FACTOR XI DEFICIENCY</t>
  </si>
  <si>
    <t>https://omim.org/entry/612416</t>
  </si>
  <si>
    <t>OMIM:612416</t>
  </si>
  <si>
    <t>Defective F9 activation</t>
  </si>
  <si>
    <t>Defective factor IX causes hemophilia B</t>
  </si>
  <si>
    <t>Defects of contact activation system (CAS) and kallikrein/kinin system (KKS)</t>
  </si>
  <si>
    <t>Disease</t>
  </si>
  <si>
    <t>Diseases of hemostasis</t>
  </si>
  <si>
    <t>Formation of Fibrin Clot (Clotting Cascade)</t>
  </si>
  <si>
    <t>Hemostasis</t>
  </si>
  <si>
    <t>Intrinsic Pathway of Fibrin Clot Formation</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</si>
  <si>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</si>
  <si>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</si>
  <si>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</si>
  <si>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</si>
  <si>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</si>
  <si>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</si>
  <si>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</si>
  <si>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</si>
  <si>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</si>
  <si>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</si>
  <si>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</si>
  <si>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</si>
  <si>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</si>
  <si>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</si>
  <si>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</si>
  <si>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hepatocellular adenoma</t>
  </si>
  <si>
    <t>non-tumoral HBV non-cirrhotic liver</t>
  </si>
  <si>
    <t>non-tumoral alcoholic cirrhosis</t>
  </si>
  <si>
    <t>non-tumoral HCV cirrhosis</t>
  </si>
  <si>
    <t>non-tumoral HBV cirrhosis</t>
  </si>
  <si>
    <t>non-tumoral alcoholic non-cirrhotic liver</t>
  </si>
  <si>
    <t>multiple myeloma</t>
  </si>
  <si>
    <t>monoclonal gammopathy of unknown significance</t>
  </si>
  <si>
    <t>myeloma</t>
  </si>
  <si>
    <t>smoldering myeloma</t>
  </si>
  <si>
    <t>acute lymphoblastic leukemia, chemotherapy response</t>
  </si>
  <si>
    <t>prostate cancer</t>
  </si>
  <si>
    <t>acute myelomonocytic leukemia</t>
  </si>
  <si>
    <t>spindle cell carcinoma</t>
  </si>
  <si>
    <t>osteomyelitis</t>
  </si>
  <si>
    <t>DOWN</t>
  </si>
  <si>
    <t>hereditary leiomyomatosis and renal cell cancer</t>
  </si>
  <si>
    <t>neuroblastoma-differentiating</t>
  </si>
  <si>
    <t>osteosarcoma</t>
  </si>
  <si>
    <t>Trauma, multiple organ failure</t>
  </si>
  <si>
    <t>acute rejection</t>
  </si>
  <si>
    <t>embryonal rhabdomyosarcoma</t>
  </si>
  <si>
    <t>locally advanced breast carcinoma</t>
  </si>
  <si>
    <t>monophasic synovial sarcoma</t>
  </si>
  <si>
    <t>Ewings Sarcoma</t>
  </si>
  <si>
    <t>facioscapulohumeral muscular dystrophy</t>
  </si>
  <si>
    <t>chondroblastoma</t>
  </si>
  <si>
    <t>ganglioneuroblastoma</t>
  </si>
  <si>
    <t>myxoid liposarcoma</t>
  </si>
  <si>
    <t>alzheimers disease</t>
  </si>
  <si>
    <t>ovarian tumor, mucinosus</t>
  </si>
  <si>
    <t>Aggressive, chronic myelogenous leukemia</t>
  </si>
  <si>
    <t>squamous cell cancer</t>
  </si>
  <si>
    <t>cervical carcinoma</t>
  </si>
  <si>
    <t>influenza</t>
  </si>
  <si>
    <t>ovarian tumor</t>
  </si>
  <si>
    <t>Anaplastic large cell lymphoma</t>
  </si>
  <si>
    <t>Breast adenocarcinoma</t>
  </si>
  <si>
    <t>chronic myelogenous leukemia, indolent</t>
  </si>
  <si>
    <t>polycystic ovarian syndrome</t>
  </si>
  <si>
    <t>prostate carcinoma</t>
  </si>
  <si>
    <t>atrial fibrillation</t>
  </si>
  <si>
    <t>cololrectal tumor</t>
  </si>
  <si>
    <t>squamous cell carcinoma</t>
  </si>
  <si>
    <t>(empty)</t>
  </si>
  <si>
    <t>lung cancer, cytotoxicity</t>
  </si>
  <si>
    <t>Huntingtons disease</t>
  </si>
  <si>
    <t>juvenile dermatomyositis</t>
  </si>
  <si>
    <t>breast tumor, basal</t>
  </si>
  <si>
    <t>acute myeloid leukemia</t>
  </si>
  <si>
    <t>uterine fibroid</t>
  </si>
  <si>
    <t>carcinoma in situ, bladder tumor</t>
  </si>
  <si>
    <t>neuroblastoma-poorly differentiated</t>
  </si>
  <si>
    <t>ovarian tumor, serous</t>
  </si>
  <si>
    <t>ovarian tumor, endometrioid</t>
  </si>
  <si>
    <t>breast tumor, normal like</t>
  </si>
  <si>
    <t>germ cell tumor</t>
  </si>
  <si>
    <t>hepatitis c</t>
  </si>
  <si>
    <t>breast tumor, luminal</t>
  </si>
  <si>
    <t>brain tumor</t>
  </si>
  <si>
    <t>breast tumor</t>
  </si>
  <si>
    <t>Activated partial thromboplastin time</t>
  </si>
  <si>
    <t>H. sapiens</t>
  </si>
  <si>
    <t>Kanai M</t>
  </si>
  <si>
    <t>https://www.ncbi.nlm.nih.gov/pubmed/29403010</t>
  </si>
  <si>
    <t>29403010</t>
  </si>
  <si>
    <t>Tang W</t>
  </si>
  <si>
    <t>https://www.ncbi.nlm.nih.gov/pubmed/22703881</t>
  </si>
  <si>
    <t>22703881</t>
  </si>
  <si>
    <t>Blood protein levels</t>
  </si>
  <si>
    <t>Emilsson V</t>
  </si>
  <si>
    <t>https://www.ncbi.nlm.nih.gov/pubmed/30072576</t>
  </si>
  <si>
    <t>30072576</t>
  </si>
  <si>
    <t>Factor XI</t>
  </si>
  <si>
    <t>Sennblad B</t>
  </si>
  <si>
    <t>https://www.ncbi.nlm.nih.gov/pubmed/28053049</t>
  </si>
  <si>
    <t>28053049</t>
  </si>
  <si>
    <t>Venous thromboembolism</t>
  </si>
  <si>
    <t>Klarin D</t>
  </si>
  <si>
    <t>https://www.ncbi.nlm.nih.gov/pubmed/31676865</t>
  </si>
  <si>
    <t>31676865</t>
  </si>
  <si>
    <t>Lindstrom S</t>
  </si>
  <si>
    <t>https://www.ncbi.nlm.nih.gov/pubmed/31420334</t>
  </si>
  <si>
    <t>31420334</t>
  </si>
  <si>
    <t>https://www.ncbi.nlm.nih.gov/pubmed/28373160</t>
  </si>
  <si>
    <t>28373160</t>
  </si>
  <si>
    <t>Germain M</t>
  </si>
  <si>
    <t>https://www.ncbi.nlm.nih.gov/pubmed/25772935</t>
  </si>
  <si>
    <t>25772935</t>
  </si>
  <si>
    <t>https://www.ncbi.nlm.nih.gov/pubmed/23650146</t>
  </si>
  <si>
    <t>23650146</t>
  </si>
  <si>
    <t>Selectivity</t>
  </si>
  <si>
    <t>ORGANS</t>
  </si>
  <si>
    <t>organ_name</t>
  </si>
  <si>
    <t>Total_value</t>
  </si>
  <si>
    <t>n_tissues</t>
  </si>
  <si>
    <t>avg_value</t>
  </si>
  <si>
    <t>abnormal cardiovascular system physiology</t>
  </si>
  <si>
    <t>abnormal heart morphology</t>
  </si>
  <si>
    <t>abnormal liver morphology</t>
  </si>
  <si>
    <t>abnormal lymph circulation</t>
  </si>
  <si>
    <t>abnormal lymph node cortex morphology</t>
  </si>
  <si>
    <t>abnormal lymph node morphology</t>
  </si>
  <si>
    <t>abnormal neutrophil morphology</t>
  </si>
  <si>
    <t>abnormal pulmonary alveolus morphology</t>
  </si>
  <si>
    <t>abnormal respiratory system morphology</t>
  </si>
  <si>
    <t>abnormal respiratory system physiology</t>
  </si>
  <si>
    <t>abnormal thrombosis</t>
  </si>
  <si>
    <t>abnormal trachea morphology</t>
  </si>
  <si>
    <t>anisocytosis</t>
  </si>
  <si>
    <t>cardiac fibrosis</t>
  </si>
  <si>
    <t>decreased leukocyte cell number</t>
  </si>
  <si>
    <t>decreased neutrophil cell number</t>
  </si>
  <si>
    <t>enlarged heart</t>
  </si>
  <si>
    <t>enlarged lymph nodes</t>
  </si>
  <si>
    <t>hepatic necrosis</t>
  </si>
  <si>
    <t>hypoactivity</t>
  </si>
  <si>
    <t>increased number of Howell-Jolly bodies</t>
  </si>
  <si>
    <t>increased vascular endothelial cell number</t>
  </si>
  <si>
    <t>internal hemorrhage</t>
  </si>
  <si>
    <t>intracranial hemorrhage</t>
  </si>
  <si>
    <t>liver fibrosis</t>
  </si>
  <si>
    <t>liver hemorrhage</t>
  </si>
  <si>
    <t>lung hemorrhage</t>
  </si>
  <si>
    <t>lung inflammation</t>
  </si>
  <si>
    <t>myocardial fiber degeneration</t>
  </si>
  <si>
    <t>myocardium necrosis</t>
  </si>
  <si>
    <t>neonatal lethality, incomplete penetrance</t>
  </si>
  <si>
    <t>postnatal growth retardation</t>
  </si>
  <si>
    <t>premature death</t>
  </si>
  <si>
    <t>respiratory distress</t>
  </si>
  <si>
    <t>reticulocytosis</t>
  </si>
  <si>
    <t>thick pulmonary interalveolar septum</t>
  </si>
  <si>
    <t>F11&lt;tm1Gjb&gt;/F11&lt;tm1Gjb&gt;,Proc&lt;tm1Fjc&gt;/Proc&lt;tm1Fjc&gt;</t>
  </si>
  <si>
    <t>HETEROZYGOTE</t>
  </si>
  <si>
    <t>decreased cerebral infarction size</t>
  </si>
  <si>
    <t>decreased platelet aggregation</t>
  </si>
  <si>
    <t>decreased susceptibility to ischemic brain injury</t>
  </si>
  <si>
    <t>increased partial thromboplastin time</t>
  </si>
  <si>
    <t>F11&lt;tm1Gjb&gt;/F11&lt;tm1Gjb&gt;</t>
  </si>
  <si>
    <t>HOMOZYGOTE</t>
  </si>
  <si>
    <t>Targeted, Null/knockout</t>
  </si>
  <si>
    <t>F11&lt;tm1Gjb&gt;</t>
  </si>
  <si>
    <t>F11-1</t>
  </si>
  <si>
    <t>Is Canonical</t>
  </si>
  <si>
    <t>Yes</t>
  </si>
  <si>
    <t>Similarity</t>
  </si>
  <si>
    <t>number of residues</t>
  </si>
  <si>
    <t>SEQUENCE</t>
  </si>
  <si>
    <t>MIFLYQVVHFILFTSVSGECVTQLLKDTCFEGGDITTVFTPSAKYCQVVCTYHPRCLLFTFTAESPSEDPTRWFTCVLKDSVTETLPRVNRTAAISGYSFKQCSHQISACNKDIYVDLDMKGINYNSSVAKSAQECQERCTDDVHCHFFTYATRQFPSLEHRNICLLKHTQTGTPTRITKLDKVVSGFSLKSCALSNLACIRDIFPNTVFADSNIDSVMAPDAFVCGRICTHHPGCLFFTFFSQEWPKESQRNLCLLKTSESGLPSTRIKKSKALSGFSLQSCRHSIPVFCHSSFYHDTDFLGEELDIVAAKSHEACQKLCTNAVRCQFFTYTPAQASCNEGKGKCYLKLSSNGSPTKILHGRGGISGYTLRLCKMDNECTTKIKPRIVGGTASVRGEWPWQVTLHTTSPTQRHLCGGSIIGNQWILTAAHCFYGVESPKILRVYSGILNQSEIKEDTSFFGVQEIIIHDQYKMAESGYDIALLKLETTVNYTDSQRPICLPSKGDRNVIYTDCWVTGWGYRKLRDKIQNTLQKAKIPLVTNEECQKRYRGHKITHKMICAGYREGGKDACKGDSGGPLSCKHNEVWHLVGITSWGEGCAQRERPGVYTNVVEYVDWILEKTQAV</t>
  </si>
  <si>
    <t>start</t>
  </si>
  <si>
    <t>stop</t>
  </si>
  <si>
    <t>previous_seq</t>
  </si>
  <si>
    <t>modification_type</t>
  </si>
  <si>
    <t>new_seq</t>
  </si>
  <si>
    <t>in_domains</t>
  </si>
  <si>
    <t>comments</t>
  </si>
  <si>
    <t>F11-2</t>
  </si>
  <si>
    <t>MIFLYQVVHFILFTSVSGECVTQLLKDTCFEGGDITTVFTPSAKYCQVVCTYHPRCLLFTFTAESPSEDPTRWFTCVLKDSVTETLPRVNRTAAISGYSFKQCSHQISNICLLKHTQTGTPTRITKLDKVVSGFSLKSCALSNLACIRDIFPNTVFADSNIDSVMAPDAFVCGRICTHHPGCLFFTFFSQEWPKESQRNLCLLKTSESGLPSTRIKKSKALSGFSLQSCRHSIPVFCHSSFYHDTDFLGEELDIVAAKSHEACQKLCTNAVRCQFFTYTPAQASCNEGKGKCYLKLSSNGSPTKILHGRGGISGYTLRLCKMDNECTTKIKPRIVGGTASVRGEWPWQVTLHTTSPTQRHLCGGSIIGNQWILTAAHCFYGVESPKILRVYSGILNQSEIKEDTSFFGVQEIIIHDQYKMAESGYDIALLKLETTVNYTDSQRPICLPSKGDRNVIYTDCWVTGWGYRKLRDKIQNTLQKAKIPLVTNEECQKRYRGHKITHKMICAGYREGGKDACKGDSGGPLSCKHNEVWHLVGITSWGEGCAQRERPGVYTNVVEYVDWILEKTQAV</t>
  </si>
  <si>
    <t>remove</t>
  </si>
  <si>
    <t xml:space="preserve">(in isoform 2) </t>
  </si>
  <si>
    <t>VARIANTS</t>
  </si>
  <si>
    <t>F</t>
  </si>
  <si>
    <t>replace</t>
  </si>
  <si>
    <t>S</t>
  </si>
  <si>
    <t>PAN_1</t>
  </si>
  <si>
    <t xml:space="preserve">(in FA11D) </t>
  </si>
  <si>
    <t>G</t>
  </si>
  <si>
    <t>R</t>
  </si>
  <si>
    <t xml:space="preserve">(in FA11D; dbSNP:rs281875259) </t>
  </si>
  <si>
    <t>D</t>
  </si>
  <si>
    <t>H</t>
  </si>
  <si>
    <t xml:space="preserve">(in FA11D; dbSNP:rs281875267) </t>
  </si>
  <si>
    <t>A</t>
  </si>
  <si>
    <t>T</t>
  </si>
  <si>
    <t xml:space="preserve">(in FA11D; dominant-negative mutation that results in severely decreased protein secretion; dbSNP:rs281875264) </t>
  </si>
  <si>
    <t>C</t>
  </si>
  <si>
    <t xml:space="preserve">(in FA11D; dbSNP:rs281875271) </t>
  </si>
  <si>
    <t>I</t>
  </si>
  <si>
    <t xml:space="preserve">(in FA11D; dbSNP:rs281875252) </t>
  </si>
  <si>
    <t>P</t>
  </si>
  <si>
    <t xml:space="preserve">(in FA11D; dbSNP:rs281875243) </t>
  </si>
  <si>
    <t>Q</t>
  </si>
  <si>
    <t xml:space="preserve">(in FA11D; dbSNP:rs281875261) </t>
  </si>
  <si>
    <t xml:space="preserve">(in FA11D; secretion of the mutant protein is impaired; dbSNP:rs121965069) </t>
  </si>
  <si>
    <t>V</t>
  </si>
  <si>
    <t xml:space="preserve">(in FA11D; dbSNP:rs281875244) </t>
  </si>
  <si>
    <t>L</t>
  </si>
  <si>
    <t xml:space="preserve">(in dbSNP:rs5968) </t>
  </si>
  <si>
    <t>K</t>
  </si>
  <si>
    <t xml:space="preserve">(in FA11D; dbSNP:rs281875272) </t>
  </si>
  <si>
    <t xml:space="preserve">(in FA11D; dbSNP:rs768474112) </t>
  </si>
  <si>
    <t>Y</t>
  </si>
  <si>
    <t>Apple 2</t>
  </si>
  <si>
    <t xml:space="preserve">(in FA11D; dbSNP:rs281875256) </t>
  </si>
  <si>
    <t xml:space="preserve">(in FA11D; dbSNP:rs281875273) </t>
  </si>
  <si>
    <t>N</t>
  </si>
  <si>
    <t>Apple 3</t>
  </si>
  <si>
    <t xml:space="preserve">(in FA11D; dbSNP:rs281875245) </t>
  </si>
  <si>
    <t xml:space="preserve">(in FA11D; dbSNP:rs281875246) </t>
  </si>
  <si>
    <t xml:space="preserve">(in FA11D; dominant-negative mutation that results in severely decreased protein secretion; dbSNP:rs281875265) </t>
  </si>
  <si>
    <t xml:space="preserve">(found in a patient with factor XI deficiency that also carries mutation N-266; dbSNP:rs5969) </t>
  </si>
  <si>
    <t>W</t>
  </si>
  <si>
    <t xml:space="preserve">(in FA11D; dbSNP:rs281875279) </t>
  </si>
  <si>
    <t xml:space="preserve">(in FA11D; dbSNP:rs281875260) </t>
  </si>
  <si>
    <t xml:space="preserve">(in FA11D; secretion of the mutant protein is impaired; dbSNP:rs281875277) </t>
  </si>
  <si>
    <t>E</t>
  </si>
  <si>
    <t xml:space="preserve">(in FA11D; dbSNP:rs281875274) </t>
  </si>
  <si>
    <t xml:space="preserve">(in FA11D; dbSNP:rs145168351) </t>
  </si>
  <si>
    <t xml:space="preserve">(in FA11D; although the mutant protein is synthesized the secretion is reduced; dbSNP:rs121965070) </t>
  </si>
  <si>
    <t xml:space="preserve">(in FA11D; dbSNP:rs281875247) </t>
  </si>
  <si>
    <t xml:space="preserve">(in FA11D; dbSNP:rs281875248) </t>
  </si>
  <si>
    <t>Apple 4</t>
  </si>
  <si>
    <t xml:space="preserve">(in FA11D; dbSNP:rs121965064) </t>
  </si>
  <si>
    <t xml:space="preserve">(in dbSNP:rs5972) </t>
  </si>
  <si>
    <t xml:space="preserve">(in FA11D; dbSNP:rs281875257) </t>
  </si>
  <si>
    <t xml:space="preserve">(in FA11D; dbSNP:rs281875268) </t>
  </si>
  <si>
    <t xml:space="preserve">(in FA11D; dbSNP:rs281875269) </t>
  </si>
  <si>
    <t xml:space="preserve">(in FA11D; dbSNP:rs28934608) </t>
  </si>
  <si>
    <t xml:space="preserve">(in FA11D; dbSNP:rs281875253) </t>
  </si>
  <si>
    <t xml:space="preserve">(in dbSNP:rs5967) </t>
  </si>
  <si>
    <t xml:space="preserve">(in FA11D; dbSNP:rs281875270) </t>
  </si>
  <si>
    <t xml:space="preserve">(in FA11D; dbSNP:rs281875254) </t>
  </si>
  <si>
    <t>Peptidase S1,Trypsin</t>
  </si>
  <si>
    <t>(in dbSNP:rs1800439)</t>
  </si>
  <si>
    <t xml:space="preserve">(in FA11D; dbSNP:rs281875262) </t>
  </si>
  <si>
    <t>M</t>
  </si>
  <si>
    <t xml:space="preserve">(in FA11D; dominant-negative mutation that results in severely decreased protein secretion; dbSNP:rs281875266) </t>
  </si>
  <si>
    <t xml:space="preserve">(in FA11D; dbSNP:rs121965067) </t>
  </si>
  <si>
    <t xml:space="preserve">(in FA11D; mutant is not secreted by transfected fibroblasts; dominant-negative effect; dbSNP:rs121965071) </t>
  </si>
  <si>
    <t xml:space="preserve">(in FA11D; dbSNP:rs121965068) </t>
  </si>
  <si>
    <t xml:space="preserve">(in FA11D; dbSNP:rs281875241) </t>
  </si>
  <si>
    <t xml:space="preserve">(in FA11D; dbSNP:rs121965065) </t>
  </si>
  <si>
    <t xml:space="preserve">(in FA11D; dbSNP:rs281875242) </t>
  </si>
  <si>
    <t xml:space="preserve">(in FA11D; dbSNP:rs1554083754) </t>
  </si>
  <si>
    <t xml:space="preserve">(in FA11D; dbSNP:rs140068026) </t>
  </si>
  <si>
    <t xml:space="preserve">(in FA11D; mild phenotype; dbSNP:rs281875258) </t>
  </si>
  <si>
    <t xml:space="preserve">(in FA11D; transfected cells contain reduced amount of mutant protein and display decreased secretion; dbSNP:rs281875278) </t>
  </si>
  <si>
    <t xml:space="preserve">(in FA11D; dbSNP:rs281875249) </t>
  </si>
  <si>
    <t xml:space="preserve">(in FA11D; dbSNP:rs281875263) </t>
  </si>
  <si>
    <t xml:space="preserve">(in FA11D; dbSNP:rs139695003) </t>
  </si>
  <si>
    <t xml:space="preserve">(in FA11D; dbSNP:rs142952627) </t>
  </si>
  <si>
    <t xml:space="preserve">(in FA11D; dbSNP:rs369935706) </t>
  </si>
  <si>
    <t xml:space="preserve">(in FA11D; dbSNP:rs281875275) </t>
  </si>
  <si>
    <t xml:space="preserve">(in FA11D; dbSNP:rs281875250) </t>
  </si>
  <si>
    <t xml:space="preserve">(in FA11D; mutant is not secreted by transfected fibroblasts; dominant-negative effect; dbSNP:rs121965072) </t>
  </si>
  <si>
    <t xml:space="preserve">(in FA11D; dbSNP:rs28934609) </t>
  </si>
  <si>
    <t xml:space="preserve">(in FA11D; dbSNP:rs281875251) </t>
  </si>
  <si>
    <t xml:space="preserve">(in FA11D; dbSNP:rs281875255) </t>
  </si>
  <si>
    <t xml:space="preserve">(in FA11D; dbSNP:rs281875276) </t>
  </si>
  <si>
    <t>DOMAINS</t>
  </si>
  <si>
    <t>Domain_name</t>
  </si>
  <si>
    <t>length</t>
  </si>
  <si>
    <t>source</t>
  </si>
  <si>
    <t>Peptidase S1</t>
  </si>
  <si>
    <t>Trypsin</t>
  </si>
  <si>
    <t>Uniprot</t>
  </si>
  <si>
    <t>Pfam-A</t>
  </si>
  <si>
    <t>DOMAINS - DrugEbillity</t>
  </si>
  <si>
    <t>pdb_list</t>
  </si>
  <si>
    <t>domain_fold</t>
  </si>
  <si>
    <t>domain_superfamily</t>
  </si>
  <si>
    <t>tractable</t>
  </si>
  <si>
    <t>druggable</t>
  </si>
  <si>
    <t>1ZJD</t>
  </si>
  <si>
    <t>1XX9,1XXD,1XXF</t>
  </si>
  <si>
    <t>2J8J,2J8L</t>
  </si>
  <si>
    <t>2F83,2J8J,2J8L</t>
  </si>
  <si>
    <t>1XX9,1XXD,1XXF,1ZHM,1ZHP,1ZHR,1ZJD,1ZLR,1ZMJ,1ZML,1ZMN,1ZOM,1ZPB,1ZPC,1ZPZ,1ZRK,1ZSJ,1ZSK,1ZSL,1ZTJ,1ZTK,1ZTL,2F83,2FDA,3BG8</t>
  </si>
  <si>
    <t>1XX9,1XXD,1XXF,1ZJD</t>
  </si>
  <si>
    <t>BPTI-like</t>
  </si>
  <si>
    <t>Ecotin  trypsin inhibitor</t>
  </si>
  <si>
    <t>Hairpin loop containing domain-like</t>
  </si>
  <si>
    <t>PFAM</t>
  </si>
  <si>
    <t>Trypsin-like serine proteases</t>
  </si>
  <si>
    <t>UNMATCHED</t>
  </si>
  <si>
    <t>PDB BLAST</t>
  </si>
  <si>
    <t>PDB_code</t>
  </si>
  <si>
    <t>Chain</t>
  </si>
  <si>
    <t>similarity</t>
  </si>
  <si>
    <t>gene</t>
  </si>
  <si>
    <t>species</t>
  </si>
  <si>
    <t>SITES_tractable</t>
  </si>
  <si>
    <t>SITES_druggable</t>
  </si>
  <si>
    <t>6T7P</t>
  </si>
  <si>
    <t>5F8T</t>
  </si>
  <si>
    <t>2ANW</t>
  </si>
  <si>
    <t>2ANY</t>
  </si>
  <si>
    <t>5TJX</t>
  </si>
  <si>
    <t>6A8O</t>
  </si>
  <si>
    <t>5GVT</t>
  </si>
  <si>
    <t>6O1G</t>
  </si>
  <si>
    <t>6I44</t>
  </si>
  <si>
    <t>6KD5</t>
  </si>
  <si>
    <t>B</t>
  </si>
  <si>
    <t>KLKB1</t>
  </si>
  <si>
    <t>TMPSD</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</si>
  <si>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</si>
  <si>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</si>
  <si>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</si>
  <si>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</si>
  <si>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</si>
  <si>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</si>
  <si>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</si>
  <si>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</si>
  <si>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</si>
  <si>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</si>
  <si>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</si>
  <si>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</si>
  <si>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</si>
  <si>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</si>
  <si>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</si>
  <si>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</si>
  <si>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</si>
  <si>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</si>
  <si>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1XX9</t>
  </si>
  <si>
    <t>1XXD</t>
  </si>
  <si>
    <t>1XXF</t>
  </si>
  <si>
    <t>1ZHM</t>
  </si>
  <si>
    <t>1ZHP</t>
  </si>
  <si>
    <t>1ZHR</t>
  </si>
  <si>
    <t>1ZLR</t>
  </si>
  <si>
    <t>1ZMJ</t>
  </si>
  <si>
    <t>1ZML</t>
  </si>
  <si>
    <t>1ZMN</t>
  </si>
  <si>
    <t>1ZOM</t>
  </si>
  <si>
    <t>1ZPB</t>
  </si>
  <si>
    <t>1ZPC</t>
  </si>
  <si>
    <t>1ZPZ</t>
  </si>
  <si>
    <t>1ZRK</t>
  </si>
  <si>
    <t>1ZSJ</t>
  </si>
  <si>
    <t>1ZSK</t>
  </si>
  <si>
    <t>1ZSL</t>
  </si>
  <si>
    <t>1ZTJ</t>
  </si>
  <si>
    <t>1ZTK</t>
  </si>
  <si>
    <t>1ZTL</t>
  </si>
  <si>
    <t>2F83</t>
  </si>
  <si>
    <t>2FDA</t>
  </si>
  <si>
    <t>2J8J</t>
  </si>
  <si>
    <t>2J8L</t>
  </si>
  <si>
    <t>3BG8</t>
  </si>
  <si>
    <t>3SOR</t>
  </si>
  <si>
    <t>3SOS</t>
  </si>
  <si>
    <t>4CR5</t>
  </si>
  <si>
    <t>4CR9</t>
  </si>
  <si>
    <t>4CRA</t>
  </si>
  <si>
    <t>4CRB</t>
  </si>
  <si>
    <t>4CRC</t>
  </si>
  <si>
    <t>4CRD</t>
  </si>
  <si>
    <t>4CRE</t>
  </si>
  <si>
    <t>4CRF</t>
  </si>
  <si>
    <t>4CRG</t>
  </si>
  <si>
    <t>4D76</t>
  </si>
  <si>
    <t>4D7F</t>
  </si>
  <si>
    <t>4D7G</t>
  </si>
  <si>
    <t>4NA7</t>
  </si>
  <si>
    <t>4NA8</t>
  </si>
  <si>
    <t>4TY6</t>
  </si>
  <si>
    <t>4TY7</t>
  </si>
  <si>
    <t>4WXI</t>
  </si>
  <si>
    <t>4X6M</t>
  </si>
  <si>
    <t>4X6N</t>
  </si>
  <si>
    <t>4X6O</t>
  </si>
  <si>
    <t>4X6P</t>
  </si>
  <si>
    <t>4Y8X</t>
  </si>
  <si>
    <t>4Y8Y</t>
  </si>
  <si>
    <t>4Y8Z</t>
  </si>
  <si>
    <t>5E2O</t>
  </si>
  <si>
    <t>5E2P</t>
  </si>
  <si>
    <t>5EOD</t>
  </si>
  <si>
    <t>5EOK</t>
  </si>
  <si>
    <t>5EXL</t>
  </si>
  <si>
    <t>5EXM</t>
  </si>
  <si>
    <t>5EXN</t>
  </si>
  <si>
    <t>5I25</t>
  </si>
  <si>
    <t>5Q0D</t>
  </si>
  <si>
    <t>5Q0E</t>
  </si>
  <si>
    <t>5Q0F</t>
  </si>
  <si>
    <t>5Q0G</t>
  </si>
  <si>
    <t>5Q0H</t>
  </si>
  <si>
    <t>5QCK</t>
  </si>
  <si>
    <t>5QCL</t>
  </si>
  <si>
    <t>5QCM</t>
  </si>
  <si>
    <t>5QCN</t>
  </si>
  <si>
    <t>5QQO</t>
  </si>
  <si>
    <t>5QQP</t>
  </si>
  <si>
    <t>5QTT</t>
  </si>
  <si>
    <t>5QTV</t>
  </si>
  <si>
    <t>5QTW</t>
  </si>
  <si>
    <t>5QTY</t>
  </si>
  <si>
    <t>5TKS</t>
  </si>
  <si>
    <t>5TKT</t>
  </si>
  <si>
    <t>5TKU</t>
  </si>
  <si>
    <t>5WB6</t>
  </si>
  <si>
    <t>6AOD</t>
  </si>
  <si>
    <t>6C0S</t>
  </si>
  <si>
    <t>6HHC</t>
  </si>
  <si>
    <t>6I58</t>
  </si>
  <si>
    <t>6R8X</t>
  </si>
  <si>
    <t>6TS4</t>
  </si>
  <si>
    <t>6TS5</t>
  </si>
  <si>
    <t>6TS6</t>
  </si>
  <si>
    <t>6TS7</t>
  </si>
  <si>
    <t>6TWB</t>
  </si>
  <si>
    <t>6USY</t>
  </si>
  <si>
    <t>6VLU</t>
  </si>
  <si>
    <t>6VLV</t>
  </si>
  <si>
    <t>6W50</t>
  </si>
  <si>
    <t>X-ray</t>
  </si>
  <si>
    <t>NMR</t>
  </si>
  <si>
    <t>2.20 A</t>
  </si>
  <si>
    <t>2.91 A</t>
  </si>
  <si>
    <t>2.60 A</t>
  </si>
  <si>
    <t>1.96 A</t>
  </si>
  <si>
    <t>2.70 A</t>
  </si>
  <si>
    <t>1.73 A</t>
  </si>
  <si>
    <t>2.50 A</t>
  </si>
  <si>
    <t>2.00 A</t>
  </si>
  <si>
    <t>2.25 A</t>
  </si>
  <si>
    <t>2.05 A</t>
  </si>
  <si>
    <t>2.10 A</t>
  </si>
  <si>
    <t>2.30 A</t>
  </si>
  <si>
    <t>1.90 A</t>
  </si>
  <si>
    <t>2.87 A</t>
  </si>
  <si>
    <t>-</t>
  </si>
  <si>
    <t>1.60 A</t>
  </si>
  <si>
    <t>1.80 A</t>
  </si>
  <si>
    <t>2.58 A</t>
  </si>
  <si>
    <t>1.70 A</t>
  </si>
  <si>
    <t>1.85 A</t>
  </si>
  <si>
    <t>1.25 A</t>
  </si>
  <si>
    <t>1.77 A</t>
  </si>
  <si>
    <t>1.62 A</t>
  </si>
  <si>
    <t>2.33 A</t>
  </si>
  <si>
    <t>2.80 A</t>
  </si>
  <si>
    <t>2.09 A</t>
  </si>
  <si>
    <t>2.40 A</t>
  </si>
  <si>
    <t>1.93 A</t>
  </si>
  <si>
    <t>2.08 A</t>
  </si>
  <si>
    <t>2.11 A</t>
  </si>
  <si>
    <t>3.10 A</t>
  </si>
  <si>
    <t>1.49 A</t>
  </si>
  <si>
    <t>2.85 A</t>
  </si>
  <si>
    <t>2.12 A</t>
  </si>
  <si>
    <t>2.64 A</t>
  </si>
  <si>
    <t>2.23 A</t>
  </si>
  <si>
    <t>1.89 A</t>
  </si>
  <si>
    <t>1.55 A</t>
  </si>
  <si>
    <t>2.35 A</t>
  </si>
  <si>
    <t>2.04 A</t>
  </si>
  <si>
    <t>1.17 A</t>
  </si>
  <si>
    <t>1.29 A</t>
  </si>
  <si>
    <t>1.33 A</t>
  </si>
  <si>
    <t>2.63 A</t>
  </si>
  <si>
    <t>1.26 A</t>
  </si>
  <si>
    <t>1.72 A</t>
  </si>
  <si>
    <t>1.95 A</t>
  </si>
  <si>
    <t>A,B</t>
  </si>
  <si>
    <t>A,H</t>
  </si>
  <si>
    <t>inf</t>
  </si>
  <si>
    <t>388-625</t>
  </si>
  <si>
    <t>388-624</t>
  </si>
  <si>
    <t>1-625</t>
  </si>
  <si>
    <t>290-379</t>
  </si>
  <si>
    <t>375-387</t>
  </si>
  <si>
    <t>20-625</t>
  </si>
  <si>
    <t>19-625</t>
  </si>
  <si>
    <t>321-571</t>
  </si>
  <si>
    <t>Protein - Protein</t>
  </si>
  <si>
    <t>Protein - Ligand</t>
  </si>
  <si>
    <t>IC50</t>
  </si>
  <si>
    <t>Ki</t>
  </si>
  <si>
    <t>Kd</t>
  </si>
  <si>
    <t xml:space="preserve"> =</t>
  </si>
  <si>
    <t>nM</t>
  </si>
  <si>
    <t>uM</t>
  </si>
  <si>
    <t>pM</t>
  </si>
  <si>
    <t>(142-mer) rhFXI(370-607) and Ecotin M84R complex, IC50=3nM</t>
  </si>
  <si>
    <t>(142-mer) rhFXI(370-607) and Ecotin D complex, IC50=600nM. Ligand mutation:P80N, V81D, S82F, M84R, M85V, A86V</t>
  </si>
  <si>
    <t>(142-mer) rhFXI(370-607) and EcotinP complex, IC50&gt;200nM. Ligand mutation:V81D, S82F, M84R, M85V, A86V</t>
  </si>
  <si>
    <t>(57-mer) wt PN2KPI domain inhibition of FXIac, IC50=1.28nM. protein mutation:S434A, T475A, C482S</t>
  </si>
  <si>
    <t>(339) compound 36, mutations(S452A, T493A, K455A, C500S)</t>
  </si>
  <si>
    <t>(995) covalent complex</t>
  </si>
  <si>
    <t>(716) covalent complex</t>
  </si>
  <si>
    <t>(682) covalent complex</t>
  </si>
  <si>
    <t>(INH) Clavatadine A IC50=1.3uM, Clavatadine B IC50=27uM</t>
  </si>
  <si>
    <t>(0TU) compound 5</t>
  </si>
  <si>
    <t>(OTW) compound 6</t>
  </si>
  <si>
    <t>(XJ8) compound 8</t>
  </si>
  <si>
    <t>(7P0) compound 9</t>
  </si>
  <si>
    <t>(OTM) compound 10</t>
  </si>
  <si>
    <t>(OTJ) compound 11</t>
  </si>
  <si>
    <t>(R9B) compound 13</t>
  </si>
  <si>
    <t>(1T5) ligand is compound 1</t>
  </si>
  <si>
    <t>(1T6) ligand is compound 16</t>
  </si>
  <si>
    <t>(39D) ligand is compound 11h</t>
  </si>
  <si>
    <t>(39F) ligand is compound 16b</t>
  </si>
  <si>
    <t>(3VM) ligand is (S)-23;</t>
  </si>
  <si>
    <t>(3Y3) compound 25</t>
  </si>
  <si>
    <t>(3Y5) compound 26</t>
  </si>
  <si>
    <t>(3Y4) compound 30</t>
  </si>
  <si>
    <t>(3YU) [Nonstandard assay: Temp 37] compound 33</t>
  </si>
  <si>
    <t>(4GR) compound 3</t>
  </si>
  <si>
    <t>(4D5) compound 9</t>
  </si>
  <si>
    <t>(4CE) compoud 13</t>
  </si>
  <si>
    <t>(5JM) ligand is compound 6</t>
  </si>
  <si>
    <t>(7P0) ligand is compound 27</t>
  </si>
  <si>
    <t>(9-mer) peptide P39</t>
  </si>
  <si>
    <t>(5SS) ligand is compound (S)-10</t>
  </si>
  <si>
    <t>(5ST) ligand is compound (S)-17</t>
  </si>
  <si>
    <t>(5SU) ligand is compound (S)-24</t>
  </si>
  <si>
    <t>(8-mer) peptide HKP</t>
  </si>
  <si>
    <t>(9EY) [Nonstandard assay: Temp 37] comp.1</t>
  </si>
  <si>
    <t>(9FD) [Nonstandard assay: Temp 37] comp.8</t>
  </si>
  <si>
    <t>(9FA) [Nonstandard assay: Temp 37] comp.14</t>
  </si>
  <si>
    <t>(9F7) [Nonstandard assay: Temp 37] comp.20</t>
  </si>
  <si>
    <t>(9F1) [Nonstandard assay: Temp 37] comp.28</t>
  </si>
  <si>
    <t>(BUV) [Nonstandard assay: Temp 37] comp.4</t>
  </si>
  <si>
    <t>(BUY) [Nonstandard assay: Temp 37] comp.6</t>
  </si>
  <si>
    <t>(BVJ) [Nonstandard assay: Temp 37] comp.21</t>
  </si>
  <si>
    <t>(BVM) [Nonstandard assay: Temp 37] comp.38</t>
  </si>
  <si>
    <t>(7DL) [Nonstandard assay: Temp 37] ligand is compound 9.</t>
  </si>
  <si>
    <t>(7DS) [Nonstandard assay: Temp 37] ligand is compound 13.</t>
  </si>
  <si>
    <t>(7DK) [Nonstandard assay: Temp 37] ligand is compound 16.</t>
  </si>
  <si>
    <t>(9ZM) [Nonstandard assay: Temp 37] 14</t>
  </si>
  <si>
    <t>(245-mer)</t>
  </si>
  <si>
    <t>(EEJ) ligand is compound 17</t>
  </si>
  <si>
    <t>druggability_score</t>
  </si>
  <si>
    <t>pocket_score</t>
  </si>
  <si>
    <t>pocket_number</t>
  </si>
  <si>
    <t>volume</t>
  </si>
  <si>
    <t>area</t>
  </si>
  <si>
    <t>fraction_apolar</t>
  </si>
  <si>
    <t>domains</t>
  </si>
  <si>
    <t>p1</t>
  </si>
  <si>
    <t>p2</t>
  </si>
  <si>
    <t>p5</t>
  </si>
  <si>
    <t>p32</t>
  </si>
  <si>
    <t>p39</t>
  </si>
  <si>
    <t>p17</t>
  </si>
  <si>
    <t>Apple 2 (6.0%),Apple 3 (11.0%)</t>
  </si>
  <si>
    <t>Apple 2 (5.0%),Apple 3 (11.0%)</t>
  </si>
  <si>
    <t>Apple 2 (5.0%),Apple 3 (11.0%),PAN_1 (1.0%)</t>
  </si>
  <si>
    <t>Apple 2 (6.0%),Apple 3 (11.0%),PAN_1 (1.0%)</t>
  </si>
  <si>
    <t>Apple 2 (8.0%),Apple 3 (11.0%),PAN_1 (8.0%)</t>
  </si>
  <si>
    <t>Apple 2 (13.0%),Apple 3 (13.0%),Apple 4 (8.0%),PAN_1 (12.0%)</t>
  </si>
  <si>
    <t>Apple 2 (10.0%),Apple 3 (11.0%),PAN_1 (8.0%)</t>
  </si>
  <si>
    <t>Peptidase S1 (7.0%),Trypsin (7.0%)</t>
  </si>
  <si>
    <t>Peptidase S1 (9.0%),Trypsin (9.0%)</t>
  </si>
  <si>
    <t>Apple 2 (7.0%),Apple 3 (11.0%),PAN_1 (1.0%)</t>
  </si>
  <si>
    <t>Apple 2 (7.0%),Apple 3 (12.0%),PAN_1 (1.0%)</t>
  </si>
  <si>
    <t>Apple 2 (7.0%),Apple 3 (11.0%)</t>
  </si>
  <si>
    <t>Apple 2 (7.0%),Apple 3 (11.0%),PAN_1 (4.0%)</t>
  </si>
  <si>
    <t>Apple 2 (6.0%),Apple 3 (12.0%)</t>
  </si>
  <si>
    <t>Apple 2 (7.0%),Apple 3 (12.0%)</t>
  </si>
  <si>
    <t>Apple 2 (18.0%),Apple 3 (19.0%),Apple 4 (12.0%),PAN_1 (14.0%)</t>
  </si>
  <si>
    <t>Apple 2 (4.0%),Apple 3 (20.0%),Apple 4 (10.0%),Peptidase S1 (1.0%),PAN_1 (1.0%),Trypsin (1.0%)</t>
  </si>
  <si>
    <t>Apple 2 (4.0%),PAN_1 (11.0%)</t>
  </si>
  <si>
    <t>Apple 2 (12.0%),Apple 3 (17.0%),Apple 4 (12.0%),PAN_1 (13.0%)</t>
  </si>
  <si>
    <t>Apple 2 (12.0%),Apple 3 (8.0%)</t>
  </si>
  <si>
    <t>Apple 2 (6.0%),Apple 3 (11.0%),PAN_1 (7.0%)</t>
  </si>
  <si>
    <t>Apple 2 (13.0%),Apple 3 (5.0%)</t>
  </si>
  <si>
    <t>Apple 2 (5.0%),Apple 3 (11.0%),PAN_1 (6.0%)</t>
  </si>
  <si>
    <t>Peptidase S1 (6.0%),Trypsin (7.0%)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</si>
  <si>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</si>
  <si>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</si>
  <si>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</si>
  <si>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</si>
  <si>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</si>
  <si>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</si>
  <si>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</si>
  <si>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</si>
  <si>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</si>
  <si>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</si>
  <si>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</si>
  <si>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</si>
  <si>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</si>
  <si>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</si>
  <si>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</si>
  <si>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</si>
  <si>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</si>
  <si>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</si>
  <si>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</si>
  <si>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</si>
  <si>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</si>
  <si>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</si>
  <si>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</si>
  <si>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</si>
  <si>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</si>
  <si>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</si>
  <si>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</si>
  <si>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</si>
  <si>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</si>
  <si>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</si>
  <si>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</si>
  <si>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</si>
  <si>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</si>
  <si>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</si>
  <si>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</si>
  <si>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</si>
  <si>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CHEMBL3580759</t>
  </si>
  <si>
    <t>CHEMBL3260339</t>
  </si>
  <si>
    <t>CHEMBL4107758</t>
  </si>
  <si>
    <t>CHEMBL4112929</t>
  </si>
  <si>
    <t>CHEMBL4113006</t>
  </si>
  <si>
    <t>CHEMBL4115014</t>
  </si>
  <si>
    <t>CHEMBL3260341</t>
  </si>
  <si>
    <t>CHEMBL3580754</t>
  </si>
  <si>
    <t>CHEMBL3127463</t>
  </si>
  <si>
    <t>CHEMBL3127491</t>
  </si>
  <si>
    <t>CHEMBL4107075</t>
  </si>
  <si>
    <t>CHEMBL4107761</t>
  </si>
  <si>
    <t>CHEMBL4111839</t>
  </si>
  <si>
    <t>CHEMBL3355683</t>
  </si>
  <si>
    <t>CHEMBL3127489</t>
  </si>
  <si>
    <t>CHEMBL3355684</t>
  </si>
  <si>
    <t>CHEMBL3580758</t>
  </si>
  <si>
    <t>CHEMBL3398612</t>
  </si>
  <si>
    <t>CHEMBL3580753</t>
  </si>
  <si>
    <t>CHEMBL3752610</t>
  </si>
  <si>
    <t>CHEMBL3127370</t>
  </si>
  <si>
    <t>CHEMBL3580757</t>
  </si>
  <si>
    <t>CHEMBL3580752</t>
  </si>
  <si>
    <t>CHEMBL3948388</t>
  </si>
  <si>
    <t>CHEMBL3580756</t>
  </si>
  <si>
    <t>CHEMBL4108841</t>
  </si>
  <si>
    <t>CHEMBL3127486</t>
  </si>
  <si>
    <t>CHEMBL3127488</t>
  </si>
  <si>
    <t>CHEMBL3580755</t>
  </si>
  <si>
    <t>CHEMBL3127490</t>
  </si>
  <si>
    <t>CHEMBL3260342</t>
  </si>
  <si>
    <t>CHEMBL3127487</t>
  </si>
  <si>
    <t>CHEMBL3398615</t>
  </si>
  <si>
    <t>CHEMBL3398614</t>
  </si>
  <si>
    <t>CHEMBL3398644</t>
  </si>
  <si>
    <t>CHEMBL3753020</t>
  </si>
  <si>
    <t>CHEMBL3398613</t>
  </si>
  <si>
    <t>CHEMBL3127473</t>
  </si>
  <si>
    <t>CHEMBL3398636</t>
  </si>
  <si>
    <t>CHEMBL3754781</t>
  </si>
  <si>
    <t>CHEMBL3752669</t>
  </si>
  <si>
    <t>CHEMBL3752266</t>
  </si>
  <si>
    <t>CHEMBL3398640</t>
  </si>
  <si>
    <t>CHEMBL3752047</t>
  </si>
  <si>
    <t>CHEMBL3754069</t>
  </si>
  <si>
    <t>CHEMBL3752251</t>
  </si>
  <si>
    <t>CHEMBL3398616</t>
  </si>
  <si>
    <t>CHEMBL3780342</t>
  </si>
  <si>
    <t>CHEMBL3781742</t>
  </si>
  <si>
    <t>CHEMBL3398641</t>
  </si>
  <si>
    <t>CHEMBL3355681</t>
  </si>
  <si>
    <t>CHEMBL3355682</t>
  </si>
  <si>
    <t>CHEMBL3781202</t>
  </si>
  <si>
    <t>CHEMBL3393381</t>
  </si>
  <si>
    <t>CHEMBL3398639</t>
  </si>
  <si>
    <t>CHEMBL3752066</t>
  </si>
  <si>
    <t>CHEMBL3780324</t>
  </si>
  <si>
    <t>CHEMBL3393388</t>
  </si>
  <si>
    <t>CHEMBL3780922</t>
  </si>
  <si>
    <t>CHEMBL3127469</t>
  </si>
  <si>
    <t>CHEMBL3355680</t>
  </si>
  <si>
    <t>CHEMBL3398643</t>
  </si>
  <si>
    <t>CHEMBL3701230</t>
  </si>
  <si>
    <t>CHEMBL3781553</t>
  </si>
  <si>
    <t>CHEMBL3752951</t>
  </si>
  <si>
    <t>CHEMBL3984235</t>
  </si>
  <si>
    <t>CHEMBL3398635</t>
  </si>
  <si>
    <t>CHEMBL3754487</t>
  </si>
  <si>
    <t>CHEMBL3699163</t>
  </si>
  <si>
    <t>CHEMBL3781788</t>
  </si>
  <si>
    <t>CHEMBL3754635</t>
  </si>
  <si>
    <t>CHEMBL3699208</t>
  </si>
  <si>
    <t>CHEMBL3398642</t>
  </si>
  <si>
    <t>CHEMBL3781363</t>
  </si>
  <si>
    <t>CHEMBL3647398</t>
  </si>
  <si>
    <t>CHEMBL3701226</t>
  </si>
  <si>
    <t>CHEMBL3752830</t>
  </si>
  <si>
    <t>CHEMBL3393386</t>
  </si>
  <si>
    <t>CHEMBL3647399</t>
  </si>
  <si>
    <t>CHEMBL3647409</t>
  </si>
  <si>
    <t>CHEMBL3780189</t>
  </si>
  <si>
    <t>CHEMBL3127485</t>
  </si>
  <si>
    <t>CHEMBL3780777</t>
  </si>
  <si>
    <t>CHEMBL3676158</t>
  </si>
  <si>
    <t>CHEMBL3780030</t>
  </si>
  <si>
    <t>CHEMBL3127466</t>
  </si>
  <si>
    <t>CHEMBL3355679</t>
  </si>
  <si>
    <t>CHEMBL3699186</t>
  </si>
  <si>
    <t>CHEMBL3699191</t>
  </si>
  <si>
    <t>CHEMBL3781550</t>
  </si>
  <si>
    <t>CHEMBL3780285</t>
  </si>
  <si>
    <t>CHEMBL3647414</t>
  </si>
  <si>
    <t>CHEMBL3647412</t>
  </si>
  <si>
    <t>CHEMBL3781505</t>
  </si>
  <si>
    <t>CHEMBL3701219</t>
  </si>
  <si>
    <t>CHEMBL3780001</t>
  </si>
  <si>
    <t>CHEMBL3754712</t>
  </si>
  <si>
    <t>CHEMBL3754443</t>
  </si>
  <si>
    <t>CHEMBL3393373</t>
  </si>
  <si>
    <t>CHEMBL3580751</t>
  </si>
  <si>
    <t>CHEMBL3781580</t>
  </si>
  <si>
    <t>CHEMBL3647394</t>
  </si>
  <si>
    <t>CHEMBL3393385</t>
  </si>
  <si>
    <t>CHEMBL3647410</t>
  </si>
  <si>
    <t>CHEMBL3753468</t>
  </si>
  <si>
    <t>CHEMBL3127474</t>
  </si>
  <si>
    <t>CHEMBL506501</t>
  </si>
  <si>
    <t>CHEMBL3752772</t>
  </si>
  <si>
    <t>CHEMBL3780127</t>
  </si>
  <si>
    <t>CHEMBL3754262</t>
  </si>
  <si>
    <t>CHEMBL3398617</t>
  </si>
  <si>
    <t>CHEMBL3580665</t>
  </si>
  <si>
    <t>CHEMBL3699190</t>
  </si>
  <si>
    <t>CHEMBL3699173</t>
  </si>
  <si>
    <t>CHEMBL3663900</t>
  </si>
  <si>
    <t>CHEMBL3393383</t>
  </si>
  <si>
    <t>CHEMBL3699197</t>
  </si>
  <si>
    <t>CHEMBL3699223</t>
  </si>
  <si>
    <t>CHEMBL3663880</t>
  </si>
  <si>
    <t>CHEMBL3663882</t>
  </si>
  <si>
    <t>CHEMBL3781319</t>
  </si>
  <si>
    <t>CHEMBL3127468</t>
  </si>
  <si>
    <t>CHEMBL3398634</t>
  </si>
  <si>
    <t>CHEMBL3699195</t>
  </si>
  <si>
    <t>CHEMBL3701228</t>
  </si>
  <si>
    <t>CHEMBL3699177</t>
  </si>
  <si>
    <t>CHEMBL3781277</t>
  </si>
  <si>
    <t>CHEMBL3647403</t>
  </si>
  <si>
    <t>CHEMBL3663888</t>
  </si>
  <si>
    <t>CHEMBL3127464</t>
  </si>
  <si>
    <t>CHEMBL3699170</t>
  </si>
  <si>
    <t>CHEMBL3127484</t>
  </si>
  <si>
    <t>CHEMBL3647408</t>
  </si>
  <si>
    <t>CHEMBL3699178</t>
  </si>
  <si>
    <t>CHEMBL3355670</t>
  </si>
  <si>
    <t>CHEMBL3398629</t>
  </si>
  <si>
    <t>CHEMBL506240</t>
  </si>
  <si>
    <t>CHEMBL3699161</t>
  </si>
  <si>
    <t>CHEMBL3663889</t>
  </si>
  <si>
    <t>CHEMBL3124966</t>
  </si>
  <si>
    <t>CHEMBL3663879</t>
  </si>
  <si>
    <t>CHEMBL3753890</t>
  </si>
  <si>
    <t>CHEMBL3647395</t>
  </si>
  <si>
    <t>CHEMBL3393382</t>
  </si>
  <si>
    <t>CHEMBL3751935</t>
  </si>
  <si>
    <t>CHEMBL3260340</t>
  </si>
  <si>
    <t>CHEMBL3753374</t>
  </si>
  <si>
    <t>CHEMBL3398638</t>
  </si>
  <si>
    <t>CHEMBL3752147</t>
  </si>
  <si>
    <t>CHEMBL3127475</t>
  </si>
  <si>
    <t>CHEMBL3941100</t>
  </si>
  <si>
    <t>CHEMBL3663897</t>
  </si>
  <si>
    <t>CHEMBL3701231</t>
  </si>
  <si>
    <t>CHEMBL3398630</t>
  </si>
  <si>
    <t>CHEMBL3780751</t>
  </si>
  <si>
    <t>CHEMBL3398628</t>
  </si>
  <si>
    <t>CHEMBL3781981</t>
  </si>
  <si>
    <t>CHEMBL3398633</t>
  </si>
  <si>
    <t>CHEMBL3398618</t>
  </si>
  <si>
    <t>CHEMBL3127470</t>
  </si>
  <si>
    <t>CHEMBL3780930</t>
  </si>
  <si>
    <t>CHEMBL3127476</t>
  </si>
  <si>
    <t>CHEMBL3398626</t>
  </si>
  <si>
    <t>CHEMBL3398621</t>
  </si>
  <si>
    <t>CHEMBL3647413</t>
  </si>
  <si>
    <t>CHEMBL3660171</t>
  </si>
  <si>
    <t>CHEMBL3676160</t>
  </si>
  <si>
    <t>CHEMBL3398632</t>
  </si>
  <si>
    <t>CHEMBL3948282</t>
  </si>
  <si>
    <t>CHEMBL3127477</t>
  </si>
  <si>
    <t>CHEMBL3977935</t>
  </si>
  <si>
    <t>CHEMBL3780501</t>
  </si>
  <si>
    <t>CHEMBL3781679</t>
  </si>
  <si>
    <t>CHEMBL3945550</t>
  </si>
  <si>
    <t>CHEMBL3699164</t>
  </si>
  <si>
    <t>CHEMBL3781581</t>
  </si>
  <si>
    <t>CHEMBL3663890</t>
  </si>
  <si>
    <t>CHEMBL3699189</t>
  </si>
  <si>
    <t>CHEMBL3676164</t>
  </si>
  <si>
    <t>CHEMBL3127465</t>
  </si>
  <si>
    <t>CHEMBL3127478</t>
  </si>
  <si>
    <t>CHEMBL3127479</t>
  </si>
  <si>
    <t>CHEMBL3781691</t>
  </si>
  <si>
    <t>CHEMBL3699194</t>
  </si>
  <si>
    <t>CHEMBL505986</t>
  </si>
  <si>
    <t>CHEMBL3393378</t>
  </si>
  <si>
    <t>CHEMBL527117</t>
  </si>
  <si>
    <t>CHEMBL3355664</t>
  </si>
  <si>
    <t>CHEMBL3393362</t>
  </si>
  <si>
    <t>CHEMBL3398619</t>
  </si>
  <si>
    <t>CHEMBL3663902</t>
  </si>
  <si>
    <t>CHEMBL3699185</t>
  </si>
  <si>
    <t>CHEMBL3660186</t>
  </si>
  <si>
    <t>CHEMBL3781468</t>
  </si>
  <si>
    <t>CHEMBL3676162</t>
  </si>
  <si>
    <t>CHEMBL3355674</t>
  </si>
  <si>
    <t>CHEMBL3127480</t>
  </si>
  <si>
    <t>CHEMBL3699174</t>
  </si>
  <si>
    <t>CHEMBL3982122</t>
  </si>
  <si>
    <t>CHEMBL3920798</t>
  </si>
  <si>
    <t>CHEMBL3701227</t>
  </si>
  <si>
    <t>CHEMBL3752735</t>
  </si>
  <si>
    <t>CHEMBL3699180</t>
  </si>
  <si>
    <t>CHEMBL3923433</t>
  </si>
  <si>
    <t>CHEMBL3699172</t>
  </si>
  <si>
    <t>CHEMBL3398624</t>
  </si>
  <si>
    <t>CHEMBL3699175</t>
  </si>
  <si>
    <t>CHEMBL3780389</t>
  </si>
  <si>
    <t>CHEMBL3393375</t>
  </si>
  <si>
    <t>CHEMBL3127481</t>
  </si>
  <si>
    <t>CHEMBL3699203</t>
  </si>
  <si>
    <t>CHEMBL3393376</t>
  </si>
  <si>
    <t>CHEMBL3355665</t>
  </si>
  <si>
    <t>CHEMBL3398631</t>
  </si>
  <si>
    <t>CHEMBL3699162</t>
  </si>
  <si>
    <t>CHEMBL3701233</t>
  </si>
  <si>
    <t>CHEMBL506502</t>
  </si>
  <si>
    <t>CHEMBL3699210</t>
  </si>
  <si>
    <t>CHEMBL3355677</t>
  </si>
  <si>
    <t>CHEMBL3398625</t>
  </si>
  <si>
    <t>CHEMBL3699211</t>
  </si>
  <si>
    <t>CHEMBL3663903</t>
  </si>
  <si>
    <t>CHEMBL3699218</t>
  </si>
  <si>
    <t>CHEMBL3115901</t>
  </si>
  <si>
    <t>CHEMBL3398622</t>
  </si>
  <si>
    <t>CHEMBL3699204</t>
  </si>
  <si>
    <t>CHEMBL3393374</t>
  </si>
  <si>
    <t>CHEMBL506769</t>
  </si>
  <si>
    <t>CHEMBL3647407</t>
  </si>
  <si>
    <t>CHEMBL3393365</t>
  </si>
  <si>
    <t>CHEMBL3393371</t>
  </si>
  <si>
    <t>CHEMBL3663894</t>
  </si>
  <si>
    <t>CHEMBL3663896</t>
  </si>
  <si>
    <t>CHEMBL3355672</t>
  </si>
  <si>
    <t>CHEMBL3699206</t>
  </si>
  <si>
    <t>CHEMBL3393364</t>
  </si>
  <si>
    <t>CHEMBL4114619</t>
  </si>
  <si>
    <t>CHEMBL3398623</t>
  </si>
  <si>
    <t>CHEMBL3355675</t>
  </si>
  <si>
    <t>CHEMBL3393366</t>
  </si>
  <si>
    <t>CHEMBL3699216</t>
  </si>
  <si>
    <t>CHEMBL3398637</t>
  </si>
  <si>
    <t>CHEMBL3699184</t>
  </si>
  <si>
    <t>CHEMBL3127482</t>
  </si>
  <si>
    <t>CHEMBL3393380</t>
  </si>
  <si>
    <t>CHEMBL3355667</t>
  </si>
  <si>
    <t>CHEMBL3660179</t>
  </si>
  <si>
    <t>CHEMBL3660190</t>
  </si>
  <si>
    <t>CHEMBL3660191</t>
  </si>
  <si>
    <t>CHEMBL3398627</t>
  </si>
  <si>
    <t>CHEMBL3663898</t>
  </si>
  <si>
    <t>CHEMBL3127483</t>
  </si>
  <si>
    <t>CHEMBL3890946</t>
  </si>
  <si>
    <t>CHEMBL3355678</t>
  </si>
  <si>
    <t>CHEMBL3663895</t>
  </si>
  <si>
    <t>CHEMBL3701229</t>
  </si>
  <si>
    <t>CHEMBL3974199</t>
  </si>
  <si>
    <t>CHEMBL3699231</t>
  </si>
  <si>
    <t>CHEMBL3663893</t>
  </si>
  <si>
    <t>CHEMBL3699213</t>
  </si>
  <si>
    <t>CHEMBL3355671</t>
  </si>
  <si>
    <t>CHEMBL3660189</t>
  </si>
  <si>
    <t>CHEMBL3699209</t>
  </si>
  <si>
    <t>CHEMBL3355669</t>
  </si>
  <si>
    <t>CHEMBL3699160</t>
  </si>
  <si>
    <t>CHEMBL3660174</t>
  </si>
  <si>
    <t>CHEMBL3699228</t>
  </si>
  <si>
    <t>CHEMBL3660175</t>
  </si>
  <si>
    <t>CHEMBL3660183</t>
  </si>
  <si>
    <t>CHEMBL3699220</t>
  </si>
  <si>
    <t>CHEMBL3908676</t>
  </si>
  <si>
    <t>CHEMBL3660173</t>
  </si>
  <si>
    <t>CHEMBL3115900</t>
  </si>
  <si>
    <t>CHEMBL3355666</t>
  </si>
  <si>
    <t>CHEMBL3127471</t>
  </si>
  <si>
    <t>CHEMBL3393377</t>
  </si>
  <si>
    <t>CHEMBL3660176</t>
  </si>
  <si>
    <t>CHEMBL3660182</t>
  </si>
  <si>
    <t>CHEMBL3701225</t>
  </si>
  <si>
    <t>CHEMBL3660185</t>
  </si>
  <si>
    <t>CHEMBL3393372</t>
  </si>
  <si>
    <t>CHEMBL3699196</t>
  </si>
  <si>
    <t>CHEMBL3699227</t>
  </si>
  <si>
    <t>CHEMBL3393379</t>
  </si>
  <si>
    <t>CHEMBL3663885</t>
  </si>
  <si>
    <t>CHEMBL3699171</t>
  </si>
  <si>
    <t>CHEMBL3355686</t>
  </si>
  <si>
    <t>CHEMBL3647416</t>
  </si>
  <si>
    <t>CHEMBL3660187</t>
  </si>
  <si>
    <t>Coagulation factor XI</t>
  </si>
  <si>
    <t>Plasma kallikrein</t>
  </si>
  <si>
    <t>Coagulation factor VII</t>
  </si>
  <si>
    <t>Plasminogen</t>
  </si>
  <si>
    <t>Vitamin K-dependent protein C</t>
  </si>
  <si>
    <t>431687</t>
  </si>
  <si>
    <t>431688</t>
  </si>
  <si>
    <t>431683</t>
  </si>
  <si>
    <t>431690</t>
  </si>
  <si>
    <t>431691</t>
  </si>
  <si>
    <t>431689</t>
  </si>
  <si>
    <t>431692</t>
  </si>
  <si>
    <t>431693</t>
  </si>
  <si>
    <t>431685</t>
  </si>
  <si>
    <t>431686</t>
  </si>
  <si>
    <t>431684</t>
  </si>
  <si>
    <t>304391</t>
  </si>
  <si>
    <t>413037</t>
  </si>
  <si>
    <t>389802</t>
  </si>
  <si>
    <t>279136</t>
  </si>
  <si>
    <t>279157</t>
  </si>
  <si>
    <t>274949</t>
  </si>
  <si>
    <t>304387</t>
  </si>
  <si>
    <t>413033</t>
  </si>
  <si>
    <t>274950</t>
  </si>
  <si>
    <t>274960</t>
  </si>
  <si>
    <t>263198</t>
  </si>
  <si>
    <t>279190</t>
  </si>
  <si>
    <t>279195</t>
  </si>
  <si>
    <t>274966</t>
  </si>
  <si>
    <t>274964</t>
  </si>
  <si>
    <t>304379</t>
  </si>
  <si>
    <t>413025</t>
  </si>
  <si>
    <t>274945</t>
  </si>
  <si>
    <t>274961</t>
  </si>
  <si>
    <t>279194</t>
  </si>
  <si>
    <t>279147</t>
  </si>
  <si>
    <t>314385</t>
  </si>
  <si>
    <t>279205</t>
  </si>
  <si>
    <t>279180</t>
  </si>
  <si>
    <t>314372</t>
  </si>
  <si>
    <t>314378</t>
  </si>
  <si>
    <t>279199</t>
  </si>
  <si>
    <t>304389</t>
  </si>
  <si>
    <t>413035</t>
  </si>
  <si>
    <t>279169</t>
  </si>
  <si>
    <t>274954</t>
  </si>
  <si>
    <t>314392</t>
  </si>
  <si>
    <t>279144</t>
  </si>
  <si>
    <t>274959</t>
  </si>
  <si>
    <t>279170</t>
  </si>
  <si>
    <t>279134</t>
  </si>
  <si>
    <t>314393</t>
  </si>
  <si>
    <t>314371</t>
  </si>
  <si>
    <t>274946</t>
  </si>
  <si>
    <t>415445</t>
  </si>
  <si>
    <t>314382</t>
  </si>
  <si>
    <t>304392</t>
  </si>
  <si>
    <t>413038</t>
  </si>
  <si>
    <t>274965</t>
  </si>
  <si>
    <t>228246</t>
  </si>
  <si>
    <t>263200</t>
  </si>
  <si>
    <t>263204</t>
  </si>
  <si>
    <t>415446</t>
  </si>
  <si>
    <t>389797</t>
  </si>
  <si>
    <t>279137</t>
  </si>
  <si>
    <t>314394</t>
  </si>
  <si>
    <t>279193</t>
  </si>
  <si>
    <t>263207</t>
  </si>
  <si>
    <t>279198</t>
  </si>
  <si>
    <t>314388</t>
  </si>
  <si>
    <t>279189</t>
  </si>
  <si>
    <t>228261</t>
  </si>
  <si>
    <t>263202</t>
  </si>
  <si>
    <t>279148</t>
  </si>
  <si>
    <t>415443</t>
  </si>
  <si>
    <t>221950</t>
  </si>
  <si>
    <t>304388</t>
  </si>
  <si>
    <t>413034</t>
  </si>
  <si>
    <t>279177</t>
  </si>
  <si>
    <t>389799</t>
  </si>
  <si>
    <t>279146</t>
  </si>
  <si>
    <t>279160</t>
  </si>
  <si>
    <t>279152</t>
  </si>
  <si>
    <t>279135</t>
  </si>
  <si>
    <t>304393</t>
  </si>
  <si>
    <t>413039</t>
  </si>
  <si>
    <t>279161</t>
  </si>
  <si>
    <t>279162</t>
  </si>
  <si>
    <t>314390</t>
  </si>
  <si>
    <t>279172</t>
  </si>
  <si>
    <t>279153</t>
  </si>
  <si>
    <t>274958</t>
  </si>
  <si>
    <t>314375</t>
  </si>
  <si>
    <t>314381</t>
  </si>
  <si>
    <t>279155</t>
  </si>
  <si>
    <t>389801</t>
  </si>
  <si>
    <t>279168</t>
  </si>
  <si>
    <t>279185</t>
  </si>
  <si>
    <t>228254</t>
  </si>
  <si>
    <t>228245</t>
  </si>
  <si>
    <t>228244</t>
  </si>
  <si>
    <t>314383</t>
  </si>
  <si>
    <t>415441</t>
  </si>
  <si>
    <t>314376</t>
  </si>
  <si>
    <t>304390</t>
  </si>
  <si>
    <t>413036</t>
  </si>
  <si>
    <t>279202</t>
  </si>
  <si>
    <t>314374</t>
  </si>
  <si>
    <t>279165</t>
  </si>
  <si>
    <t>228266</t>
  </si>
  <si>
    <t>279159</t>
  </si>
  <si>
    <t>279133</t>
  </si>
  <si>
    <t>228249</t>
  </si>
  <si>
    <t>279188</t>
  </si>
  <si>
    <t>228250</t>
  </si>
  <si>
    <t>228258</t>
  </si>
  <si>
    <t>279174</t>
  </si>
  <si>
    <t>415444</t>
  </si>
  <si>
    <t>228248</t>
  </si>
  <si>
    <t>228251</t>
  </si>
  <si>
    <t>228257</t>
  </si>
  <si>
    <t>304386</t>
  </si>
  <si>
    <t>413032</t>
  </si>
  <si>
    <t>228260</t>
  </si>
  <si>
    <t>228264</t>
  </si>
  <si>
    <t>279204</t>
  </si>
  <si>
    <t>279187</t>
  </si>
  <si>
    <t>314387</t>
  </si>
  <si>
    <t>279145</t>
  </si>
  <si>
    <t>274968</t>
  </si>
  <si>
    <t>228262</t>
  </si>
  <si>
    <t>Binding</t>
  </si>
  <si>
    <t>Homo sapiens</t>
  </si>
  <si>
    <t>Inhibition of human coagulation factor 11a using p-nitroaniline as substrate assessed as substrate hydrolysis by spectrophotometry</t>
  </si>
  <si>
    <t>Inhibition of human coagulation factor 11a using p-nitroaniline as substrate assessed as substrate hydrolysis at 37 degC by spectrophotometry</t>
  </si>
  <si>
    <t>Inhibition of human coagulation factor 11a after 20 to 180 mins</t>
  </si>
  <si>
    <t>In Vitro Assay: Factor XIa determinations were made in 50 mM HEPES buffer at pH 7.4 containing 145 mM NaCl, 5 mM KCl, and 0.1% PEG 8000 (polyethylene glycol; JT Baker or Fisher Scientific). Determinations were made using purified human Factor XIa at a final concentration of 25-200 pM (Haematologic Technologies) and the synthetic substrate S-2366 (pyroGlu-Pro-Arg-pNA; CHROMOGENIX® or AnaSpec) at a concentration of 0.0002-0.001 M.</t>
  </si>
  <si>
    <t>Binding affinity to human factor 11a assessed as release of p-nitroaniline after 10 to 120 mins by spectrophotometric analysis</t>
  </si>
  <si>
    <t>Inhibition of human coagulation factor 11a using p-nitroaniline as substrate assessed as substrate hydrolysis by spectrophotometrically</t>
  </si>
  <si>
    <t>Inhibition of human coagulation factor 11a using p-nitroaniline as substrate assessed as substrate hydrolysis at 37 degC by spectrophotometrically</t>
  </si>
  <si>
    <t>Inhibition of human coagulation factor 11a at 25 degC</t>
  </si>
  <si>
    <t>Competitive inhibition of human coagulation factor 11a assessed as reduction in release of p-nitroaniline after 10 to 120 mins by Michaelis-Menten equation analysis</t>
  </si>
  <si>
    <t>Inhibition of human coagulation factor 11a assessed as substrate hydrolysis to p-nitroaniline incubated for 10 to 120 mins by spectrophotometry analysis</t>
  </si>
  <si>
    <t>Inhibition of human factor 11a using pyroGlu-Pro-Arg-pNA.HCl substrate</t>
  </si>
  <si>
    <t>Inhibition of human coagulation factor 11a after 10 to 120 mins</t>
  </si>
  <si>
    <t>Inhibition of human coagulation factor 11a at 37 degC</t>
  </si>
  <si>
    <t>Inhibition Assay: The effectiveness of compounds of the present invention as inhibitors of the coagulation factors XIa, Vila, IXa, Xa, Xlla, plasma kallikrein or thrombin, can be determined using a relevant purified serine protease, respectively, and an appropriate synthetic substrate. The rate of hydrolysis of the chromogenic or fluorogenic substrate by the relevant serine protease was measured both in the absence and presence of compounds of the present invention. Hydrolysis of the substrate resulted in the release of pNA (para nitroaniline), which was monitored spectrophotometrically by measuring the increase in absorbance at 405 nm, or the release of AMC (amino methylcoumarin), which was monitored spectrofluorometrically by measuring the increase in emission at 460 nm with excitation at 380 nm. A decrease in the rate of absorbance or fluorescence change in the presence of inhibitor is indicative of enzyme inhibition. Such methods are known to one skilled in the art.</t>
  </si>
  <si>
    <t>In Vitro Assay: Factor XIa determinations were made in 50 mM HEPES buffer at pH 7.4 containing 145 mM NaCl, 5 mM KCl, and 0.1% PEG 8000 (polyethylene glycol; JT Baker or Fisher Scientific). Determinations were made using purified human Factor XIa at a final concentration of 75-200 pM (Haematologic Technologies) and the synthetic substrate S-2366 (pyroGlu-Pro-Arg-pNA; CHROMOGENIX® or AnaSpec) at a concentration of 0.0002-0.001 M.</t>
  </si>
  <si>
    <t>In Vitro Assay: The effectiveness of compounds of the present invention as inhibitors of the coagulation Factors XIa, VIIa, IXa, Xa, XIIa, plasma kallikrein or thrombin, can be determined using a relevant purified serine protease, respectively, and an appropriate synthetic substrate. The rate of hydrolysis of the chromogenic or fluorogenic substrate by the relevant serine protease was measured both in the absence and presence of compounds of the present invention. Hydrolysis of the substrate resulted in the release of pNA (para nitroaniline), which was monitored spectrophotometrically by measuring the increase in absorbance at 405 nm, or the release of AMC (amino methylcoumarin), which was monitored spectrofluorometrically by measuring the increase in emission at 460 nm with excitation at 380 nm. A decrease in the rate of absorbance or fluorescence change in the presence of inhibitor is indicative of enzyme inhibition. Such methods are known to one skilled in the art.</t>
  </si>
  <si>
    <t>In Vitro Assay: The effectiveness of compounds of the present invention as inhibitors of the coagulation Factors XIa, VIIa, IXa, Xa, XIIa, plasma kallikrein or thrombin, can be determined using a relevant purified serine protease, respectively, and an appropriate synthetic substrate. The rate of hydrolysis of the chromogenic or fluorogenic substrate by the relevant serine protease was measured both in the absence and presence of compounds of the present invention. Assays were conducted at room temperature or at 37Â° C. Hydrolysis of the substrate resulted in the release of pNA (para nitroaniline), which was monitored spectrophotometrically by measuring the increase in absorbance at 405 nm, or the release of AMC (amino methylcoumarin), which was monitored spectrofluorometrically by measuring the increase in emission at 460 nm with excitation at 380 nm. A decrease in the rate of absorbance or fluorescence change in the presence of inhibitor is indicative of enzyme inhibition.</t>
  </si>
  <si>
    <t>In Vitro Assay: The effectiveness of compounds of the present invention as inhibitors of the coagulation Factors XIa, VIIa, IXa, Xa, XIIa, plasma kallikrein or thrombin, can be determined using a relevant purified serine protease, respectively, and an appropriate synthetic substrate. The rate of hydrolysis of the chromogenic or fluorogenic substrate by the relevant serine protease was measured both in the absence and presence of compounds of the present invention. Hydrolysis of the substrate resulted in the release of pNA (para nitroaniline), which was monitored spectrophotometrically by measuring the increase in absorbance at 405 nm, or the release of AMC (amino methylcoumarin), which was monitored spectrofluorometrically by measuring the increase in emission at 460 nm with excitation at 380 nm. A decrease in the rate of absorbance or fluorescence change in the presence of inhibitor is indicative of enzyme inhibition. Factor XIa determinations were made in 50 mM HEPES buffer at pH 7.4.</t>
  </si>
  <si>
    <t>Inhibition of human factor 11a</t>
  </si>
  <si>
    <t>In Vitro Assay: The effectiveness of compounds of the present invention as inhibitors of the coagulation factors XIa, VIIa, IXa, Xa, XIIa, plasma kallikrein or thrombin, can be determined using a relevant purified serine protease, respectively, and an appropriate synthetic substrate. The rate of hydrolysis of the chromogenic or fluorogenic substrate by the relevant serine protease was measured both in the absence and presence of compounds of the present invention. Hydrolysis of the substrate resulted in the release of pNA (para nitroaniline), which was monitored spectrophotometrically by measuring the increase in absorbance at 405 nm, or the release of AMC (amino methylcoumarin), which was monitored spectrofluorometrically by measuring the increase in emission at 460 nm with excitation at 380 nm. A decrease in the rate of absorbance or fluorescence change in the presence of inhibitor is indicative of enzyme inhibition. Such methods are known to one skilled in the art.</t>
  </si>
  <si>
    <t>Inhibition Assay: Inhibition of human FXIa was determined by the method described in [0092]-[0098] using activated human Factor XI from Enzyme Research Laboratories at 96 ng/mL and H-D-Lys(Cbo)-Pro-Arg-pNA (Pefachrome PCa) at 5 mM, 4 mM, and 2 mM as substrate; results are reported as Ki values (nanomolar).</t>
  </si>
  <si>
    <t>Competitive inhibition of human coagulation factor 11a using S-2366 as substrate</t>
  </si>
  <si>
    <t>CHEMBL3584521</t>
  </si>
  <si>
    <t>CHEMBL3584644</t>
  </si>
  <si>
    <t>CHEMBL3271330</t>
  </si>
  <si>
    <t>CHEMBL3889078</t>
  </si>
  <si>
    <t>CHEMBL3129742</t>
  </si>
  <si>
    <t>CHEMBL3377177</t>
  </si>
  <si>
    <t>CHEMBL3384455</t>
  </si>
  <si>
    <t>CHEMBL3399896</t>
  </si>
  <si>
    <t>CHEMBL3784478</t>
  </si>
  <si>
    <t>CHEMBL3756134</t>
  </si>
  <si>
    <t>CHEMBL3861660</t>
  </si>
  <si>
    <t>CHEMBL3395462</t>
  </si>
  <si>
    <t>CHEMBL3399908</t>
  </si>
  <si>
    <t>CHEMBL3705579</t>
  </si>
  <si>
    <t>CHEMBL3888735</t>
  </si>
  <si>
    <t>CHEMBL3888323</t>
  </si>
  <si>
    <t>CHEMBL3706025</t>
  </si>
  <si>
    <t>CHEMBL3705671</t>
  </si>
  <si>
    <t>CHEMBL3706014</t>
  </si>
  <si>
    <t>CHEMBL1005617</t>
  </si>
  <si>
    <t>CHEMBL3705835</t>
  </si>
  <si>
    <t>CHEMBL3888764</t>
  </si>
  <si>
    <t>CHEMBL3705559</t>
  </si>
  <si>
    <t>CHEMBL3119261</t>
  </si>
  <si>
    <t>CN1CCN(CC1)C(=O)C[C@H](NC(=O)\C=C\c2cc(Cl)ccc2n3cnnn3)c4nc(c(Cl)[nH]4)c5ccc6NC(=O)C=C(O)c6c5</t>
  </si>
  <si>
    <t>COC(=O)Nc1ccc2c(NC(=O)[C@H](C)CCC[C@H](N3CCC(=CC3=O)c4c(Br)ccc(Cl)c4F)c5cc2ccn5)c1</t>
  </si>
  <si>
    <t>COC(=O)Nc1ccc2c(NC(=O)[C@H](C)CCC[C@H](N3C=CC(=CC3=O)c4c(F)ccc(Cl)c4F)c5cc2ccn5)c1</t>
  </si>
  <si>
    <t>OC1=CC(=O)Nc2ccc(cc12)c3nc([nH]c3Cl)[C@H](Cc4ccccc4)NC(=O)\C=C\c5cc(Cl)ccc5n6cnnn6</t>
  </si>
  <si>
    <t>CC(C)CC(=O)Nc1cc(cc(c1)c2ccc(cc2C(=O)O)C(=O)N)C3CC(C)(c4ccccc4)c5cc(ccc5N3)C(=N)N</t>
  </si>
  <si>
    <t>CC(C)CC(=O)Nc1cc(cc(c1)c2ccc(cc2C(=O)O)C(=O)N)[C@@H]3C[C@](C)(c4ccccc4)c5cc(ccc5N3)C(=N)N</t>
  </si>
  <si>
    <t>NC[C@@H]1CC[C@H](CC1)C(=O)N[C@@H](Cc2ccccc2)c3nc(c(Cl)[nH]3)c4ccc5c(N)n[nH]c5c4.OC(=O)C(F)(F)F</t>
  </si>
  <si>
    <t>CCCC(=O)Nc1cc(cc(c1)c2ccc(cc2C(=O)O)C(=O)N)[C@@H]3C[C@](C)(c4ccccc4)c5cc(ccc5N3)C(=N)N</t>
  </si>
  <si>
    <t>NC[C@@H]1CC[C@H](CC1)C(=O)N[C@@H](Cc2ccccc2)c3nc(c(F)[nH]3)c4ccc5c(N)n[nH]c5c4.OC(=O)C(F)(F)F</t>
  </si>
  <si>
    <t>COC(=O)Nc1ccc(cc1)c2nc([nH]c2Cl)[C@H](CC(=O)N3CCS(=O)(=O)CC3)NC(=O)\C=C\c4cc(Cl)ccc4n5cnnn5</t>
  </si>
  <si>
    <t>NC[C@@H]1CC[C@H](CC1)C(=O)N[C@@H](Cc2ccccc2)c3nc(c(Cl)[nH]3)c4ccc5c(N)n[nH]c5c4</t>
  </si>
  <si>
    <t>OC1=CC(=O)Nc2ccc(cc12)c3nc([nH]c3Cl)[C@H](Cc4ccccc4)NC(=O)CCc5cc(Cl)ccc5n6cnnn6</t>
  </si>
  <si>
    <t>CC1CC1C(=O)Nc2ccc(C[C@H](NC(=O)\C=C\c3c(F)c(Cl)ccc3n4cnnn4)C(=O)Nc5ccc(cc5)C(=O)O)cc2</t>
  </si>
  <si>
    <t>CC1(CC(Nc2ccc(cc12)C(=N)N)c3cccc(c3)c4ccc(cc4C(=O)O)C(=O)N)c5ccccc5</t>
  </si>
  <si>
    <t>COC(=O)Nc1ccc(cc1)c2nc([nH]c2Cl)[C@H](CC(=O)N3CCN(C)CC3)NC(=O)\C=C\c4cc(Cl)ccc4n5cnnn5</t>
  </si>
  <si>
    <t>Cc1ccc(c(CCC(=O)N[C@@H](Cc2ccccc2)c3nc(c(Cl)[nH]3)c4ccc5NC(=O)C=C(O)c5c4)c1)n6cnnn6</t>
  </si>
  <si>
    <t>OC1=CC(=O)Nc2ccc(cc12)C(=O)N[C@@H](Cc3ccccc3)C(=O)NCC4=Cc5cc(Cl)ccc5NC4=O</t>
  </si>
  <si>
    <t>COC(=O)Nc1ccc(cc1)c2nc([nH]c2Cl)[C@H](CC(=O)N3CCN(CC3)C(=O)C)NC(=O)\C=C\c4cc(Cl)ccc4n5cnnn5</t>
  </si>
  <si>
    <t>C[C@@]1(C[C@H](Nc2ccc(cc12)C(=N)N)c3cc(N)cc(c3)c4ccc(cc4C(=O)O)C(=O)N)c5ccccc5</t>
  </si>
  <si>
    <t>CCC(=O)Nc1cc(cc(c1)c2ccc(cc2C(=O)O)C(=O)N)[C@@H]3C[C@](C)(c4ccccc4)c5cc(ccc5N3)C(=N)N</t>
  </si>
  <si>
    <t>COC(=O)Nc1ccc(cc1)c2nc([nH]c2Cl)[C@H](CC(=O)N3CCOCC3)NC(=O)\C=C\c4cc(Cl)ccc4n5cnnn5</t>
  </si>
  <si>
    <t>C[C@@]1(C[C@H](Nc2ccc(cc12)C(=N)N)c3cc(NC(=O)C4CC4)cc(c3)c5ccc(cc5C(=O)O)C(=O)N)c6ccccc6</t>
  </si>
  <si>
    <t>COC(=O)Nc1ccc2c(NC(=O)CCCC[C@H](N3C=CC(=CC3=O)c4c(F)ccc(Cl)c4F)c5cc2ccn5)c1</t>
  </si>
  <si>
    <t>CC(=O)Nc1cc(cc(c1)c2ccc(cc2C(=O)O)C(=O)N)[C@@H]3C[C@](C)(c4ccccc4)c5cc(ccc5N3)C(=N)N</t>
  </si>
  <si>
    <t>NCc1ccc(C(=O)N[C@@H](Cc2ccccc2)c3nc(c(Cl)[nH]3)c4ccc5c(N)n[nH]c5c4)c(F)c1</t>
  </si>
  <si>
    <t>NCc1ccc(cc1)C(=O)N[C@@H](Cc2ccccc2)c3nc(c(Cl)[nH]3)c4ccc5c(N)n[nH]c5c4</t>
  </si>
  <si>
    <t>Nc1n[nH]c2cc(ccc12)c3nc([nH]c3Cl)[C@H](Cc4ccccc4)NC(=O)\C=C\c5cc(Cl)ccc5n6cnnn6</t>
  </si>
  <si>
    <t>Clc1ccc(c(\C=C\C(=O)N[C@@H](Cc2ccccc2)C(=O)Nc3ccc(cc3)c4nnn[nH]4)c1)n5cnnn5</t>
  </si>
  <si>
    <t>NCC12CCC(CC1)(CC2)C(=O)N[C@@H](Cc3ccccc3)c4nc(c(Cl)[nH]4)c5ccc6c(N)n[nH]c6c5</t>
  </si>
  <si>
    <t>C[C@@]1(C[C@H](Nc2ccc(cc12)C(=N)N)c3cccc(c3)c4ccc(cc4C(=O)O)C(=O)N)c5ccccc5</t>
  </si>
  <si>
    <t>Nc1n[nH]c2cc(ccc12)c3nc([nH]c3Cl)[C@H](Cc4ccccc4)NC(=O)NCc5cc(Cl)ccc5n6cnnn6</t>
  </si>
  <si>
    <t>OC1=CC(=O)Nc2ccc(cc12)C(=O)N[C@@H](Cc3ccccc3)C(=O)NCCc4cc(Cl)ccc4n5cnnn5</t>
  </si>
  <si>
    <t>OC(=O)c1ccc(NC(=O)[C@H](Cc2ccccc2)NC(=O)\C=C\c3c(F)c(Cl)ccc3n4cnnn4)cc1</t>
  </si>
  <si>
    <t>CN1CCN(CC1)C(=O)Nc2ccc(C[C@H](NC(=O)\C=C\c3c(F)c(Cl)ccc3n4cnnn4)C(=O)Nc5ccc(cc5)C(=O)O)cc2</t>
  </si>
  <si>
    <t>COC(=O)Nc1ccc(cc1)c2nc([nH]c2Cl)[C@H](Cc3ccccc3)NC(=O)CCc4cc(Cl)ccc4n5cnnn5</t>
  </si>
  <si>
    <t>CN1CCN(CC1)C(=O)Nc2ccc(C[C@H](NC(=O)\C=C\c3cc(Cl)ccc3n4cnnn4)C(=O)Nc5ccc(cc5)C(=O)O)cc2</t>
  </si>
  <si>
    <t>OC(=O)c1ccc(NC(=O)[C@H](Cc2ccccc2)NC(=O)\C=C\c3cc(Cl)ccc3n4cnnn4)cc1</t>
  </si>
  <si>
    <t>Clc1ccc(c(\C=C\C(=O)N[C@@H](Cc2ccccc2)C(=O)Nc3ccc(cc3)C4=NC(=O)ON4)c1)n5cnnn5</t>
  </si>
  <si>
    <t>Nc1nccc2CC(CCc12)C(=O)N[C@@H](Cc3ccccc3)c4nc(c(Cl)[nH]4)c5ccc6c(N)n[nH]c6c5</t>
  </si>
  <si>
    <t>COC(=O)Nc1ccc(cc1)C2=CC(=O)NC(=C2)[C@H](Cc3ccccc3)NC(=O)[C@@H]4CC[C@@H](CN)CC4</t>
  </si>
  <si>
    <t>COC(=O)Nc1ccc(cc1)C2=CC(=O)NC(=C2)[C@H](Cc3ccccc3)NC(=O)\C=C\c4cc(Cl)ccc4n5cnnn5</t>
  </si>
  <si>
    <t>COC(=O)Nc1ccc(cc1)c2nc([nH]c2Cl)[C@H](Cc3ccccc3)NC(=O)\C=C\c4cc(Cl)ccc4n5cnnn5</t>
  </si>
  <si>
    <t>NC[C@@H]1CC[C@H](CC1)C(=O)N[C@@H](Cc2ccccc2)c3nc(c(F)[nH]3)c4ccc(cc4)C(=O)N.OC(=O)C(F)(F)F</t>
  </si>
  <si>
    <t>NC[C@@H]1CC[C@H](CC1)C(=O)N[C@@H](Cc2ccccc2)c3nc(c[nH]3)c4ccc5c(N)n[nH]c5c4.OC(=O)C(F)(F)F</t>
  </si>
  <si>
    <t>NC[C@@H]1CC[C@H](CC1)C(=O)N[C@H](Cc2ccccc2)c3cc(ccn3)c4ccc5c(N)noc5c4</t>
  </si>
  <si>
    <t>NC[C@@H]1CC[C@H](CC1)C(=O)N[C@@H](Cc2ccccc2)c3nc(c[nH]3)c4ccc5c(N)n[nH]c5c4</t>
  </si>
  <si>
    <t>COC(=O)Nc1ccc(cc1)c2nc([nH]c2Cl)[C@H](Cc3ccccc3)NC(=O)NCc4cc(Cl)ccc4n5cnnn5</t>
  </si>
  <si>
    <t>COC(=O)Nc1ccc(cc1)C(=O)N[C@@H](Cc2ccccc2)C(=O)NCCc3cc(Cl)ccc3n4cnnn4</t>
  </si>
  <si>
    <t>NC[C@@H]1CC[C@H](CC1)C(=O)N[C@@H](Cc2ccccc2)c3cc(ccn3)c4ccc5[nH]nc(O)c5c4</t>
  </si>
  <si>
    <t>NC[C@@H]1CC[C@H](CC1)C(=O)NC(Cc2ccccc2)C3=CC(=CC(=O)N3)c4ccc5c(N)n[nH]c5c4</t>
  </si>
  <si>
    <t>NC[C@@H]1CC[C@H](CC1)C(=O)N[C@@H](Cc2ccccc2)c3cc(ccn3)c4ccc5c(N)noc5c4</t>
  </si>
  <si>
    <t>NC(=N)c1ccc2N[C@@H](C[C@H](c3ccccc3)c2c1)c4cccc(c4)c5ccc(cc5C(=O)O)C(=O)O</t>
  </si>
  <si>
    <t>NC[C@@H]1CC[C@H](CC1)C(=O)N[C@@H](Cc2ccccc2)c3nc(c(Cl)[nH]3)c4ccc(cc4)C(=O)N.OC(=O)C(F)(F)F</t>
  </si>
  <si>
    <t>Nc1n[nH]c2cc(ccc12)c3c[nH]c(n3)[C@H](Cc4ccccc4)NC(=O)\C=C\c5cc(Cl)ccc5n6cnnn6</t>
  </si>
  <si>
    <t>Cc1[nH]nc2CCN(C(C(=O)Nc3ccc(cc3)C(=O)O)c12)C(=O)\C=C\c4c(F)c(Cl)ccc4n5cnnn5</t>
  </si>
  <si>
    <t>NC[C@@H]1CC[C@H](CC1)C(=O)NC(Cc2ccccc2)c3cc(ccn3)c4ccc(N)c(c4)C(=O)O</t>
  </si>
  <si>
    <t>Clc1ccc(c(\C=C\C(=O)N[C@@H](Cc2ccccc2)C(=O)Nc3ccc(cc3)c4ncc[nH]4)c1)n5cnnn5</t>
  </si>
  <si>
    <t>COC1CCN(CC1)c2cccc3C(N(CCc23)C(=O)C4CCN(CC4)C(=N)N)C(=O)Nc5ccc(cc5)C(=O)O</t>
  </si>
  <si>
    <t>NCc1ccc(Cl)cc1CNC(=O)N[C@@H](Cc2ccccc2)c3nc(c(Cl)[nH]3)c4ccc5c(N)n[nH]c5c4</t>
  </si>
  <si>
    <t>Clc1ccc(c(\C=C\C(=O)N[C@@H](Cc2ccccc2)C(=O)Nc3ccc(cc3)C4=NNC(=O)O4)c1)n5cnnn5</t>
  </si>
  <si>
    <t>COC(=O)Nc1ccc2c(NCCCCC[C@H](NC(=O)\C=C\c3cc(Cl)ccc3n4cnnn4)c5nc2c[nH]5)c1</t>
  </si>
  <si>
    <t>COC(=O)Nc1ccc(cc1)c2ccnc(c2)[C@H](Cc3ccccc3)NC(=O)[C@@H]4CC[C@@H](CN)CC4</t>
  </si>
  <si>
    <t>Nc1n[nH]c2cc(NC(=O)[C@H](Cc3ccccc3)NC(=O)\C=C\c4cc(Cl)ccc4n5cnnn5)ccc12</t>
  </si>
  <si>
    <t>COC(=O)Nc1ccc2c(NC(=O)C(C)CCC[C@H](NC(=O)c3c(F)cc4c(ncn4C)c3F)c5nc2c(Cl)[nH]5)c1</t>
  </si>
  <si>
    <t>COC(=O)Nc1ccc(cc1)c2c[nH]c(n2)[C@H](Cc3ccccc3)NC(=O)\C=C\c4cc(Cl)ccc4n5cnnn5</t>
  </si>
  <si>
    <t>COC(=O)Nc1ccc(cc1)c2cc(ncn2)[C@H](Cc3ccccc3)NC(=O)\C=C\c4cc(Cl)ccc4n5cnnn5</t>
  </si>
  <si>
    <t>OC(=O)c1ccc(NC(=O)[C@H]2N(CCc3ccccc23)C(=O)C#Cc4cc(Cl)ccc4n5cnnn5)cc1</t>
  </si>
  <si>
    <t>CCCc1ccc(C[C@H](NC(=O)\C=C\c2cc(Cl)ccc2n3cnnn3)C(=O)Nc4ccc(cc4)C(=O)O)cc1</t>
  </si>
  <si>
    <t>NC[C@@H]1CC[C@H](CC1)C(=O)N[C@@H](Cc2ccccc2)c3cc(ccn3)c4ccc5c(N)n[nH]c5c4</t>
  </si>
  <si>
    <t>NC[C@@H]1CC[C@H](CC1)C(=O)NC(Cc2ccccc2)c3cc(ccn3)c4ccc5[nH]nc(O)c5c4</t>
  </si>
  <si>
    <t>NC(=N)c1ccc2N[C@@H](C[C@H](c3ccccc3)c2c1)c4cc(N)cc(c4)c5ccccc5C(=O)O</t>
  </si>
  <si>
    <t>COC(=O)Nc1ccc(cc1)c2cc(ccn2)[C@H](Cc3ccccc3)NC(=O)[C@@H]4CC[C@@H](CN)CC4</t>
  </si>
  <si>
    <t>COC(=O)Nc1ccc2c(CCCCc3cccc(C[C@H](NC(=O)\C=C\c4cc(Cl)ccc4n5cnnn5)c6nc2c(Cl)[nH]6)c3)c1</t>
  </si>
  <si>
    <t>COC(=O)Nc1ccc(cc1)c2cncc(c2)[C@H](Cc3ccccc3)NC(=O)[C@@H]4CC[C@@H](CN)CC4</t>
  </si>
  <si>
    <t>NC(=N)c1ccc2N[C@@H](C[C@H](c3ccccc3)c2c1)c4ccccc4c5ccc(cc5C(=O)O)C(=O)O</t>
  </si>
  <si>
    <t>NC[C@@H]1CC[C@H](CC1)C(=O)N[C@@H](Cc2ccccc2)c3nc(c(Br)[nH]3)c4ccc(cc4)C(=O)N.OC(=O)C(F)(F)F</t>
  </si>
  <si>
    <t>COC(=O)Nc1ccc2c(NCCCCC[C@H](NC(=O)\C=C\c3cc(C)ccc3n4cnnn4)c5nc2c(C#N)[nH]5)c1</t>
  </si>
  <si>
    <t>COC(=O)Nc1ccc(cc1)c2cc(ncn2)[C@H](Cc3ccccc3)NC(=O)[C@@H]4CC[C@@H](CN)CC4</t>
  </si>
  <si>
    <t>NC[C@@H]1CC[C@H](CC1)C(=O)NC(Cc2ccccc2)c3cc(ccn3)c4ccc5c(N)noc5c4</t>
  </si>
  <si>
    <t>COC(=O)Nc1ccc2c(NC(=O)CCCC[C@H](N3CCC(CC3=O)c4cccc(Cl)c4)c5nc2c[nH]5)c1</t>
  </si>
  <si>
    <t>COC(=O)Nc1ccc2c(NC(=O)[C@@H](C)CCC[C@H](N3CC[C@H](OC3=O)c4c(F)ccc(Cl)c4F)c5ccnc2c5)c1</t>
  </si>
  <si>
    <t>NC[C@@H]1CC[C@H](CC1)C(=O)NC(Cc2ccccc2)c3cc(ccn3)c4ccc5c(N)ncnc5c4</t>
  </si>
  <si>
    <t>OC(=O)c1ccc(NC(=O)[C@H]2N(CCc3ccccc23)C(=O)\C=C\c4cc(Cl)ccc4n5cnnn5)cc1</t>
  </si>
  <si>
    <t>COC(=O)Nc1ccc(cc1)c2cc(ccn2)[C@H](Cc3ccccc3)NC(=O)\C=C\c4cc(Cl)ccc4n5cnnn5</t>
  </si>
  <si>
    <t>OC1=CC(=O)Nc2ccc(NC(=O)[C@H](Cc3ccccc3)NC(=O)\C=C\c4cc(Cl)ccc4n5cnnn5)cc12</t>
  </si>
  <si>
    <t>OC(=O)c1ccc(NC(=O)[C@H](Cc2ccc(cc2)c3ccccc3)NC(=O)\C=C\c4cc(Cl)ccc4n5cnnn5)cc1</t>
  </si>
  <si>
    <t>NC[C@@H]1CC[C@H](CC1)C(=O)N[C@@H](Cc2ccccc2)c3nc(c(Cl)[nH]3)c4ccccc4</t>
  </si>
  <si>
    <t>Cc1ccc(c(CCC(=O)N[C@@H](Cc2ccccc2)c3nc(c(Cl)[nH]3)c4ccc5NC(=O)C=Cc5c4)c1)n6cnnn6</t>
  </si>
  <si>
    <t>COC(=O)Nc1ccc(cc1)c2ccnc(c2)C(Cc3ccccc3)NC(=O)[C@@H]4CC[C@@H](CN)CC4</t>
  </si>
  <si>
    <t>NC[C@@H]1CC[C@H](CC1)C(=O)NC(Cc2ccccc2)c3cc(ccn3)c4ccc5c(N)n[nH]c5c4</t>
  </si>
  <si>
    <t>Clc1ccc(c(\C=C\C(=O)N[C@@H](Cc2ccccc2)C(=O)Nc3ccc(cc3)c4nc[nH]n4)c1)n5cnnn5</t>
  </si>
  <si>
    <t>CNC(=O)Nc1ccc(c2cccc(c2)[C@@H]3C[C@](C)(c4ccccc4)c5cc(ccc5N3)C(=N)N)c(c1)C(=O)O</t>
  </si>
  <si>
    <t>CC[C@H](C)[C@H](NS(=O)(=O)Cc1ccc(cc1)C(=O)O)C(=O)N[C@@H](CCC(=O)N)C(=O)NCc2ccc(cc2)C(=N)N</t>
  </si>
  <si>
    <t>OC(=O)Cc1ccc(NC(=O)[C@H](Cc2ccccc2)NC(=O)\C=C\c3cc(Cl)ccc3n4cnnn4)cc1</t>
  </si>
  <si>
    <t>COC(=O)Nc1ccc(cc1)c2cccc(c2)[C@H](Cc3ccccc3)NC(=O)[C@@H]4CC[C@@H](CN)CC4</t>
  </si>
  <si>
    <t>NC(=O)c1ccc(NC(=O)[C@H](Cc2ccccc2)NC(=O)\C=C\c3cc(Cl)ccc3n4cnnn4)cc1</t>
  </si>
  <si>
    <t>Nc1nccc2cc(ccc12)C(=O)N[C@@H](Cc3ccccc3)c4nc(c(Cl)[nH]4)c5ccc6c(N)n[nH]c6c5</t>
  </si>
  <si>
    <t>Clc1ccc(c(\C=C\C(=O)N[C@@H](Cc2ccccc2)c3nc(c(Cl)[nH]3)c4ccc5NC(=O)CCc5c4)c1)n6cnnn6</t>
  </si>
  <si>
    <t>COC(=O)Nc1ccc2c(NCCCCC[C@H](NC(=O)\C=C\c3cc(Cl)ccc3n4cnnn4)c5nc2c([nH]5)C(=O)N(C)C)c1</t>
  </si>
  <si>
    <t>Clc1ccc(c(\C=C\C(=O)N[C@H]2CCCCC(=O)Nc3cnccc3c4ccnc2c4)c1)n5cnnn5</t>
  </si>
  <si>
    <t>CNC(=O)c1ccc(cc1)c2cccc3C(N(CCc23)C(=O)\C=C\c4c(F)c(Cl)ccc4n5cnnn5)C(=O)Nc6ccc7N=NCc7c6</t>
  </si>
  <si>
    <t>NC[C@@H]1CC[C@H](CC1)C(=O)N[C@@H](Cc2ccccc2)c3cccc(c3)c4ccc5c(N)n[nH]c5c4</t>
  </si>
  <si>
    <t>COC(=O)Nc1ccc2c(N[C@H](CCCC[C@H](NC(=O)\C=C\c3cc(Cl)ccc3n4cnnn4)c5cncc2c5)C(=O)NCc6ccccn6)c1</t>
  </si>
  <si>
    <t>COCCNC(=O)c1cccc2C(N(CCc12)C(=O)\C=C\c3cc(Cl)ccc3n4cnnn4)C(=O)Nc5ccc(cc5)C(=O)O</t>
  </si>
  <si>
    <t>CC(=O)Nc1cccc2C(N(CCc12)C(=O)\C=C\c3cc(Cl)ccc3n4cnnn4)C(=O)Nc5ccc(cc5)C(=O)O</t>
  </si>
  <si>
    <t>COC(=O)Nc1ccc(cc1)c2ccnc(c2)[C@H](Cc3ccccc3)NC(=O)\C=C\c4cc(Cl)ccc4n5cnnn5</t>
  </si>
  <si>
    <t>CC(C)CNC(=O)c1ccc(c2cccc(c2)[C@@H]3C[C@H](c4ccccc4)c5cc(ccc5N3)C(=N)N)c(c1)C(=O)O</t>
  </si>
  <si>
    <t>Nc1n[nH]c2cc(ccc12)c3nc([nH]c3Cl)[C@H](Cc4ccccc4)NC(=O)NCc5c(F)ccc(Cl)c5F</t>
  </si>
  <si>
    <t>COC(=O)Nc1ccc2c(NC(=O)CCCCC(NC(=O)\C=C\c3cc(Cl)ccc3n4cnnn4)c5cc2nc(C)n5)c1</t>
  </si>
  <si>
    <t>CCc1nn(C)c2CCN(C(C(=O)Nc3ccc(cc3)C(=O)O)c12)C(=O)\C=C\c4cc(Cl)ccc4n5cnnn5</t>
  </si>
  <si>
    <t>COC(=O)Nc1ccc2c(NC(=O)\C=C/CC[C@H](NC(=O)\C=C\c3cc(Cl)ccc3n4cnnn4)c5nc2c[nH]5)c1</t>
  </si>
  <si>
    <t>NC[C@@H]1CC[C@H](CC1)C(=O)NC(Cc2ccccc2)c3cc(ccn3)c4ccc(N)nc4</t>
  </si>
  <si>
    <t>CC(=O)c1ccc(Cl)c(F)c1\C=C\C(=O)N2CCc3c(O)cccc3C2C(=O)Nc4ccc(cc4)C(=O)O</t>
  </si>
  <si>
    <t>CC(C)CNC(=O)c1ccc(c(c1)C(=O)O)c2ccccc2[C@@H]3C[C@H](c4ccccc4)c5cc(ccc5N3)C(=N)N</t>
  </si>
  <si>
    <t>C[C@@]1(C[C@@H](Nc2ccc(cc12)C(=N)N)c3cccc(c3)c4ccc(cc4C(=O)O)C(=O)N)c5ccccc5</t>
  </si>
  <si>
    <t>NC[C@@H]1CC[C@H](CC1)C(=O)N[C@@H](Cc2ccccc2)c3nc(c[nH]3)c4ccc(cc4)C(=O)N.OC(=O)C(F)(F)F</t>
  </si>
  <si>
    <t>Nc1n[nH]c2cc(ccc12)c3nc([nH]c3Cl)[C@H](Cc4ccccc4)NC(=O)NCc5cc(Cl)ccc5F</t>
  </si>
  <si>
    <t>CC[C@H](C)[C@H](NS(=O)(=O)Cc1cccc(c1)C(=O)O)C(=O)N[C@@H](CCC(=O)N)C(=O)NCc2ccc(cc2)C(=N)N</t>
  </si>
  <si>
    <t>COC(=O)Nc1ccc2c(CCCCCC[C@H](NC(=O)\C=C\c3cc(Cl)ccc3n4cnnn4)c5nc2c[nH]5)c1</t>
  </si>
  <si>
    <t>C[C@@]1(C[C@H](Nc2ccc(cc12)C(=N)N)c3cccc(c3)c4ccc(NS(=O)(=O)C)cc4C(=O)O)c5ccccc5</t>
  </si>
  <si>
    <t>OC(=O)c1ccc(NC(=O)C2N(CCc3c(cccc23)[N+]#[C-])C(=O)\C=C\c4cc(Cl)ccc4n5cnnn5)cc1</t>
  </si>
  <si>
    <t>COC(=O)Nc1ccc(NC(=O)[C@H](Cc2ccccc2)NC(=O)\C=C\c3cc(Cl)ccc3n4cnnn4)cc1</t>
  </si>
  <si>
    <t>NC[C@@H]1CC[C@H](CC1)C(=O)NC(Cc2ccccc2)c3cccc(c3)c4ccc5c(N)n[nH]c5c4</t>
  </si>
  <si>
    <t>Clc1ccc(c(\C=C\C(=O)N[C@@H](Cc2ccccc2)C(=O)Nc3ccc(cc3)n4cnnn4)c1)n5cnnn5</t>
  </si>
  <si>
    <t>COC(=O)Nc1ccc2c(NC(=O)[C@@H](C)CCC[C@H](N3CCC(=CC3=O)c4cccc(Cl)c4F)c5ccnc2c5)c1</t>
  </si>
  <si>
    <t>OC(=O)c1cccc(NC(=O)[C@H](Cc2ccccc2)NC(=O)\C=C\c3cc(Cl)ccc3n4cnnn4)c1</t>
  </si>
  <si>
    <t>Nc1n[nH]c2cc(ccc12)c3nc([nH]c3Cl)[C@H](Cc4ccccc4)NC(=O)NCc5cc(Cl)ccc5n6cncn6</t>
  </si>
  <si>
    <t>Clc1ccc(c(\C=C\C(=O)N[C@@H](Cc2ccccc2)C(=O)Nc3ccc(cc3)C#N)c1)n4cnnn4</t>
  </si>
  <si>
    <t>C[C@@]1(C[C@H](Nc2ccc(cc12)C(=N)N)c3cccc(c3)c4ccc(cc4C(=O)O)C#N)c5ccccc5</t>
  </si>
  <si>
    <t>CC1(C)Cc2c(cccc2c3ccc4ncccc4c3)C(N1C(=O)[C@@H]5CC[C@@H](CN)CC5)C(=O)Nc6ccc(cc6)C(=O)O</t>
  </si>
  <si>
    <t>CC[C@H](C)NC(=O)C1N(CCc2c1cccc2c3ccc(cc3)C(=O)NC)C(=O)\C=C\c4c(F)c(Cl)ccc4n5cnnn5</t>
  </si>
  <si>
    <t>OC(=O)c1ccc(NC(=O)C2N(CCc3ncccc23)C(=O)\C=C\c4cc(Cl)ccc4n5cnnn5)cc1</t>
  </si>
  <si>
    <t>Cc1ccc(Cl)cc1CNC(=O)N[C@@H](Cc2ccccc2)c3nc(c(Cl)[nH]3)c4ccc5c(N)n[nH]c5c4</t>
  </si>
  <si>
    <t>NC[C@@H]1CC[C@H](CC1)C(=O)NC(Cc2ccccc2)c3cc(ccn3)c4ccc5[nH]nc(N)c5c4</t>
  </si>
  <si>
    <t>Nc1n[nH]c2cc(ccc12)c3nc([nH]c3Cl)[C@H](Cc4ccccc4)NC(=O)NCc5cccc(Cl)c5</t>
  </si>
  <si>
    <t>NC[C@@H]1CC[C@H](CC1)C(=O)NC(Cc2ccccc2)c3cc(ccn3)c4ccc(N)cc4</t>
  </si>
  <si>
    <t>Nc1n[nH]c2cc(ccc12)c3nc([nH]c3Cl)[C@H](Cc4ccccc4)NC(=O)NCc5cccc(Cl)c5F</t>
  </si>
  <si>
    <t>Nc1n[nH]c2cc(ccc12)C(=O)N[C@@H](Cc3ccccc3)c4nc(c(Cl)[nH]4)c5ccc6c(N)n[nH]c6c5</t>
  </si>
  <si>
    <t>C[C@@]1(C[C@H](Nc2ccc(cc12)C(=N)N)c3cccc(c3)c4ccc(cc4C(=O)O)C(=O)O)c5ccccc5</t>
  </si>
  <si>
    <t>NC[C@@H]1CC[C@H](CC1)C(=O)NC(Cc2ccccc2)c3cc(ccn3)c4ccc5[nH]ncc5c4</t>
  </si>
  <si>
    <t>C[C@@]1(C[C@H](Nc2ccc(cc12)C(=N)N)c3cccc(c3)c4ccc(N)cc4C(=O)O)c5ccccc5</t>
  </si>
  <si>
    <t>COc1cc(F)c(C(=O)N[C@@H](Cc2ccccc2)c3nc(c(Cl)[nH]3)c4ccc5c(N)n[nH]c5c4)c(F)c1</t>
  </si>
  <si>
    <t>C[C@@H]1CC[C@H](CC1)C(=O)N[C@@H](Cc2ccccc2)c3nc(c(Cl)[nH]3)c4ccc5c(N)n[nH]c5c4</t>
  </si>
  <si>
    <t>NC(=N)c1ccc(CNC(=O)[C@H](CCC2CCNCC2)NC(=O)[C@@H](CCCc3ccccc3)NS(=O)(=O)Cc4cccc(c4)C(=O)O)cc1</t>
  </si>
  <si>
    <t>COC(=O)Nc1ccc2c(CCCCc3ccc(C[C@H](NC(=O)\C=C\c4cc(Cl)ccc4n5cnnn5)c6nc2c[nH]6)cc3)c1</t>
  </si>
  <si>
    <t>COc1ccc(Cl)cc1CNC(=O)N[C@@H](Cc2ccccc2)c3nc(c(Cl)[nH]3)c4ccc5c(N)n[nH]c5c4</t>
  </si>
  <si>
    <t>CCC1CCC(CC1)C(=NC2Cc3ccc(F)c(CC\C(=N/c4cc(ccc4c5nc2[nH]c5Cl)N=C(O)OC)\O)n3)O</t>
  </si>
  <si>
    <t>COC(=O)c1ccc(c2cccc(c2)[C@@H]3C[C@](C)(c4ccccc4)c5cc(ccc5N3)C(=N)N)c(c1)C(=O)O</t>
  </si>
  <si>
    <t>NC[C@@H]1CC[C@H](CC1)C(=O)N2CCc3ccccc3[C@H]2C(=O)Nc4ccc(cc4)C(=O)O</t>
  </si>
  <si>
    <t>COc1n[nH]c2ccc(cc12)c3ccnc(c3)C(Cc4ccccc4)NC(=O)[C@@H]5CC[C@@H](CN)CC5</t>
  </si>
  <si>
    <t>NC[C@@H]1CC[C@H](CC1)C(=O)NC(Cc2ccccc2)c3cc(ccn3)c4ccc5cn[nH]c5c4</t>
  </si>
  <si>
    <t>NC(=N)N1CCc2nc(sc2C1)C(=O)N3CCc4c(Br)cccc4C3C(=O)Nc5ccc(cc5)C(=O)O</t>
  </si>
  <si>
    <t>COC(=O)Nc1ccc2c(NS(=O)(=O)C\C=C/C[C@H](NC(=O)\C=C\c3cc(Cl)ccc3n4cnnn4)c5nc2c[nH]5)c1</t>
  </si>
  <si>
    <t>NC[C@@H]1CC[C@H](CC1)C(=O)NC(Cc2ccccc2)c3cc(ccn3)c4ccc5c(O)n[nH]c5c4</t>
  </si>
  <si>
    <t>CCOC(=O)c1ccc(NC(=O)C2N(C(=O)\C=C\c3c(F)c(Cl)ccc3n4cnnn4)C(C)(C)Cc5c(OCCC6CCN(C)CC6)cccc25)cc1</t>
  </si>
  <si>
    <t>COC(=O)Nc1ccc2c(NC(=O)CCc3nc(CC(NC(=O)\C=C\c4cc(Cl)ccc4n5cnnn5)c6nc2cn6C)ccc3F)c1</t>
  </si>
  <si>
    <t>NC(=N)c1ccc2N[C@@H](C[C@H](c3ccccc3)c2c1)c4ccccc4c5ccccc5C(=O)O</t>
  </si>
  <si>
    <t>C[C@@]1(C[C@H](Nc2ccc(cc12)C(=N)N)c3cccc(c3)c4ccccc4C(=O)O)c5ccccc5</t>
  </si>
  <si>
    <t>CC(=O)Nc1ccc(c2cccc(c2)[C@@H]3C[C@](C)(c4ccccc4)c5cc(ccc5N3)C(=N)N)c(c1)C(=O)O</t>
  </si>
  <si>
    <t>CN1Nc2ccc(cc2C1=O)c3ccnc(c3)C(Cc4ccccc4)NC(=O)[C@@H]5CC[C@@H](CN)CC5</t>
  </si>
  <si>
    <t>COC(=O)Nc1ccc2c(NC(=O)CCCC[C@H](NC(=O)c3c(F)cc(C)cc3F)c4cc2ccn4)c1</t>
  </si>
  <si>
    <t>CC[C@H](C)[C@H](NS(=O)(=O)Cc1ccccc1C(=O)O)C(=O)N[C@@H](CCC(=O)N)C(=O)NCc2ccc(cc2)C(=N)N</t>
  </si>
  <si>
    <t>NC[C@@H]1CC[C@H](CC1)C(=O)NC(Cc2ccccc2)c3cc(cc(O)n3)c4ccccc4</t>
  </si>
  <si>
    <t>CC[C@H](C)[C@H](NS(=O)(=O)Cc1cccc(c1)C(=O)O)C(=O)N[C@@H](CCSC)C(=O)NCc2ccc(cc2)C(=N)N</t>
  </si>
  <si>
    <t>NC[C@@H]1CC[C@H](CC1)C(=O)N[C@@H](Cc2ccccc2)c3nc(c[nH]3)c4ccccc4.OC(=O)C(F)(F)F</t>
  </si>
  <si>
    <t>NC[C@@H]1CC[C@H](CC1)C(=O)N[C@@H](Cc2ccccc2)c3nc(c[nH]3)c4ccccc4</t>
  </si>
  <si>
    <t>Nc1noc2cc(ccc12)C(=O)N[C@@H](Cc3ccccc3)c4nc(c(Cl)[nH]4)c5ccc6c(N)n[nH]c6c5</t>
  </si>
  <si>
    <t>COC(=O)Nc1ccc2c(NCCCCC[C@H](NC(=O)\C=C\c3c(F)c(Cl)ccc3C(=O)C)c4nc2c(C#N)[nH]4)c1</t>
  </si>
  <si>
    <t>NC(=N)c1ccc(CNC(=O)[C@H](CCC2CCNCC2)NC(=O)[C@@H](CCCc3ccccc3)NS(=O)(=O)Cc4ccccc4)cc1</t>
  </si>
  <si>
    <t>NC[C@@H]1CC[C@H](CC1)C(=O)NC(Cc2ccccc2)c3cc(ccn3)c4ccc5c(N)nccc5c4</t>
  </si>
  <si>
    <t>COC(=O)Nc1ccc2c(NC(=O)CCc3nc(CC(NC(=O)c4c(F)cc(C)cc4F)c5nc2c[nH]5)ccc3F)c1</t>
  </si>
  <si>
    <t>NC[C@@H]1CC[C@H](CC1)C(=O)N[C@@H](Cc2ccccc2)c3nc(c[nH]3)c4ccc(CC(=O)O)cc4.OC(=O)C(F)(F)F</t>
  </si>
  <si>
    <t>CNC(=O)c1ccc(c2cccc(c2)[C@@H]3C[C@](C)(c4ccccc4)c5cc(ccc5N3)C(=N)N)c(c1)C(=O)O</t>
  </si>
  <si>
    <t>CC1(C)Cc2c(cccc2c3ccc4OCOc4c3)C(N1C(=O)[C@@H]5CC[C@@H](CN)CC5)C(=O)Nc6ccc(cc6)C(=O)O</t>
  </si>
  <si>
    <t>CC(C)(C)OC(=O)N1CCN(CC1)C(=O)c2cccc3C(N(CCc23)C(=O)\C=C\c4c(F)c(Cl)ccc4n5cnnn5)C(=O)Nc6ccc(cc6)C(=O)OC(C)(C)C</t>
  </si>
  <si>
    <t>CC1(C)CN(C(C(=O)Nc2ccc(cc2)C(=O)O)c3c(Br)cccc13)C(=O)\C=C\c4cc(Cl)ccc4n5cnnn5</t>
  </si>
  <si>
    <t>COC(=O)Nc1cccc(NC(=O)[C@H](Cc2ccccc2)NC(=O)\C=C\c3cc(Cl)ccc3n4cnnn4)c1</t>
  </si>
  <si>
    <t>Clc1ccc(c(\C=C\C(=O)N[C@H]2CCCCC(=O)Nc3cc4[nH]ncc4cc3c5c[nH]c2n5)c1)n6cnnn6</t>
  </si>
  <si>
    <t>COC1CCN(CC1)c2cccc3C(N(CCc23)C(=O)C4CC5(CCNCC5)C4)C(=O)Nc6ccc(cc6)C(=O)O</t>
  </si>
  <si>
    <t>COC(=O)Nc1ccc2c(NC(=O)CC(O)C(O)C[C@H](NC(=O)\C=C\c3cc(Cl)ccc3n4cnnn4)c5nc2c[nH]5)c1</t>
  </si>
  <si>
    <t>Cc1ccc(C(=O)N[C@@H](Cc2ccccc2)c3nc(c(Cl)[nH]3)c4ccc5c(N)n[nH]c5c4)c(F)c1</t>
  </si>
  <si>
    <t>CCOC(=O)[C@H]1CCCC[C@H](NC(=O)\C=C\c2cc(Cl)ccc2n3cnnn3)c4nc(c[nH]4)c5ccc(NC(=O)OC)cc5N1</t>
  </si>
  <si>
    <t>NC[C@@H]1CC[C@H](CC1)C(=O)NC(Cc2ccccc2)c3cc(ccn3)c4cccc(c4)C(=O)O</t>
  </si>
  <si>
    <t>NC[C@@H]1CC[C@H](CC1)C(=O)NC(Cc2ccccc2)c3cc(cc(Cl)n3)c4ccccc4</t>
  </si>
  <si>
    <t>CC(C)NC(=O)c1ccc(c2cccc(c2)[C@@H]3C[C@](C)(c4ccccc4)c5cc(ccc5N3)C(=N)N)c(c1)C(=O)O</t>
  </si>
  <si>
    <t>COC(=O)Nc1ccc2c(NC(=O)CCCC[C@H](NC(=O)c3cn(nn3)c4cccc(Cl)c4)c5nc2c[nH]5)c1</t>
  </si>
  <si>
    <t>NC[C@@H]1CC[C@H](CC1)C(=O)NC(Cc2ccccc2)c3cc(cc(N)n3)c4ccccc4</t>
  </si>
  <si>
    <t>NC[C@@H]1CC[C@H](CC1)C(=O)N[C@@H](Cc2ccccc2)c3nc(c[nH]3)c4ccc(cc4)C#N.OC(=O)C(F)(F)F</t>
  </si>
  <si>
    <t>Nc1n[nH]c2cc(ccc12)c3nc([nH]c3Cl)[C@H](Cc4ccccc4)NC(=O)NCc5cc(Cl)ccc5C(F)(F)F</t>
  </si>
  <si>
    <t>COC(=O)Nc1ccc2c(OCCCCC[C@H](NC(=O)\C=C\c3cc(Cl)ccc3n4cnnn4)c5nc2c(Cl)[nH]5)c1</t>
  </si>
  <si>
    <t>OC(=O)c1ccc(NC(=O)C2N(CCc3ncc(NC(=O)Nc4ccc(Cl)cc4)cc23)C(=O)\C=C\c5cc(Cl)ccc5n6cnnn6)cc1</t>
  </si>
  <si>
    <t>C[C@@H](O)[C@H](NS(=O)(=O)Cc1cccc(c1)C(=O)O)C(=O)N[C@@H](CCC(=O)N)C(=O)NCc2ccc(cc2)C(=N)N</t>
  </si>
  <si>
    <t>COC(=O)Nc1ccc2c(NC(CCCC[C@H](NC(=O)\C=C\c3cc(Cl)ccc3n4cnnn4)c5nc2c(C)[nH]5)C(F)(F)F)c1</t>
  </si>
  <si>
    <t>NC[C@@H]1CC[C@H](CC1)C(=O)N[C@@H](Cc2ccccc2)c3nc(c[nH]3)c4cccc(CC(=O)O)c4.OC(=O)C(F)(F)F</t>
  </si>
  <si>
    <t>COc1ccc(C(=O)N[C@@H](Cc2ccccc2)c3nc(c(Cl)[nH]3)c4ccc5c(N)n[nH]c5c4)c(F)c1</t>
  </si>
  <si>
    <t>COC(=O)Nc1ccc2c(NC(CCCC[C@H](NC(=O)\C=C\c3cc(Cl)ccc3n4cnnn4)c5nc2c[nH]5)C(F)F)c1</t>
  </si>
  <si>
    <t>COC(=O)Nc1ccc2c(NC(C(C)CCC[C@H](NC(=O)\C=C\c3cc(Cl)ccc3n4cnnn4)c5nc2c[nH]5)C(=O)N)c1</t>
  </si>
  <si>
    <t>NC(=N)c1ccc(CNC(=O)[C@H](Cc2ccc(N)cc2)NC(=O)[C@@H](CC3CCCCC3)NCC(=O)O)cc1</t>
  </si>
  <si>
    <t>NC(=O)c1ccc(cc1)C(=O)N[C@@H](Cc2ccccc2)c3nc(c(Cl)[nH]3)c4ccc5c(N)n[nH]c5c4</t>
  </si>
  <si>
    <t>COC(=O)Nc1ccc2c(NC(=O)CCCC[C@H](NC(=O)c3ccc4NCCCc4c3)c5nc2c[nH]5)c1</t>
  </si>
  <si>
    <t>NC[C@@H]1CC[C@H](CC1)C(=O)NC(Cc2ccccc2)c3cc(c(F)cn3)c4ccccc4</t>
  </si>
  <si>
    <t>CSCC[C@H](NC(=O)[C@@H](NS(=O)(=O)Cc1cccc(c1)C(=O)O)[C@@H](C)O)C(=O)NCc2ccc(cc2)C(=N)N</t>
  </si>
  <si>
    <t>NC[C@@H]1CC[C@H](CC1)C(=O)NC(Cc2ccccc2)c3cncc(c3)c4ccccc4</t>
  </si>
  <si>
    <t>NC[C@@H]1CC[C@H](CC1)C(=O)NC(Cc2ccccc2)c3cc(ncn3)c4ccccc4</t>
  </si>
  <si>
    <t>CCOC(=O)[C@H]1CCCN(C1)C(=O)c2cccc3C(N(CCc23)C(=O)\C=C\c4c(F)c(Cl)ccc4n5cnnn5)C(=O)Nc6ccc(NC(=O)OC)cc6</t>
  </si>
  <si>
    <t>CNC(=O)c1ccc(cc1)c2cccc3C(N(CCc23)C(=O)\C=C\c4c(F)c(Cl)ccc4n5cnnn5)C(=O)NCC(=O)OC</t>
  </si>
  <si>
    <t>CNC(=O)c1ccc(cc1)c2c[nH]c(n2)[C@H](Cc3ccccc3)NC(=O)[C@@H]4CC[C@@H](CN)CC4.OC(=O)C(F)(F)F</t>
  </si>
  <si>
    <t>COC(=O)Nc1ccc2c(NC(=O)CCCC[C@H](NC(=O)c3cccc4ccccc34)c5nc2c[nH]5)c1</t>
  </si>
  <si>
    <t>NC[C@@H]1CC[C@H](CC1)C(=O)NC(Cc2ccccc2)c3cc(ccn3)c4ccccc4</t>
  </si>
  <si>
    <t>Cc1ccc(cc1)C(=O)N[C@@H](Cc2ccccc2)c3nc(c(Cl)[nH]3)c4ccc5c(N)n[nH]c5c4</t>
  </si>
  <si>
    <t>NC[C@@H]1CC[C@H](CC1)C(=O)N[C@@H](Cc2ccccc2)c3nc(c[nH]3)c4ccc(CC(=O)N)cc4.OC(=O)C(F)(F)F</t>
  </si>
  <si>
    <t>NC[C@@H]1CC[C@H](CC1)C(=O)NC(Cc2ccccc2)c3ccnc(c3)c4ccccc4</t>
  </si>
  <si>
    <t>COC(=O)Nc1ccc2c(NC(CCCC[C@H](NC(=O)\C=C\c3cc(Cl)ccc3n4cnnn4)c5nc2c[nH]5)(C(=O)OC)C(F)(F)F)c1</t>
  </si>
  <si>
    <t>Nc1n[nH]c2cc(ccc12)c3nc([nH]c3Cl)[C@H](Cc4ccccc4)NC(=O)NCc5cc(Cl)ccc5n6cccn6</t>
  </si>
  <si>
    <t>CCOC(=O)[C@@H]1CCCC[C@H](NC(=O)\C=C\c2cc(Cl)ccc2n3cnnn3)c4nc(c(C)[nH]4)c5ccc(NC(=O)OC)cc5N1</t>
  </si>
  <si>
    <t>CN(C)Cc1ccc(c2cccc(c2)[C@@H]3C[C@](C)(c4ccccc4)c5cc(ccc5N3)C(=N)N)c(c1)C(=O)O</t>
  </si>
  <si>
    <t>CN1C(=O)C=C(C=C1C(Cc2ccccc2)NC(=O)[C@@H]3CC[C@@H](CN)CC3)c4ccccc4</t>
  </si>
  <si>
    <t>CCOC(=O)Cc1ccc(cc1)c2c[nH]c(n2)[C@H](Cc3ccccc3)NC(=O)[C@@H]4CC[C@@H](CN)CC4.OC(=O)C(F)(F)F</t>
  </si>
  <si>
    <t>NC(=N)c1ccc(CNC(=O)[C@H](CCC2CCNCC2)NC(=O)[C@@H](CCc3ccncc3)NS(=O)(=O)Cc4ccccc4)cc1</t>
  </si>
  <si>
    <t>COC(=O)c1cccc(CS(=O)(=O)N[C@H](CCCc2ccccc2)C(=O)N[C@@H](CCC3CCNCC3)C(=O)NCc4ccc(cc4)C(=N)N)c1</t>
  </si>
  <si>
    <t>NC(=N)c1ccc(CNC(=O)[C@H](CCC2CCNCC2)NC(=O)[C@@H](CCCc3ccncc3)NS(=O)(=O)Cc4ccccc4)cc1</t>
  </si>
  <si>
    <t>Nc1n[nH]c2cc(ccc12)c3nc([nH]c3Cl)[C@H](Cc4ccccc4)NC(=O)c5cc(Cl)ccc5F</t>
  </si>
  <si>
    <t>CNC(=O)c1ccc(cc1)c2cccc3C(N(CCc23)C(=O)\C=C\c4c(F)c(Cl)ccc4n5cnnn5)C(=O)NCc6nccn6C</t>
  </si>
  <si>
    <t>CC(C)(C)NC(=O)c1ccc(c2cccc(c2)[C@@H]3C[C@](C)(c4ccccc4)c5cc(ccc5N3)C(=N)N)c(c1)C(=O)O</t>
  </si>
  <si>
    <t>COC1CCN(CC1)c2cccc3C(N(CCc23)C(=O)c4ccc(N)cc4)C(=O)Nc5ccc(cc5)C(=O)O</t>
  </si>
  <si>
    <t>NC[C@@H]1CC[C@H](CC1)C(=O)N[C@@H](Cc2ccccc2)c3nc(c[nH]3)c4cccc(CC(=O)N)c4.OC(=O)C(F)(F)F</t>
  </si>
  <si>
    <t>OC(=O)c1ccc(NC(=O)C2N(CCc3c2cccc3C(=O)N4CCNCC4)C(=O)\C=C\c5c(F)c(Cl)ccc5n6cnnn6)cc1</t>
  </si>
  <si>
    <t>Cc1[nH]nc2CCN(C(C(=O)Nc3ccc(cc3)C(=O)OC(C)(C)C)c12)C(=O)\C=C\c4c(F)c(Cl)ccc4n5cnnn5</t>
  </si>
  <si>
    <t>Cc1c2C(N(CCc2nn1C)C(=O)\C=C\c3c(F)c(Cl)ccc3n4cnnn4)C(=O)Nc5ccc(cc5)C(=O)OC(C)(C)C</t>
  </si>
  <si>
    <t>CCOC(=O)C1CCCC[C@H](NC(=O)\C=C\c2cc(Cl)ccc2n3cnnn3)c4cc(ccn4)c5ccc(NC(=O)OC)cc5N1</t>
  </si>
  <si>
    <t>CCOC(=O)CCCNC(=O)c1cccc2C(N(CCc12)C(=O)\C=C\c3c(F)c(Cl)ccc3n4cnnn4)C(=O)Nc5ccc(F)cc5</t>
  </si>
  <si>
    <t>COC(=O)Nc1ccc2c(N[C@@H](CCCC[C@H](NC(=O)\C=C\c3cc(Cl)ccc3n4cnnn4)c5nc2c[nH]5)C(=O)O)c1</t>
  </si>
  <si>
    <t>NC[C@@H]1CC[C@H](CC1)C(=O)N[C@@H](Cc2ccccc2)c3nc(c[nH]3)c4ccc(cc4)C(=O)O.OC(=O)C(F)(F)F</t>
  </si>
  <si>
    <t>COC(=O)N1CCC(CCC[C@@H](NS(=O)(=O)Cc2ccccc2)C(=O)N[C@@H](CCC3CCNCC3)C(=O)NCc4ccc(cc4)C(=N)N)CC1</t>
  </si>
  <si>
    <t>COC(=O)Nc1ccc2c(NC(CCCC[C@H](NC(=O)\C=C\c3cc(Cl)ccc3n4cnnn4)c5nc2c(Cl)[nH]5)C(F)(F)F)c1</t>
  </si>
  <si>
    <t>CCOC(=O)Cc1cccc(c1)c2c[nH]c(n2)[C@H](Cc3ccccc3)NC(=O)[C@@H]4CC[C@@H](CN)CC4.OC(=O)C(F)(F)F</t>
  </si>
  <si>
    <t>NC(=N)c1ccc(CNC(=O)[C@H](CCC2CCNCC2)NC(=O)[C@@H](CCC3CCN(CC3)C(=O)C4CC4)NS(=O)(=O)Cc5ccccc5)cc1</t>
  </si>
  <si>
    <t>COC(=O)Nc1ccc2c(NC(=O)CCCC[C@H](NC(=O)c3ccc4cccnc4c3)c5nc2c[nH]5)c1</t>
  </si>
  <si>
    <t>CCC(=O)N1CCC(CC[C@@H](NS(=O)(=O)Cc2ccccc2)C(=O)N[C@@H](CCC3CCNCC3)C(=O)NCc4ccc(cc4)C(=N)N)CC1</t>
  </si>
  <si>
    <t>COC(=O)N1CCC(CC[C@@H](NS(=O)(=O)Cc2ccccc2)C(=O)N[C@@H](CCC3CCNCC3)C(=O)NCc4ccc(cc4)C(=N)N)CC1</t>
  </si>
  <si>
    <t>CCC(=O)CN1CCCC[C@H](NC(=O)\C=C\c2cc(Cl)ccc2n3cnnn3)c4nc(c[nH]4)c5ccc(NC(=O)OC)cc5C1</t>
  </si>
  <si>
    <t>CC1(C)Cc2c(cccc2c3cc4ccccc4s3)C(N1C(=O)[C@@H]5CC[C@@H](CN)CC5)C(=O)Nc6ccc(cc6)C(=O)O</t>
  </si>
  <si>
    <t>NC(=N)c1ccc(CNC(=O)[C@H](CCC2CCNCC2)NC(=O)[C@@H](CCCC3CCNCC3)NS(=O)(=O)Cc4ccccc4)cc1</t>
  </si>
  <si>
    <t>NC(=N)c1ccc(CNC(=O)[C@H](Cc2ccc(O)cc2)NC(=O)[C@@H](CC3CCCCC3)NCC(=O)O)cc1</t>
  </si>
  <si>
    <t>COC(=O)c1ccc(cc1)c2c[nH]c(n2)[C@H](Cc3ccccc3)NC(=O)[C@@H]4CC[C@@H](CN)CC4.OC(=O)C(F)(F)F</t>
  </si>
  <si>
    <t>CC[C@@]1(C[C@H](Nc2ccc(cc12)C(=N)N)c3cccc(c3)c4ccc(cc4C(=O)O)C(=O)O)c5ccccc5</t>
  </si>
  <si>
    <t>CNc1cc(cc(n1)C(Cc2ccccc2)NC(=O)[C@@H]3CC[C@@H](CN)CC3)c4ccccc4</t>
  </si>
  <si>
    <t>CC(=O)N1CCC(CCC[C@@H](NS(=O)(=O)Cc2ccccc2)C(=O)N[C@@H](CCC3CCNCC3)C(=O)NCc4ccc(cc4)C(=N)N)CC1</t>
  </si>
  <si>
    <t>CCCC(=O)N1CCC(CC[C@@H](NS(=O)(=O)Cc2ccccc2)C(=O)N[C@@H](CCC3CCNCC3)C(=O)NCc4ccc(cc4)C(=N)N)CC1</t>
  </si>
  <si>
    <t>COC(=O)NCc1ccc(NC(=O)[C@H]2N(CCc3ccccc23)C(=O)\C=C\c4cc(Cl)ccc4n5cnnn5)cc1</t>
  </si>
  <si>
    <t>CC(C)C(=O)N1CCC(CC[C@@H](NS(=O)(=O)Cc2ccccc2)C(=O)N[C@@H](CCC3CCNCC3)C(=O)NCc4ccc(cc4)C(=N)N)CC1</t>
  </si>
  <si>
    <t>NC[C@@H]1CC[C@H](CC1)C(=O)NC(Cc2ccccc2)c3cccc(c3)c4ccccc4</t>
  </si>
  <si>
    <t>CCOC(=O)[C@@H]1CCCC[C@H](NC(=O)\C=C\c2c(F)c(Cl)ccc2n3cnnn3)c4cc(ccn4)c5ccc(NC(=O)OCCOC)cc5N1</t>
  </si>
  <si>
    <t>COC(=O)Nc1ccc2c(CC(CCCC[C@H](NC(=O)\C=C\c3cc(Cl)ccc3n4cnnn4)c5nc2c[nH]5)C(=O)N(C)C)c1</t>
  </si>
  <si>
    <t>COc1cc(cc(n1)C(Cc2ccccc2)NC(=O)[C@@H]3CC[C@@H](CN)CC3)c4ccccc4</t>
  </si>
  <si>
    <t>NC[C@@H]1CC[C@H](CC1)C(=O)N[C@@H](Cc2ccccc2)c3nc(n[nH]3)c4ccccc4</t>
  </si>
  <si>
    <t>NC(=N)c1ccc(CNC(=O)[C@H](CCC2CCNCC2)NC(=O)[C@H](NS(=O)(=O)Cc3ccccc3)c4ccccc4)cc1</t>
  </si>
  <si>
    <t>ACID</t>
  </si>
  <si>
    <t>NEUTRAL</t>
  </si>
  <si>
    <t>ZWITTERION</t>
  </si>
  <si>
    <t>BASE</t>
  </si>
  <si>
    <t>10.1021/acsmedchemlett.5b00066</t>
  </si>
  <si>
    <t>10.1021/ml500084u</t>
  </si>
  <si>
    <t>10.1021/jm401670x</t>
  </si>
  <si>
    <t>10.1021/jm5010607</t>
  </si>
  <si>
    <t>10.1016/j.bmcl.2015.01.028</t>
  </si>
  <si>
    <t>10.1016/j.bmc.2016.03.062</t>
  </si>
  <si>
    <t>10.1016/j.bmcl.2015.11.089</t>
  </si>
  <si>
    <t>10.1021/acs.jmedchem.6b01123</t>
  </si>
  <si>
    <t>10.1016/j.bmcl.2014.12.050</t>
  </si>
  <si>
    <t>10.1016/j.bmcl.2008.07.044</t>
  </si>
  <si>
    <t>10.1016/j.bmcl.2013.12.094</t>
  </si>
  <si>
    <t>Bioactivity info</t>
  </si>
  <si>
    <t>Assay info</t>
  </si>
  <si>
    <t>Structure</t>
  </si>
  <si>
    <t>Ligand properties</t>
  </si>
  <si>
    <t>Ligand info</t>
  </si>
  <si>
    <t>References</t>
  </si>
  <si>
    <t>Conc</t>
  </si>
  <si>
    <t>Conc_units</t>
  </si>
  <si>
    <t>data_validity_comment</t>
  </si>
  <si>
    <t>CHEMBL3956193</t>
  </si>
  <si>
    <t>CHEMBL3928217</t>
  </si>
  <si>
    <t>CHEMBL3979869</t>
  </si>
  <si>
    <t>CHEMBL3930238</t>
  </si>
  <si>
    <t>CHEMBL3894338</t>
  </si>
  <si>
    <t>CHEMBL3945139</t>
  </si>
  <si>
    <t>CHEMBL3961710</t>
  </si>
  <si>
    <t>CHEMBL3936037</t>
  </si>
  <si>
    <t>CHEMBL3936609</t>
  </si>
  <si>
    <t>CHEMBL3973428</t>
  </si>
  <si>
    <t>CHEMBL3941923</t>
  </si>
  <si>
    <t>CHEMBL3927359</t>
  </si>
  <si>
    <t>CHEMBL3903278</t>
  </si>
  <si>
    <t>CHEMBL3921152</t>
  </si>
  <si>
    <t>CHEMBL3960241</t>
  </si>
  <si>
    <t>CHEMBL3964787</t>
  </si>
  <si>
    <t>CHEMBL3974117</t>
  </si>
  <si>
    <t>CHEMBL3959704</t>
  </si>
  <si>
    <t>CHEMBL3914077</t>
  </si>
  <si>
    <t>CHEMBL3917739</t>
  </si>
  <si>
    <t>CHEMBL3957607</t>
  </si>
  <si>
    <t>CHEMBL3902142</t>
  </si>
  <si>
    <t>CHEMBL3924673</t>
  </si>
  <si>
    <t>CHEMBL4108974</t>
  </si>
  <si>
    <t>CHEMBL3927013</t>
  </si>
  <si>
    <t>CHEMBL3940320</t>
  </si>
  <si>
    <t>CHEMBL3944243</t>
  </si>
  <si>
    <t>CHEMBL71037</t>
  </si>
  <si>
    <t>CHEMBL3941294</t>
  </si>
  <si>
    <t>CHEMBL3913873</t>
  </si>
  <si>
    <t>CHEMBL3971863</t>
  </si>
  <si>
    <t>CHEMBL3982049</t>
  </si>
  <si>
    <t>CHEMBL3912373</t>
  </si>
  <si>
    <t>CHEMBL3979068</t>
  </si>
  <si>
    <t>CHEMBL4110676</t>
  </si>
  <si>
    <t>CHEMBL3889716</t>
  </si>
  <si>
    <t>CHEMBL1172449</t>
  </si>
  <si>
    <t>CHEMBL3954079</t>
  </si>
  <si>
    <t>CHEMBL3983013</t>
  </si>
  <si>
    <t>CHEMBL3982518</t>
  </si>
  <si>
    <t>CHEMBL3934208</t>
  </si>
  <si>
    <t>CHEMBL3898838</t>
  </si>
  <si>
    <t>CHEMBL3953111</t>
  </si>
  <si>
    <t>CHEMBL3897554</t>
  </si>
  <si>
    <t>CHEMBL3908677</t>
  </si>
  <si>
    <t>CHEMBL3908276</t>
  </si>
  <si>
    <t>CHEMBL3943760</t>
  </si>
  <si>
    <t>CHEMBL3936311</t>
  </si>
  <si>
    <t>CHEMBL3914546</t>
  </si>
  <si>
    <t>CHEMBL3945650</t>
  </si>
  <si>
    <t>CHEMBL3954340</t>
  </si>
  <si>
    <t>CHEMBL3972737</t>
  </si>
  <si>
    <t>CHEMBL3977040</t>
  </si>
  <si>
    <t>CHEMBL3903081</t>
  </si>
  <si>
    <t>CHEMBL4111968</t>
  </si>
  <si>
    <t>CHEMBL413155</t>
  </si>
  <si>
    <t>CHEMBL3912182</t>
  </si>
  <si>
    <t>CHEMBL3908025</t>
  </si>
  <si>
    <t>CHEMBL3923187</t>
  </si>
  <si>
    <t>CHEMBL3956330</t>
  </si>
  <si>
    <t>CHEMBL3922280</t>
  </si>
  <si>
    <t>CHEMBL3980964</t>
  </si>
  <si>
    <t>CHEMBL384971</t>
  </si>
  <si>
    <t>CHEMBL3919700</t>
  </si>
  <si>
    <t>CHEMBL3985511</t>
  </si>
  <si>
    <t>CHEMBL3964607</t>
  </si>
  <si>
    <t>CHEMBL265121</t>
  </si>
  <si>
    <t>CHEMBL3948872</t>
  </si>
  <si>
    <t>CHEMBL3932136</t>
  </si>
  <si>
    <t>CHEMBL3946990</t>
  </si>
  <si>
    <t>CHEMBL3947788</t>
  </si>
  <si>
    <t>CHEMBL119057</t>
  </si>
  <si>
    <t>CHEMBL269969</t>
  </si>
  <si>
    <t>CHEMBL375816</t>
  </si>
  <si>
    <t>CHEMBL3900766</t>
  </si>
  <si>
    <t>CHEMBL3974049</t>
  </si>
  <si>
    <t>CHEMBL3939406</t>
  </si>
  <si>
    <t>CHEMBL3923066</t>
  </si>
  <si>
    <t>CHEMBL3950326</t>
  </si>
  <si>
    <t>CHEMBL3984687</t>
  </si>
  <si>
    <t>CHEMBL264357</t>
  </si>
  <si>
    <t>CHEMBL3924876</t>
  </si>
  <si>
    <t>CHEMBL3982298</t>
  </si>
  <si>
    <t>CHEMBL3926756</t>
  </si>
  <si>
    <t>CHEMBL3893331</t>
  </si>
  <si>
    <t>CHEMBL3915797</t>
  </si>
  <si>
    <t>CHEMBL3952719</t>
  </si>
  <si>
    <t>CHEMBL3963070</t>
  </si>
  <si>
    <t>CHEMBL3969933</t>
  </si>
  <si>
    <t>CHEMBL3933633</t>
  </si>
  <si>
    <t>CHEMBL3889796</t>
  </si>
  <si>
    <t>CHEMBL3935534</t>
  </si>
  <si>
    <t>CHEMBL3936815</t>
  </si>
  <si>
    <t>CHEMBL3948414</t>
  </si>
  <si>
    <t>CHEMBL3946619</t>
  </si>
  <si>
    <t>CHEMBL3898409</t>
  </si>
  <si>
    <t>CHEMBL3957637</t>
  </si>
  <si>
    <t>CHEMBL3969859</t>
  </si>
  <si>
    <t>CHEMBL3969604</t>
  </si>
  <si>
    <t>CHEMBL3917721</t>
  </si>
  <si>
    <t>CHEMBL3928954</t>
  </si>
  <si>
    <t>CHEMBL3943692</t>
  </si>
  <si>
    <t>CHEMBL3898718</t>
  </si>
  <si>
    <t>CHEMBL268003</t>
  </si>
  <si>
    <t>CHEMBL3897730</t>
  </si>
  <si>
    <t>CHEMBL3948157</t>
  </si>
  <si>
    <t>CHEMBL412546</t>
  </si>
  <si>
    <t>CHEMBL273653</t>
  </si>
  <si>
    <t>CHEMBL3959649</t>
  </si>
  <si>
    <t>CHEMBL3902216</t>
  </si>
  <si>
    <t>CHEMBL3944592</t>
  </si>
  <si>
    <t>CHEMBL3917439</t>
  </si>
  <si>
    <t>CHEMBL3926677</t>
  </si>
  <si>
    <t>CHEMBL3930761</t>
  </si>
  <si>
    <t>CHEMBL3970695</t>
  </si>
  <si>
    <t>CHEMBL3911448</t>
  </si>
  <si>
    <t>CHEMBL3938889</t>
  </si>
  <si>
    <t>CHEMBL3956855</t>
  </si>
  <si>
    <t>CHEMBL3934484</t>
  </si>
  <si>
    <t>CHEMBL3960927</t>
  </si>
  <si>
    <t>CHEMBL3897517</t>
  </si>
  <si>
    <t>CHEMBL375599</t>
  </si>
  <si>
    <t>CHEMBL3900078</t>
  </si>
  <si>
    <t>CHEMBL3935273</t>
  </si>
  <si>
    <t>CHEMBL3956975</t>
  </si>
  <si>
    <t>CHEMBL3978228</t>
  </si>
  <si>
    <t>CHEMBL3968424</t>
  </si>
  <si>
    <t>CHEMBL3970697</t>
  </si>
  <si>
    <t>CHEMBL3962972</t>
  </si>
  <si>
    <t>CHEMBL3948974</t>
  </si>
  <si>
    <t>CHEMBL3953103</t>
  </si>
  <si>
    <t>CHEMBL3898726</t>
  </si>
  <si>
    <t>CHEMBL3939082</t>
  </si>
  <si>
    <t>CHEMBL3899178</t>
  </si>
  <si>
    <t>CHEMBL266570</t>
  </si>
  <si>
    <t>CHEMBL3937343</t>
  </si>
  <si>
    <t>CHEMBL3903612</t>
  </si>
  <si>
    <t>CHEMBL3945321</t>
  </si>
  <si>
    <t>CHEMBL384603</t>
  </si>
  <si>
    <t>CHEMBL3971068</t>
  </si>
  <si>
    <t>CHEMBL3965746</t>
  </si>
  <si>
    <t>CHEMBL3960748</t>
  </si>
  <si>
    <t>CHEMBL3984852</t>
  </si>
  <si>
    <t>CHEMBL3962192</t>
  </si>
  <si>
    <t>CHEMBL219440</t>
  </si>
  <si>
    <t>CHEMBL270204</t>
  </si>
  <si>
    <t>CHEMBL3921815</t>
  </si>
  <si>
    <t>CHEMBL3917099</t>
  </si>
  <si>
    <t>CHEMBL3949941</t>
  </si>
  <si>
    <t>CHEMBL100320</t>
  </si>
  <si>
    <t>CHEMBL403113</t>
  </si>
  <si>
    <t>CHEMBL3889581</t>
  </si>
  <si>
    <t>CHEMBL3953322</t>
  </si>
  <si>
    <t>CHEMBL384693</t>
  </si>
  <si>
    <t>CHEMBL218594</t>
  </si>
  <si>
    <t>CHEMBL3893821</t>
  </si>
  <si>
    <t>CHEMBL3925879</t>
  </si>
  <si>
    <t>CHEMBL3913190</t>
  </si>
  <si>
    <t>CHEMBL3921560</t>
  </si>
  <si>
    <t>CHEMBL3952128</t>
  </si>
  <si>
    <t>CHEMBL384430</t>
  </si>
  <si>
    <t>CHEMBL3954349</t>
  </si>
  <si>
    <t>CHEMBL3953489</t>
  </si>
  <si>
    <t>CHEMBL3956935</t>
  </si>
  <si>
    <t>CHEMBL3962077</t>
  </si>
  <si>
    <t>CHEMBL3932279</t>
  </si>
  <si>
    <t>CHEMBL375597</t>
  </si>
  <si>
    <t>CHEMBL3925210</t>
  </si>
  <si>
    <t>CHEMBL3953597</t>
  </si>
  <si>
    <t>CHEMBL3969666</t>
  </si>
  <si>
    <t>CHEMBL3893545</t>
  </si>
  <si>
    <t>CHEMBL3900572</t>
  </si>
  <si>
    <t>CHEMBL429733</t>
  </si>
  <si>
    <t>CHEMBL191264</t>
  </si>
  <si>
    <t>CHEMBL3975553</t>
  </si>
  <si>
    <t>CHEMBL3904796</t>
  </si>
  <si>
    <t>CHEMBL3923234</t>
  </si>
  <si>
    <t>CHEMBL3976994</t>
  </si>
  <si>
    <t>CHEMBL219462</t>
  </si>
  <si>
    <t>CHEMBL3940104</t>
  </si>
  <si>
    <t>CHEMBL273666</t>
  </si>
  <si>
    <t>CHEMBL384431</t>
  </si>
  <si>
    <t>CHEMBL3952271</t>
  </si>
  <si>
    <t>CHEMBL383645</t>
  </si>
  <si>
    <t>CHEMBL3956938</t>
  </si>
  <si>
    <t>CHEMBL3971719</t>
  </si>
  <si>
    <t>CHEMBL210637</t>
  </si>
  <si>
    <t>CHEMBL3923079</t>
  </si>
  <si>
    <t>CHEMBL3929038</t>
  </si>
  <si>
    <t>CHEMBL3931078</t>
  </si>
  <si>
    <t>CHEMBL257315</t>
  </si>
  <si>
    <t>CHEMBL271508</t>
  </si>
  <si>
    <t>CHEMBL3892107</t>
  </si>
  <si>
    <t>CHEMBL3985414</t>
  </si>
  <si>
    <t>CHEMBL273652</t>
  </si>
  <si>
    <t>CHEMBL3925694</t>
  </si>
  <si>
    <t>CHEMBL2314388</t>
  </si>
  <si>
    <t>CHEMBL3963222</t>
  </si>
  <si>
    <t>CHEMBL3983295</t>
  </si>
  <si>
    <t>CHEMBL3920124</t>
  </si>
  <si>
    <t>CHEMBL375598</t>
  </si>
  <si>
    <t>CHEMBL207951</t>
  </si>
  <si>
    <t>CHEMBL3932549</t>
  </si>
  <si>
    <t>CHEMBL3908498</t>
  </si>
  <si>
    <t>CHEMBL3959786</t>
  </si>
  <si>
    <t>CHEMBL207349</t>
  </si>
  <si>
    <t>CHEMBL2396787</t>
  </si>
  <si>
    <t>CHEMBL3934838</t>
  </si>
  <si>
    <t>CHEMBL255407</t>
  </si>
  <si>
    <t>CHEMBL3934031</t>
  </si>
  <si>
    <t>CHEMBL219354</t>
  </si>
  <si>
    <t>CHEMBL3903980</t>
  </si>
  <si>
    <t>CHEMBL210624</t>
  </si>
  <si>
    <t>CHEMBL3938292</t>
  </si>
  <si>
    <t>429346</t>
  </si>
  <si>
    <t>429230</t>
  </si>
  <si>
    <t>429250</t>
  </si>
  <si>
    <t>429219</t>
  </si>
  <si>
    <t>429257</t>
  </si>
  <si>
    <t>429348</t>
  </si>
  <si>
    <t>415493</t>
  </si>
  <si>
    <t>429229</t>
  </si>
  <si>
    <t>429323</t>
  </si>
  <si>
    <t>429278</t>
  </si>
  <si>
    <t>429318</t>
  </si>
  <si>
    <t>429231</t>
  </si>
  <si>
    <t>429329</t>
  </si>
  <si>
    <t>429309</t>
  </si>
  <si>
    <t>429347</t>
  </si>
  <si>
    <t>429317</t>
  </si>
  <si>
    <t>429313</t>
  </si>
  <si>
    <t>429237</t>
  </si>
  <si>
    <t>429256</t>
  </si>
  <si>
    <t>429345</t>
  </si>
  <si>
    <t>429207</t>
  </si>
  <si>
    <t>415492</t>
  </si>
  <si>
    <t>429361</t>
  </si>
  <si>
    <t>415491</t>
  </si>
  <si>
    <t>429268</t>
  </si>
  <si>
    <t>429332</t>
  </si>
  <si>
    <t>429337</t>
  </si>
  <si>
    <t>429327</t>
  </si>
  <si>
    <t>429356</t>
  </si>
  <si>
    <t>429322</t>
  </si>
  <si>
    <t>429248</t>
  </si>
  <si>
    <t>429265</t>
  </si>
  <si>
    <t>429275</t>
  </si>
  <si>
    <t>429246</t>
  </si>
  <si>
    <t>429222</t>
  </si>
  <si>
    <t>429272</t>
  </si>
  <si>
    <t>429379</t>
  </si>
  <si>
    <t>429368</t>
  </si>
  <si>
    <t>429375</t>
  </si>
  <si>
    <t>429236</t>
  </si>
  <si>
    <t>415477</t>
  </si>
  <si>
    <t>429218</t>
  </si>
  <si>
    <t>429325</t>
  </si>
  <si>
    <t>429267</t>
  </si>
  <si>
    <t>429213</t>
  </si>
  <si>
    <t>429241</t>
  </si>
  <si>
    <t>429349</t>
  </si>
  <si>
    <t>429308</t>
  </si>
  <si>
    <t>429350</t>
  </si>
  <si>
    <t>429363</t>
  </si>
  <si>
    <t>429225</t>
  </si>
  <si>
    <t>429279</t>
  </si>
  <si>
    <t>415490</t>
  </si>
  <si>
    <t>429227</t>
  </si>
  <si>
    <t>429216</t>
  </si>
  <si>
    <t>429235</t>
  </si>
  <si>
    <t>415484</t>
  </si>
  <si>
    <t>429321</t>
  </si>
  <si>
    <t>429373</t>
  </si>
  <si>
    <t>429367</t>
  </si>
  <si>
    <t>429312</t>
  </si>
  <si>
    <t>429211</t>
  </si>
  <si>
    <t>429354</t>
  </si>
  <si>
    <t>429209</t>
  </si>
  <si>
    <t>429253</t>
  </si>
  <si>
    <t>429264</t>
  </si>
  <si>
    <t>429372</t>
  </si>
  <si>
    <t>429232</t>
  </si>
  <si>
    <t>415489</t>
  </si>
  <si>
    <t>415487</t>
  </si>
  <si>
    <t>429355</t>
  </si>
  <si>
    <t>429326</t>
  </si>
  <si>
    <t>429271</t>
  </si>
  <si>
    <t>429220</t>
  </si>
  <si>
    <t>429206</t>
  </si>
  <si>
    <t>429260</t>
  </si>
  <si>
    <t>429215</t>
  </si>
  <si>
    <t>429333</t>
  </si>
  <si>
    <t>415485</t>
  </si>
  <si>
    <t>429362</t>
  </si>
  <si>
    <t>429376</t>
  </si>
  <si>
    <t>429342</t>
  </si>
  <si>
    <t>429331</t>
  </si>
  <si>
    <t>415483</t>
  </si>
  <si>
    <t>429292</t>
  </si>
  <si>
    <t>415494</t>
  </si>
  <si>
    <t>429324</t>
  </si>
  <si>
    <t>429210</t>
  </si>
  <si>
    <t>429334</t>
  </si>
  <si>
    <t>429202</t>
  </si>
  <si>
    <t>415486</t>
  </si>
  <si>
    <t>429242</t>
  </si>
  <si>
    <t>429371</t>
  </si>
  <si>
    <t>415480</t>
  </si>
  <si>
    <t>429269</t>
  </si>
  <si>
    <t>429261</t>
  </si>
  <si>
    <t>429343</t>
  </si>
  <si>
    <t>429378</t>
  </si>
  <si>
    <t>415478</t>
  </si>
  <si>
    <t>429369</t>
  </si>
  <si>
    <t>429201</t>
  </si>
  <si>
    <t>415481</t>
  </si>
  <si>
    <t>429197</t>
  </si>
  <si>
    <t>429254</t>
  </si>
  <si>
    <t>429252</t>
  </si>
  <si>
    <t>429270</t>
  </si>
  <si>
    <t>429300</t>
  </si>
  <si>
    <t>429266</t>
  </si>
  <si>
    <t>415476</t>
  </si>
  <si>
    <t>429239</t>
  </si>
  <si>
    <t>429316</t>
  </si>
  <si>
    <t>429277</t>
  </si>
  <si>
    <t>429251</t>
  </si>
  <si>
    <t>415488</t>
  </si>
  <si>
    <t>429258</t>
  </si>
  <si>
    <t>429320</t>
  </si>
  <si>
    <t>429366</t>
  </si>
  <si>
    <t>429365</t>
  </si>
  <si>
    <t>429358</t>
  </si>
  <si>
    <t>429314</t>
  </si>
  <si>
    <t>429243</t>
  </si>
  <si>
    <t>429189</t>
  </si>
  <si>
    <t>415482</t>
  </si>
  <si>
    <t>429196</t>
  </si>
  <si>
    <t>429262</t>
  </si>
  <si>
    <t>429238</t>
  </si>
  <si>
    <t>429233</t>
  </si>
  <si>
    <t>429370</t>
  </si>
  <si>
    <t>429214</t>
  </si>
  <si>
    <t>429335</t>
  </si>
  <si>
    <t>429195</t>
  </si>
  <si>
    <t>429315</t>
  </si>
  <si>
    <t>438960</t>
  </si>
  <si>
    <t>429234</t>
  </si>
  <si>
    <t>429299</t>
  </si>
  <si>
    <t>429193</t>
  </si>
  <si>
    <t>429200</t>
  </si>
  <si>
    <t>429303</t>
  </si>
  <si>
    <t>429192</t>
  </si>
  <si>
    <t>429203</t>
  </si>
  <si>
    <t>429339</t>
  </si>
  <si>
    <t>429293</t>
  </si>
  <si>
    <t>429274</t>
  </si>
  <si>
    <t>429364</t>
  </si>
  <si>
    <t>429294</t>
  </si>
  <si>
    <t>429344</t>
  </si>
  <si>
    <t>429340</t>
  </si>
  <si>
    <t>429338</t>
  </si>
  <si>
    <t>429179</t>
  </si>
  <si>
    <t>429199</t>
  </si>
  <si>
    <t>429353</t>
  </si>
  <si>
    <t>429188</t>
  </si>
  <si>
    <t>438959</t>
  </si>
  <si>
    <t>429240</t>
  </si>
  <si>
    <t>429295</t>
  </si>
  <si>
    <t>429273</t>
  </si>
  <si>
    <t>429296</t>
  </si>
  <si>
    <t>429223</t>
  </si>
  <si>
    <t>438963</t>
  </si>
  <si>
    <t>415479</t>
  </si>
  <si>
    <t>429374</t>
  </si>
  <si>
    <t>429244</t>
  </si>
  <si>
    <t>429182</t>
  </si>
  <si>
    <t>438962</t>
  </si>
  <si>
    <t>429351</t>
  </si>
  <si>
    <t>429377</t>
  </si>
  <si>
    <t>429283</t>
  </si>
  <si>
    <t>429359</t>
  </si>
  <si>
    <t>429352</t>
  </si>
  <si>
    <t>438954</t>
  </si>
  <si>
    <t>429245</t>
  </si>
  <si>
    <t>438961</t>
  </si>
  <si>
    <t>429301</t>
  </si>
  <si>
    <t>429181</t>
  </si>
  <si>
    <t>429190</t>
  </si>
  <si>
    <t>429276</t>
  </si>
  <si>
    <t>429263</t>
  </si>
  <si>
    <t>429183</t>
  </si>
  <si>
    <t>429341</t>
  </si>
  <si>
    <t>438956</t>
  </si>
  <si>
    <t>438957</t>
  </si>
  <si>
    <t>429249</t>
  </si>
  <si>
    <t>429191</t>
  </si>
  <si>
    <t>429298</t>
  </si>
  <si>
    <t>438950</t>
  </si>
  <si>
    <t>429291</t>
  </si>
  <si>
    <t>429281</t>
  </si>
  <si>
    <t>429280</t>
  </si>
  <si>
    <t>429310</t>
  </si>
  <si>
    <t>429286</t>
  </si>
  <si>
    <t>438952</t>
  </si>
  <si>
    <t>438949</t>
  </si>
  <si>
    <t>438951</t>
  </si>
  <si>
    <t>429186</t>
  </si>
  <si>
    <t>429180</t>
  </si>
  <si>
    <t>429282</t>
  </si>
  <si>
    <t>429304</t>
  </si>
  <si>
    <t>438955</t>
  </si>
  <si>
    <t>429224</t>
  </si>
  <si>
    <t>429204</t>
  </si>
  <si>
    <t>429285</t>
  </si>
  <si>
    <t>429226</t>
  </si>
  <si>
    <t>438953</t>
  </si>
  <si>
    <t>429357</t>
  </si>
  <si>
    <t>429185</t>
  </si>
  <si>
    <t>429336</t>
  </si>
  <si>
    <t>429205</t>
  </si>
  <si>
    <t>429330</t>
  </si>
  <si>
    <t>429305</t>
  </si>
  <si>
    <t>429284</t>
  </si>
  <si>
    <t>429184</t>
  </si>
  <si>
    <t>438958</t>
  </si>
  <si>
    <t>429288</t>
  </si>
  <si>
    <t>429328</t>
  </si>
  <si>
    <t>429287</t>
  </si>
  <si>
    <t>429228</t>
  </si>
  <si>
    <t>438948</t>
  </si>
  <si>
    <t>429208</t>
  </si>
  <si>
    <t>429187</t>
  </si>
  <si>
    <t>Inhibition Assay: Test substances are dissolved in dimethyl sulphoxide and serially diluted in dimethyl sulphoxide (3000 ¿M to 0.0078 ¿M; resulting final concentrations in the test: 50 ¿M to 0.00013 ¿M). In each case 1 ¿l of the diluted substance solutions are placed into the wells of white microtitre plates from Greiner (384 wells). 20 ¿l of assay buffer (50 mM of Tris/HCl pH 7.4; 100 mM of sodium chloride solution; 5 mM of calcium chloride solution; 0.1% of bovine serum albumin) and 20 ¿l of factor XIa from Kordia (0.45 nM in assay buffer) are then added successively. After 15 min of incubation, the enzyme reaction is started by addition of 20 ¿l of the factor XIa substrate Boc-Glu(OBzl)-Ala-Arg-AMC dissolved in assay buffer (10 ¿M in assay buffer) from Bachem, the mixture is incubated at room temperature (22° C.) for 30 min and fluorescence is then measured (excitation: 360 nm, emission: 460 nm).</t>
  </si>
  <si>
    <t>In Vitro Assay: Human Factor XIa (Haematologic Technologies Inc.) activity was measured at an enzyme concentration of 0.1 U/mL in 150 mM NaCl, 5 mM KCl, 1 mg/mL PEG6000, 50 mM HEPES-NaOH (pH7.4) with 300 ¿M S-2366 (pyroGlu-Pro-Arg-pNA, Chromogenix).</t>
  </si>
  <si>
    <t>Irreversible inhibition of human factor 11a</t>
  </si>
  <si>
    <t>Inhibition of factor 11a</t>
  </si>
  <si>
    <t>Inhibition Assay: The factor XIa inhibition of the inventive substances is determined using a biochemical test system which utilizes the reaction of a peptidic factor XIa substrate to determine the enzymatic activity of human factor XIa. Here, factor XIa cleaves from the peptic factor XIa substrate the C-terminal aminomethylcoumarin (AMC), the fluorescence of which is measured. The determinations are carried out in microtitre plates.Test substances are dissolved in dimethyl sulphoxide and serially diluted in dimethyl sulphoxide (3000 uM to 0.0078 uM; resulting final concentrations in the test: 50 uM to 0.00013 uM). In each case 1 ul of the diluted substance solutions is placed into the wells of white microtitre plates from Greiner (384 wells). 20 ul of assay buffer (50 mM of Tris/HCl pH 7.4; 100 mM of sodium chloride solution; 5 mM of calcium chloride solution; 0.1% of bovine serum albumin) and 20 ul of factor XIa from Kordia (0.45 nM in assay buffer) are then added successively. After 15 min of incubation, the enzyme reaction is started by addition of 20 ul of the factor XIa substrate Boc-Glu(OBzl)-Ala-Arg-AMC dissolved in assay buffer (10 uM in assay buffer) from Bachem, the mixture is incubated at room temperature (22° C.) for 30 min and fluorescence is then measured (excitation: 360 nm, emission: 460 nm). The measured emissions of the test batches with test substance are compared to those of control batches without test substance (only dimethyl sulphoxide instead of test substance in dimethyl sulphoxide), and IC50 values are calculated from the concentration/activity relationships.</t>
  </si>
  <si>
    <t>Inhibition of F11a</t>
  </si>
  <si>
    <t>Inhibition of human FXIa assessed as S-2366 hydrolysis after 10 mins by microplate reader analysis</t>
  </si>
  <si>
    <t>Inhibition of human coagulation factor 11a using S-2366 as substrate preincubated for 300 seconds followed by substrate addition measured after 40 mins by spectrophotometric analysis</t>
  </si>
  <si>
    <t>Inhibition of full-length human factor-11a-mediated S-2366 hydrolysis preincubated for 10 mins followed by substrate addition by spectrophotometric analysis</t>
  </si>
  <si>
    <t>CHEMBL3889018</t>
  </si>
  <si>
    <t>CHEMBL3888768</t>
  </si>
  <si>
    <t>CHEMBL3129565</t>
  </si>
  <si>
    <t>CHEMBL1173909</t>
  </si>
  <si>
    <t>CHEMBL907635</t>
  </si>
  <si>
    <t>CHEMBL948936</t>
  </si>
  <si>
    <t>CHEMBL3889178</t>
  </si>
  <si>
    <t>CHEMBL854192</t>
  </si>
  <si>
    <t>CHEMBL2317291</t>
  </si>
  <si>
    <t>CHEMBL3119476</t>
  </si>
  <si>
    <t>CHEMBL3271292</t>
  </si>
  <si>
    <t>COC1=CN(C(CC2CCC(O)CC2)C(=O)Nc3ccc(cc3)C(=O)O)C(=O)C=C1c4cc(Cl)ccc4C#N</t>
  </si>
  <si>
    <t>COC1=CN(C(CC2CCCCO2)C(=O)Nc3ccc(cc3)C(=O)O)C(=O)C=C1c4cc(Cl)ccc4C#N</t>
  </si>
  <si>
    <t>CCC(CC(N1C=C(OC)C(=CC1=O)c2cc(Cl)ccc2C#N)C(=O)Nc3ccc(cc3)C(=O)O)OC</t>
  </si>
  <si>
    <t>CO[C@@H](C)CC(N1C=C(OC)C(=CC1=O)c2cc(Cl)ccc2C#N)C(=O)Nc3ccc(cc3)C(=O)O</t>
  </si>
  <si>
    <t>CO[C@@H]1CC[C@@H](CC(N2C=C(OC)C(=CC2=O)c3cc(Cl)ccc3C#N)C(=O)Nc4ccc(cc4)C(=O)O)CC1</t>
  </si>
  <si>
    <t>COC1=CN(C(CCOC(F)(F)F)C(=O)Nc2ccc(cc2)C(=O)O)C(=O)C=C1c3cc(Cl)ccc3C#N</t>
  </si>
  <si>
    <t>COC(=O)Nc1ccc(cc1)c2nc([nH]c2Cl)[C@@H]3C[C@@H](CN3C(=O)C4CCC(CC4)C(=N)N)N5CCN(CC5)S(=O)(=O)C</t>
  </si>
  <si>
    <t>COC1=CN(C(C[C@@H]2CCCO2)C(=O)Nc3ccc(cc3)C(=O)O)C(=O)C=C1c4cc(Cl)ccc4C#N</t>
  </si>
  <si>
    <t>COC1=CN(C(C[C@@H]2CCCCO2)C(=O)Nc3ccc(cc3)C(=O)O)C(=O)C=C1c4cc(Cl)ccc4OC(F)F</t>
  </si>
  <si>
    <t>COCCC(N1C=C(OC)C(=CC1=O)c2cc(Cl)ccc2C#N)C(=O)Nc3ccc(cc3)C(=O)O</t>
  </si>
  <si>
    <t>COC1=CN(C(CC2CCCOC2)C(=O)Nc3ccc(cc3)C(=O)O)C(=O)C=C1c4cc(Cl)ccc4C#N</t>
  </si>
  <si>
    <t>COC1=CN(C(CC2CC2)C(=O)Nc3ccc(cc3)C(=O)O)C(=O)C=C1c4cc(Cl)ccc4C#N</t>
  </si>
  <si>
    <t>CCC(N1C=C(OC)C(=CC1=O)c2cc(Cl)ccc2C#N)C(=O)Nc3ccc(cc3)C(=O)O</t>
  </si>
  <si>
    <t>COC1=CN(C(CC2CCC2)C(=O)Nc3ccc(cc3)C(=O)O)C(=O)C=C1c4cc(Cl)ccc4C#N</t>
  </si>
  <si>
    <t>COC1=CN(C(C)C(=O)Nc2ccc(cc2)C(=O)O)C(=O)C=C1c3cc(Cl)ccc3C#N</t>
  </si>
  <si>
    <t>COC(=O)Nc1ccc(cc1)c2nc([nH]c2Cl)[C@@H]3C[C@@H](CN3C(=O)C4CCN(CC4)C(=N)N)C5CCN(CC5)S(=O)(=O)C</t>
  </si>
  <si>
    <t>COCCC(N1C=C(OC)C(=CC1=O)c2cc(Cl)ccc2C#N)C(=Nc3ccc4c(O)n[nH]c4c3)O</t>
  </si>
  <si>
    <t>COC(=O)Nc1ccc(cc1)c2cnc([nH]2)[C@@H]3C[C@@H](CN3C(=O)C4CCN(CC4)C(=N)N)N5CCN(CC5)S(=O)(=O)C</t>
  </si>
  <si>
    <t>CCC(N1C=C(OC)C(=CC1=O)c2cc(Cl)ccc2C#N)C(=Nc3ccc(C(=O)O)c(F)c3)O</t>
  </si>
  <si>
    <t>COC1=CN(C(CC2COCCO2)C(=O)Nc3ccc(cc3)C(=O)O)C(=O)C=C1c4cc(Cl)ccc4C#N</t>
  </si>
  <si>
    <t>COC1=CN(C(CC2(C)CC2)C(=O)Nc3ccc(cc3)C(=O)O)C(=O)C=C1c4cc(Cl)ccc4C#N</t>
  </si>
  <si>
    <t>COC1=CN(C(CC2CCOCC2)C(=O)Nc3ccc(cc3)C(=O)O)C(=O)C=C1c4cc(Cl)ccc4C#N</t>
  </si>
  <si>
    <t>CO[C@@H]1CC[C@H](CC(N2C=C(OC)C(=CC2=O)c3cc(Cl)ccc3C#N)C(=O)Nc4ccc(cc4)C(=O)O)CC1</t>
  </si>
  <si>
    <t>CCC1(CC(N2C=C(OC)C(=CC2=O)c3cc(Cl)ccc3C#N)C(=O)Nc4ccc(cc4)C5=NC(=O)ON5)COC1</t>
  </si>
  <si>
    <t>COCCC(N1C=C(OC)C(=CC1=O)c2cc(Cl)ccc2OC(F)F)C(=O)Nc3ccc(cc3)C(=O)O</t>
  </si>
  <si>
    <t>CCC(N1C=C(OC)C(=CC1=O)c2cc(Cl)ccc2C#N)C(=O)Nc3ccc(cc3)c4n[nH]c(n4)C(F)(F)C(F)(F)C(=O)O</t>
  </si>
  <si>
    <t>CC(C)(C)NC(=O)N1CCN(CC1)C(=O)N2[C@@H]([C@@H](CCCN=C(N)N)C2=O)C(=O)O</t>
  </si>
  <si>
    <t>CCC(N1C=C(OC)C(=CC1=O)c2cc(Cl)ccc2C#N)C(=O)Nc3ccc(cc3)C4=NC(=O)SN4</t>
  </si>
  <si>
    <t>OC(=O)c1ccc(NC(=O)C(C[C@@H]2CCCCO2)N3C=C(Cl)C(=CC3=O)c4cc(Cl)ccc4C#N)cc1</t>
  </si>
  <si>
    <t>CCC(N1C=C(OC)C(=CC1=O)c2cc(Cl)ccc2C#N)C(=O)Nc3ccc(cc3)c4n[nH]c(n4)C(F)(F)C(F)(F)C(=O)OC</t>
  </si>
  <si>
    <t>COC1=CN(C(CC2CC2(F)F)C(=O)Nc3ccc(cc3)C(=O)O)C(=O)C=C1c4cc(Cl)ccc4C#N</t>
  </si>
  <si>
    <t>CS(=O)(=O)N1CCN(CC1)[C@H]2C[C@H](N(C2)C(=O)c3ccc(cc3)C(=N)N)C(=O)Nc4ccc(cc4)C(=O)O</t>
  </si>
  <si>
    <t>COC1=CN(C(CC2CCOC2)C(=O)Nc3ccc(cc3)C(=O)O)C(=O)C=C1c4cc(Cl)ccc4C#N</t>
  </si>
  <si>
    <t>CCC(N1C=C(OC)C(=CC1=O)c2cc(Cl)ccc2C#N)C(=O)Nc3ccc(cc3)c4cc(O)n[nH]4</t>
  </si>
  <si>
    <t>CCCCCC(=O)N[C@@H](CCC(=O)O)C(=O)N[C@H]1[C@@H](C)OC(=O)[C@@H](NC(=O)[C@H](Cc2ccc(O)cc2)N(C)C(=O)[C@H](Cc3ccccc3)N4[C@H](O)CC[C@H](NC(=O)[C@H](CCCNC(=N)N)NC1=O)C4=O)C(C)C</t>
  </si>
  <si>
    <t>COC1=CN(C(C)C(=O)Nc2ccc(cc2)C(=O)O)C(=O)C=C1c3cc(Cl)ccc3[N+](=O)[O-]</t>
  </si>
  <si>
    <t>COCCC(N1C=C(OC)C(=CC1=O)c2cc(Cl)ccc2C#N)C(=Nc3ccc4cc([nH]c4c3)C(=O)O)O</t>
  </si>
  <si>
    <t>COCCC(N1C=C(Cl)C(=CC1=O)c2cc(Cl)ccc2C#N)C(=O)Nc3ccc(cc3)C(=O)O</t>
  </si>
  <si>
    <t>COC(=O)Nc1ccc(cc1)c2nc([nH]c2Cl)[C@@H]3C[C@@H](CN3C(=O)[C@@H]4CC[C@@H](CN)CC4)C5CCN(CC5)S(=O)(=O)C</t>
  </si>
  <si>
    <t>CCC(N1C=C(OC)C(=CC1=O)c2cc(Cl)ccc2C#N)C(=O)Nc3ccc4[nH]c(cc4c3)C(=O)O</t>
  </si>
  <si>
    <t>COC(=O)Nc1ccc(cc1)c2cnc([nH]2)[C@@H]3C[C@@H](CN3C(=O)c4ccc(cc4)C(=N)N)C5CCN(CC5)S(=O)(=O)C</t>
  </si>
  <si>
    <t>CCC(N1C=C(OC)C(=CC1=O)c2cc(Cl)ccc2C#N)C(=O)Nc3ccc(cc3)C4=NC(=S)ON4</t>
  </si>
  <si>
    <t>COC1=CN(C(CCOC(F)(F)F)C(=O)Nc2ccc(cc2)C(=O)O)C(=O)C=C1c3cc(Cl)ccc3OC(F)F</t>
  </si>
  <si>
    <t>COC1=CN(C(CC(C)C)C(=O)Nc2ccc(cc2)C(=O)O)C(=O)C=C1c3cc(Cl)ccc3C#N</t>
  </si>
  <si>
    <t>COC1=CN(C(CC2(C)COC2)C(=O)Nc3ccc(cc3)C(=O)O)C(=O)C=C1c4cc(Cl)ccc4C#N</t>
  </si>
  <si>
    <t>COC1=CN(C(CC#C)C(=O)Nc2ccc(cc2)C(=O)O)C(=O)C=C1c3cc(Cl)ccc3C#N</t>
  </si>
  <si>
    <t>COC1=CN(C(CC2CC(F)(F)C2)C(=O)Nc3ccc(cc3)C(=O)O)C(=O)C=C1c4cc(Cl)ccc4C#N</t>
  </si>
  <si>
    <t>OC(=O)c1ccc(NC(=O)C(CCOC(F)(F)F)N2C=C(Cl)C(=CC2=O)c3cc(Cl)ccc3C#N)cc1</t>
  </si>
  <si>
    <t>COC1=CN(C(CCF)C(=O)Nc2ccc(cc2)C(=O)O)C(=O)C=C1c3cc(Cl)ccc3C#N</t>
  </si>
  <si>
    <t>COC(=O)Nc1ccc(cc1)c2nc([nH]c2Cl)[C@@H]3C[C@@H](CN3C(=O)\C=C\c4cc(Cl)ccc4n5cnnn5)C6CCN(CC6)S(=O)(=O)C</t>
  </si>
  <si>
    <t>COC(=O)Nc1ccc(cc1)c2nc([nH]c2Cl)[C@@H]3C[C@@H](CN3C(=O)N4CCN(CC4)C(=N)N)C5CCN(CC5)S(=O)(=O)C</t>
  </si>
  <si>
    <t>CCC(N1C=C(OC)C(=CC1=O)c2cc(Cl)ccc2C#N)C(=Nc3cc(F)c(C(=O)O)c(F)c3)O</t>
  </si>
  <si>
    <t>CC(C)[C@H](NC(=O)[C@H](Cc1ccc(O)cc1)NC(=O)N[C@H](C)c2ccc(Br)cc2)C(=O)N[C@@H](CCCNC(=N)N)C(=O)c3nccs3</t>
  </si>
  <si>
    <t>COCCC(N1C=C(OC)C(=CC1=O)c2cc(Cl)ccc2C#N)C(=Nc3ccc4nc(O)[nH]c4c3)O</t>
  </si>
  <si>
    <t>CCC(N1C=C(OC)C(=CC1=O)c2cc(Cl)ccc2C#N)C(=Nc3ccc4[nH]c(nc4c3)C(=O)O)O</t>
  </si>
  <si>
    <t>COC1=CN(C(CC(F)F)C(=O)Nc2ccc(cc2)C(=O)O)C(=O)C=C1c3cc(Cl)ccc3C#N</t>
  </si>
  <si>
    <t>COC(=O)Nc1ccc(cc1)c2nc([nH]c2Cl)[C@@H]3C[C@@H](CN3C(=O)c4ccc(NC(=N)N)cc4)C5CCN(CC5)S(=O)(=O)C</t>
  </si>
  <si>
    <t>COCCC(N1C=C(OC)C(=CC1=O)c2cc(Cl)ccc2C#N)C(=O)Nc3ccc4n[nH]cc4c3</t>
  </si>
  <si>
    <t>CCC(N1C=C(OC)C(=CC1=O)c2cc(Cl)ccc2C#N)C(=Nc3cc(F)c4c(O)n[nH]c4c3)O</t>
  </si>
  <si>
    <t>CC(C)[C@H](NC(=O)[C@H](CCCNC(=N)N)NC(=O)N[C@H](C)c1ccc(Br)cc1)C(=O)N[C@@H](CCCNC(=N)N)C(=O)c2nccs2</t>
  </si>
  <si>
    <t>COC1=CN(C(CCO)C(=O)Nc2ccc(cc2)C(=O)O)C(=O)C=C1c3cc(Cl)ccc3C#N</t>
  </si>
  <si>
    <t>COC(=O)Nc1ccc(cc1)c2cnc([nH]2)[C@@H]3C[C@@H](CN3C(=O)C4CCN(CC4)C(=N)N)C5CCN(CC5)S(=O)(=O)C</t>
  </si>
  <si>
    <t>Clc1ccc(C#N)c(c1)C2=CC(=O)N(C=C2)C(Cc3ccccc3)C(=O)Nc4ccc(cc4)c5nn[nH]n5</t>
  </si>
  <si>
    <t>CC(C)[C@H](NC(=O)[C@H](CC(=O)N)NC(=O)N[C@H](C)c1ccc(Br)cc1)C(=O)N[C@@H](CCCNC(=N)N)C(=O)c2nccs2</t>
  </si>
  <si>
    <t>CS(=O)(=O)N1CCC(CC1)[C@H]2C[C@H](N(C2)C(=O)c3ccc(cc3)C(=N)N)C(=O)Nc4ccc(cc4)C(=O)O</t>
  </si>
  <si>
    <t>COC1=CN(C(CC(C)F)C(=O)Nc2ccc(cc2)C(=O)O)C(=O)C=C1c3cc(Cl)ccc3C#N</t>
  </si>
  <si>
    <t>OC(=O)c1ccc(NC(=O)C(CC2CC2)N3C=C(Cl)C(=CC3=O)c4cc(Cl)ccc4C#N)cc1</t>
  </si>
  <si>
    <t>COC(=O)Nc1ccc(cc1)c2nc([nH]c2Cl)[C@@H]3C[C@@H](CN3C(=O)C4CCC(CC4)[C@H](C)N)C5CCN(CC5)S(=O)(=O)C</t>
  </si>
  <si>
    <t>CC(C)C[C@H](NC(=O)NC(C)c1ccc(Br)cc1)C(=O)N[C@@H](C(C)C)C(=O)N[C@@H](CCCNC(=N)N)C(=O)c2nccs2</t>
  </si>
  <si>
    <t>CC(C)[C@H](NC(=O)[C@H](CC1CCCCC1)NC(=O)N[C@H](C)c2ccc(Br)cc2)C(=O)N[C@@H](CCCNC(=N)N)C(=O)c3nccs3</t>
  </si>
  <si>
    <t>CC(C)[C@H](NC(=O)[C@@H](NC(=O)N[C@H](C)c1ccc(Br)cc1)C2CCCCC2)C(=O)N[C@@H](CCCNC(=N)N)C(=O)c3nccs3</t>
  </si>
  <si>
    <t>COC1=CN(C(C)C(=O)Nc2ccc(cc2)C(=O)O)C(=O)C=C1c3cc(Cl)ccc3OC(F)F</t>
  </si>
  <si>
    <t>CCC(N1C=C(OC)C(=CC1=O)c2cc(Cl)ccc2C#N)C(=Nc3ccc(C(=O)O)c(F)c3F)O</t>
  </si>
  <si>
    <t>OC(=Nc1ccc2nn[nH]c2c1)[C@@H]3C[C@@H](CN3C(=O)\C=C\c4cc(Cl)ccc4n5cnnn5)N6CCOCC6</t>
  </si>
  <si>
    <t>CCC(N1C=C(OC)C(=CC1=O)c2cc(Cl)ccc2C#N)C(=Nc3ccc(cc3F)C(=O)O)O</t>
  </si>
  <si>
    <t>COCCC(N1C=C(OC)C(=CC1=O)c2cc(Cl)ccc2C#N)C(=Nc3ccc4C(=O)N(C)Nc4c3)O</t>
  </si>
  <si>
    <t>CCC(N1C=C(OC)C(=CC1=O)c2cc(Cl)ccc2OC(F)F)C(=O)Nc3ccc(cc3)C(=O)O</t>
  </si>
  <si>
    <t>CC(C)[C@H](NC(=O)[C@H](Cc1cccnc1)NC(=O)N[C@H](C)c2ccc(Br)cc2)C(=O)N[C@@H](CCCNC(=N)N)C(=O)c3nccs3</t>
  </si>
  <si>
    <t>COC1=CN(C(CC2CCS(=O)(=O)CC2)C(=O)Nc3ccc(cc3)C(=O)O)C(=O)C=C1c4cc(Cl)ccc4C#N</t>
  </si>
  <si>
    <t>OC(=O)c1ccc(NC(=O)[C@@H]2C[C@@H](CN2C(=O)\C=C\c3cc(Cl)ccc3n4cnnn4)N5CCOCC5)cc1</t>
  </si>
  <si>
    <t>NC[C@@H]1CC[C@H](CC1)C(=O)N2C[C@H](C[C@H]2C(=O)Nc3ccc(cc3)C(=O)O)N4CCN(CC4)S(=O)(=O)C5CC5</t>
  </si>
  <si>
    <t>CC(N1C=C(Cl)C(=CC1=O)c2cc(Cl)ccc2C#N)C(=O)Nc3ccc(cc3)C(=O)O</t>
  </si>
  <si>
    <t>COC1=CN(C(CC2(C)CCOCC2)C(=O)Nc3ccc(cc3)C(=O)O)C(=O)C=C1c4cc(Cl)ccc4C#N</t>
  </si>
  <si>
    <t>COC1=CN(C(CC2(CC2)C(F)(F)F)C(=O)Nc3ccc(cc3)C(=O)O)C(=O)C=C1c4cc(Cl)ccc4C#N</t>
  </si>
  <si>
    <t>CCC(N1C=C(OC)C(=CC1=O)c2cc(Cl)ccc2C#N)C(=Nc3cc(F)c(cc3F)C(=O)O)O</t>
  </si>
  <si>
    <t>CC(N1C=C(Cl)C(=CC1=O)c2cc(Cl)ccc2C#N)C(=O)Nc3ccc(cc3)c4cc(O)n[nH]4</t>
  </si>
  <si>
    <t>COCCC(N1C=C(OC)C(=CC1=O)c2cc(Cl)ccc2OC(F)F)C(=Nc3ccc4nc(O)[nH]c4c3)O</t>
  </si>
  <si>
    <t>CS(=O)(=O)N1CCN(CC1)[C@H]2C[C@H](N(C2)C(=O)C3CCN(CC3)C(=N)N)C(=O)Nc4ccc(cc4)C(=O)O</t>
  </si>
  <si>
    <t>COC1=CN(C(C)C(=O)Nc2ccc(cc2)C(=O)O)C(=O)C=C1c3cc(Cl)ccc3Br</t>
  </si>
  <si>
    <t>CCC(N1C=C(OC)C(=CC1=O)c2cc(Cl)ccc2C#N)C(=Nc3ccc4cc([nH]c4c3)C(=O)O)O</t>
  </si>
  <si>
    <t>CCC(N1C=C(OC)C(=CC1=O)c2cc(Cl)ccc2C#N)C(=O)Nc3ccc4n[nH]cc4c3</t>
  </si>
  <si>
    <t>Cn1cc(Cl)c2c(F)c(ccc12)C(=O)N3C[C@H](C[C@H]3C(=O)Nc4ccc(cc4)C(=O)O)C5CCN(CC5)S(=O)(=O)C</t>
  </si>
  <si>
    <t>COC1=CN(C(CC2CCC2)C(=Nc3ccc4C(=O)N(C)Nc4c3)O)C(=O)C=C1c5cc(Cl)ccc5C#N</t>
  </si>
  <si>
    <t>COCCC(N1C=C(OC)C(=CC1=O)c2cc(Cl)ccc2OC(F)F)C(=Nc3ccc4C(=O)N(C)Nc4c3)O</t>
  </si>
  <si>
    <t>COC1=CN(C(CC(C)C)C(=O)Nc2ccc(cc2)C(=O)O)C(=O)C=C1c3cc(Cl)ccc3OC(F)F</t>
  </si>
  <si>
    <t>COC1=CN(C(CC2CCC2)C(=O)Nc3ccc(cc3)c4oc(O)nc4)C(=O)C=C1c5cc(Cl)ccc5C#N</t>
  </si>
  <si>
    <t>CCC(N1C=C(OC)C(=CC1=O)c2cc(Cl)ccc2C#N)C(=Nc3ccc4C(=O)N(C)Nc4c3)O</t>
  </si>
  <si>
    <t>CCOC1=CN(C(C)C(=O)Nc2ccc(cc2)C(=O)O)C(=O)C=C1c3cc(Cl)ccc3C#N</t>
  </si>
  <si>
    <t>CCC(N1C=CC(=CC1=O)c2cc(Cl)ccc2C#N)C(=O)Nc3ccc(cc3)c4nn[nH]n4</t>
  </si>
  <si>
    <t>C[C@H]1CN(CCN1S(=O)(=O)N)[C@H]2C[C@H](N(C2)C(=O)\C=C\c3cc(Cl)ccc3n4cnnn4)C(=Nc5ccccc5)O</t>
  </si>
  <si>
    <t>CC(C)[C@H](NC(=O)[C@H](Cc1cccnc1)NC(=O)N[C@H](C)c2ccc(F)cc2)C(=O)N[C@@H](CCCNC(=N)N)C(=O)c3nccs3</t>
  </si>
  <si>
    <t>COCCC(N1C=C(OC)C(=CC1=O)c2cc(Cl)ccc2C#N)C(=Nc3ccc4[nH]nc(Cl)c4c3)O</t>
  </si>
  <si>
    <t>COC1=CN(CC(=O)Nc2ccc(cc2)C(=O)O)C(=O)C=C1c3cc(Cl)ccc3C#N</t>
  </si>
  <si>
    <t>CC(C)[C@H](NC(=O)[C@H](Cc1c[nH]c2ccccc12)NC(=O)N[C@H](C)c3ccc(Br)cc3)C(=O)N[C@@H](CCCNC(=N)N)C(=O)c4nccs4</t>
  </si>
  <si>
    <t>CC(C)[C@H](NC(=O)[C@H](CCCNC(=O)N)NC(=O)N[C@H](C)c1ccc(Br)cc1)C(=O)N[C@@H](CCCNC(=N)N)C(=O)c2nccs2</t>
  </si>
  <si>
    <t>COC1=CN(C(CC(F)(F)F)C(=O)Nc2ccc(cc2)C(=O)O)C(=O)C=C1c3cc(Cl)ccc3C#N</t>
  </si>
  <si>
    <t>CCC(N1C=C(OC)C(=CC1=O)c2cc(Cl)ccc2C#N)C(=Nc3ccc4nc(O)[nH]c4c3)O</t>
  </si>
  <si>
    <t>COC1=CN(C(CC(C)(C)C)C(=O)Nc2ccc(cc2)C(=O)O)C(=O)C=C1c3cc(Cl)ccc3C#N</t>
  </si>
  <si>
    <t>OC(=O)c1ccc(NC(=O)C(Cc2ccncc2)N3C=CC(=CC3=O)c4cc(Cl)ccc4Br)cc1</t>
  </si>
  <si>
    <t>CCC(N1C=C(OC)C(=CC1=O)c2cc(Cl)ccc2C#N)C(=O)Nc3ccc(cc3)c4oc(O)nc4</t>
  </si>
  <si>
    <t>Clc1ccc(C#N)c(c1)C2=CC(=O)N(CC(=O)Nc3ccc(cc3)C4=NC(=O)ON4)C5=C2C(=O)CC5</t>
  </si>
  <si>
    <t>COC1=CN(C(CC(C)C(F)(F)F)C(=O)Nc2ccc(cc2)C(=O)O)C(=O)C=C1c3cc(Cl)ccc3C#N</t>
  </si>
  <si>
    <t>CC(N1C=C(Cl)C(=CC1=O)c2cc(Cl)ccc2C#N)C(=Nc3ccc(C(=O)O)c(F)c3)O</t>
  </si>
  <si>
    <t>OC(=O)c1ccc(NC(=O)C(Cc2cccnc2)N3C=CC(=CC3=O)c4cc(Cl)ccc4Br)cc1</t>
  </si>
  <si>
    <t>CC(N1C=C(Cl)C(=CC1=O)c2cc(Cl)ccc2C#N)C(=O)Nc3ccc(cc3)c4cnc[nH]4</t>
  </si>
  <si>
    <t>CC(N1C=C(C#N)C(=CC1=O)c2cc(Cl)ccc2C#N)C(=O)Nc3ccc(cc3)C(=O)O</t>
  </si>
  <si>
    <t>OC(=O)c1ccc(NC(=O)C(Cc2ccccn2)N3C=CC(=CC3=O)c4cc(Cl)ccc4C(F)(F)F)cc1</t>
  </si>
  <si>
    <t>CC(N1C=C(C#N)C(=CC1=O)c2cc(Cl)ccc2C(F)F)C(=O)Nc3ccc(cc3)C(=O)O</t>
  </si>
  <si>
    <t>CC(C)C[C@H](NC(=O)NCc1ccc(Cl)cc1Cl)C(=O)N[C@@H](C(C)C)C(=O)N[C@@H](CCCNC(=N)N)C(=O)c2nccs2</t>
  </si>
  <si>
    <t>COC1=CN(C(C)C(=O)Nc2ccc(cc2)C(=O)O)C(=O)C=C1c3cc(Cl)ccc3OC(F)(F)F</t>
  </si>
  <si>
    <t>OC(=O)c1ccc(NC(=O)C(Cc2cccnc2)N3C=CC(=CC3=O)c4cc(Cl)ccc4C(F)(F)F)cc1</t>
  </si>
  <si>
    <t>CCC(N1C=C(OC)C(=CC1=O)c2cc(Cl)ccc2C#N)C(=O)Nc3ccc(cc3)c4oc(C)nn4</t>
  </si>
  <si>
    <t>CC(C)CC(N1C=C(Cl)C(=CC1=O)c2cc(Cl)ccc2C#N)C(=O)Nc3ccc(cc3)C(=O)O</t>
  </si>
  <si>
    <t>OC(=O)c1ccc(NC(=O)C(Cc2ccncc2)N3C=CC(=CC3=O)c4cc(Cl)ccc4C(F)(F)F)cc1</t>
  </si>
  <si>
    <t>CC(N1C=C(OC(F)F)C(=CC1=O)c2cc(Cl)ccc2C#N)C(=O)Nc3ccc(cc3)C(=O)O</t>
  </si>
  <si>
    <t>COC1=CN(C(C)C(=O)Nc2ccc(cc2)C(=O)O)C(=O)C=C1c3cc(Cl)ccc3C</t>
  </si>
  <si>
    <t>CCOC(N1C=C(OC)C(=CC1=O)c2cc(Cl)ccc2C#N)C(=O)Nc3ccc(cc3)C(=O)O</t>
  </si>
  <si>
    <t>CC(N1C=CC(=CC1=O)c2cc(Cl)ccc2C#N)C(=O)Nc3ccc(cc3)c4nn[nH]n4</t>
  </si>
  <si>
    <t>CC(N1C=C(Cl)C(=CC1=O)c2cc(Cl)ccc2C#N)C(=O)Nc3ccc(cc3)c4n[nH]c(n4)C(F)(F)F</t>
  </si>
  <si>
    <t>COC1=CN(C(CC2(CCC2)C(F)(F)F)C(=O)Nc3ccc(cc3)C(=O)O)C(=O)C=C1c4cc(Cl)ccc4C#N</t>
  </si>
  <si>
    <t>OC(=O)c1ccc(NC(=O)CN2C(=O)C=C(C3=C2CCC3=O)c4cc(Cl)ccc4C#N)cc1</t>
  </si>
  <si>
    <t>CC(C)C[C@H](NC(=O)NCc1ccc(Cl)c(Cl)c1)C(=O)N[C@@H](C(C)C)C(=O)N[C@@H](CCCNC(=N)N)C(=O)c2nccs2</t>
  </si>
  <si>
    <t>COC1=CN(C(C)C(=O)Nc2ccc(cc2)C(=O)O)C(=O)C=C1c3cc(Cl)ccc3C(F)(F)F</t>
  </si>
  <si>
    <t>CCC(N1C=C(OC)C(=CC1=O)c2cc(Cl)ccc2C#N)C(=O)Nc3ccc(cc3)c4occn4</t>
  </si>
  <si>
    <t>CC(N1C=C(F)C(=CC1=O)c2cc(Cl)ccc2C#N)C(=O)Nc3ccc(cc3)C(=O)O</t>
  </si>
  <si>
    <t>CCC(C)[C@H](NC(=O)[C@H](CC(C)C)NC(=O)NCc1ccc(Cl)c(Cl)c1)C(=O)N[C@@H](CCCNC(=N)N)C(=O)c2nccs2</t>
  </si>
  <si>
    <t>Clc1ccc(C#N)c(c1)C2=CC(=O)N(CC(=O)Nc3ccc(cc3)C4=NC(=O)ON4)C5=C2C(=O)CCC5</t>
  </si>
  <si>
    <t>OC(=Nc1ccccc1)[C@@H]2C[C@@H](CN2C(=O)\C=C\c3cc(Cl)ccc3n4cnnn4)N5CCN(CC5)S(=O)(=O)c6ccccc6</t>
  </si>
  <si>
    <t>CCC(N1C=C(OC)C(=CC1=O)c2cc(Cl)ccc2C#N)C(=O)Nc3ccc(cc3)c4nocn4</t>
  </si>
  <si>
    <t>CC(N1C=C(OCC(F)(F)F)C(=CC1=O)c2cc(Cl)ccc2C#N)C(=O)Nc3ccc(cc3)C(=O)O</t>
  </si>
  <si>
    <t>CC(N1C=CC(=CC1=O)c2cc(Cl)ccc2C#N)C(=O)Nc3ccc(cc3)c4cc(O)n[nH]4</t>
  </si>
  <si>
    <t>CC(C)[C@H](NC(=O)[C@H](Cc1ccccc1)NNC(=O)NCc2ccc(Cl)c(Cl)c2)C(=O)N[C@@H](CCCNC(=N)N)C(=O)c3nccs3</t>
  </si>
  <si>
    <t>CC(C)[C@H](NC(=O)[C@H](Cc1ccccc1)NC(=O)NCc2ccc(Cl)c(Cl)c2)C(=O)N[C@@H](CCCNC(=N)N)C(=O)c3nccs3</t>
  </si>
  <si>
    <t>OC(=O)c1ccc(NC(=O)CN2C(=O)C=C(C3=C2CCCC3=O)c4cc(Cl)ccc4C#N)cc1</t>
  </si>
  <si>
    <t>CCC(N1C=C(OC)C(=CC1=O)c2cc(Cl)ccc2C#N)C(=Nc3ccc4[nH]nc(Cl)c4c3)O</t>
  </si>
  <si>
    <t>CC(N1C=CC(=CC1=O)c2cc(Cl)ccc2C#N)C(=O)Nc3ccc(cc3)C4=NC(=O)ON4</t>
  </si>
  <si>
    <t>CC(C)C[C@H](NC(=O)NCc1ccc(F)cc1)C(=O)N[C@@H](C(C)C)C(=O)N[C@@H](CCCNC(=N)N)C(=O)c2nccs2</t>
  </si>
  <si>
    <t>CC(C)[C@H](NC(=O)[C@H](O)c1cccc(Cl)c1)C(=O)N[C@@H](CCCNC(=N)N)C(=O)c2nccs2</t>
  </si>
  <si>
    <t>COC1=CN(C(C(C)C)C(=O)Nc2ccc(cc2)C(=O)O)C(=O)C=C1c3cc(Cl)ccc3C#N</t>
  </si>
  <si>
    <t>Oc1cc([nH]n1)c2ccc(NC(=O)CN3C(=O)C=C(C4=C3CCC4=O)c5cc(Cl)ccc5Cl)cc2</t>
  </si>
  <si>
    <t>CC(C)[C@H](NC(=O)[C@@H](NC(=O)N[C@@H](C)c1ccc(Br)cc1)C2CCCCC2)C(=O)N[C@@H](CCCNC(=N)N)C(=O)c3nccs3</t>
  </si>
  <si>
    <t>CC(C)C[C@H](NC(=O)NCc1ccccc1)C(=O)N[C@@H](C(C)C)C(=O)N[C@@H](CCCNC(=N)N)C(=O)c2nccs2</t>
  </si>
  <si>
    <t>Oc1cc([nH]n1)c2ccc(NC(=O)CN3C(=O)C=C(C4=C3CCC4=O)c5cc(Cl)ccc5C#N)cc2</t>
  </si>
  <si>
    <t>CC(N1C=C(Cl)C(=CC1=O)c2cc(Cl)ccc2C#N)C(=Nc3ccc4nc([nH]c4c3)C(F)(F)F)O</t>
  </si>
  <si>
    <t>CC(N1C=CC(=CC1=O)c2cc(Cl)ccc2C#N)C(=O)Nc3ccc(cc3)c4cnc[nH]4</t>
  </si>
  <si>
    <t>CCCCC(N1C=CC(=CC1=O)c2cc(Cl)ccc2C#N)C(=O)Nc3ccc(cc3)c4nn[nH]n4</t>
  </si>
  <si>
    <t>CCC(N1C=C(OC)C(=CC1=O)c2cc(Cl)ccc2C#N)C(=Nc3ccc4c(n[nH]c4c3)C(F)(F)F)O</t>
  </si>
  <si>
    <t>CC(C)[C@H](NC(=O)[C@H](Cc1ccccc1)NNC(=O)NCc2ccc(F)cc2)C(=O)N[C@@H](CCCNC(=N)N)C(=O)c3nccs3</t>
  </si>
  <si>
    <t>COCCC(N1C=C(OC)C(=CC1=O)c2cc(Cl)ccc2C#N)C(=O)Nc3cc4[nH]c(cc4cc3OC)C(=O)O</t>
  </si>
  <si>
    <t>CC(N1C=CC(=CC1=O)c2cc(Cl)ccc2C#N)C(=O)Nc3ccc(cc3)C(=O)O</t>
  </si>
  <si>
    <t>COC1=CN(C(C)C(=O)Nc2ccc(cc2)C(=O)O)C(=O)C=C1c3cc(Cl)ccc3C4CC4</t>
  </si>
  <si>
    <t>Clc1ccc(Br)c(c1)C2=CC(=O)N(CC(=O)Nc3ccc(cc3)c4nn[nH]n4)C5=C2C(=O)CC5</t>
  </si>
  <si>
    <t>Clc1ccc(Br)c(c1)C2=CC(=O)N(CC(=O)Nc3ccc(cc3)C4=NC(=O)ON4)C5=C2C(=O)CC5</t>
  </si>
  <si>
    <t>CC(C)C[C@H](NC(=O)NCc1ccc(Cl)c(Cl)c1)C(=O)N[C@@H](Cc2ccc(O)cc2)C(=O)N[C@@H](CCCNC(=N)N)C(=O)c3nccs3</t>
  </si>
  <si>
    <t>OC(=O)c1ccc(NC(=O)C(CC2CC2)N3C=CC(=CC3=O)c4cc(Cl)ccc4OC(F)(F)F)cc1</t>
  </si>
  <si>
    <t>CC(N1C=C(Cl)C(=CC1=O)c2cc(Cl)ccc2C(F)F)C(=O)Nc3ccc(cc3)C(=O)O</t>
  </si>
  <si>
    <t>Clc1ccc(Cl)c(c1)C2=CC(=O)N(CC(=O)Nc3ccc(cc3)c4nn[nH]n4)C5=C2C(=O)CC5</t>
  </si>
  <si>
    <t>OC(=O)c1ccc(NC(=O)C(CC2CC2)N3C=CC(=CC3=O)c4cc(Cl)ccc4C(F)(F)F)cc1</t>
  </si>
  <si>
    <t>CC(N1C=CC(=CC1=O)c2cc(Cl)ccc2C#N)C(=O)Nc3ccc(cc3)c4ncc[nH]4</t>
  </si>
  <si>
    <t>CC(C)[C@H](NC(=O)C(=O)c1cccc(Cl)c1)C(=O)N[C@@H](CCCNC(=N)N)C(=O)c2nccs2</t>
  </si>
  <si>
    <t>CCOC(=O)C(Cc1ccccc1)NC(=O)NN[C@@H](Cc2ccccc2)C(=O)N[C@@H](C(C)C)C(=O)N[C@@H](CCCNC(=N)N)C(=O)c3nccs3</t>
  </si>
  <si>
    <t>CC(N1C=CC(=CC1=O)c2cc(Cl)ccc2C#N)C(=O)Nc3ccc(cc3)c4n[nH]c(n4)C(F)(F)F</t>
  </si>
  <si>
    <t>CC(N)OC1=CN(C(C)C(=O)Nc2ccc(cc2)C(=O)O)C(=O)C=C1c3cc(Cl)ccc3C#N</t>
  </si>
  <si>
    <t>CC(N1C=CC(=CC1=O)c2cc(Cl)ccc2C#N)C(=Nc3ccc(C(=O)O)c(F)c3)O</t>
  </si>
  <si>
    <t>Clc1ccc(Cl)c(c1)C2=CC(=O)N(CC(=O)Nc3ccc(cc3)C4=NC(=O)ON4)C5=C2C(=O)CC5</t>
  </si>
  <si>
    <t>CC(C)C[C@H](NC(=O)NCc1ccc(Cl)c(Cl)c1)C(=O)N[C@@H](C2CCCCC2)C(=O)N[C@@H](CCCNC(=N)N)C(=O)c3nccs3</t>
  </si>
  <si>
    <t>CN1CC2=C(C1=O)C(=CC(=O)N2CC(=O)Nc3ccc(cc3)c4nn[nH]n4)c5cc(Cl)ccc5Cl</t>
  </si>
  <si>
    <t>CC(C)C[C@H](NC(=O)OCc1ccccc1)C(=O)N[C@@H](C(C)C)C(=O)N[C@@H](CCCNC(=N)N)C(=O)c2nccs2</t>
  </si>
  <si>
    <t>CCOC(=O)C(CC(C)C)NC(=O)NN[C@@H](Cc1ccccc1)C(=O)N[C@@H](C(C)C)C(=O)N[C@@H](CCCNC(=N)N)C(=O)c2nccs2</t>
  </si>
  <si>
    <t>OC(=O)c1ccc(NC(=O)CN2C(=O)C=C(C3=C2CCC3=O)c4cc(Cl)ccc4Cl)cc1</t>
  </si>
  <si>
    <t>CC(C)[C@H](NC(=O)[C@H](O)c1ccccc1)C(=O)N[C@@H](CCCN=C(N)N)C(=O)c2nccs2</t>
  </si>
  <si>
    <t>CC(N1C=CC(=CC1=O)c2cc(Cl)ccc2C#N)C(=Nc3ccc(C(=O)O)c(Cl)c3)O</t>
  </si>
  <si>
    <t>COCc1nc(n[nH]1)c2ccc(NC(=O)C(C)N3C=CC(=CC3=O)c4cc(Cl)ccc4C#N)cc2</t>
  </si>
  <si>
    <t>CC(C)[C@H](NC(=O)[C@@H](O)c1ccccc1)C(=O)N[C@@H](CCCN=C(N)N)C(=O)c2nccs2</t>
  </si>
  <si>
    <t>CC(N1C=CC(=CC1=O)c2cc(Cl)ccc2C#N)C(=O)Nc3ccc(cc3)c4cnc([nH]4)C(F)(F)F</t>
  </si>
  <si>
    <t>CC(N1C=C(C#N)C(=CC1=O)c2cc(Cl)ccc2C(F)(F)F)C(=O)Nc3ccc(cc3)C(=O)O</t>
  </si>
  <si>
    <t>Clc1ccc(Cl)c(c1)C2=CC(=O)N(CC(=O)Nc3ccc(cc3)c4cnc[nH]4)C5=C2C(=O)CC5</t>
  </si>
  <si>
    <t>CC(C)[C@H](NC(=O)NCc1ccc(Cl)c(Cl)c1)C(=O)N[C@@H](CCCNC(=N)N)C(=O)c2nccs2</t>
  </si>
  <si>
    <t>CC(C)[C@H](NC(=O)N)C(=O)N[C@@H](CCCNC(=N)N)C(=O)c1nccs1</t>
  </si>
  <si>
    <t>CC(N1C=C(C#N)C(=CC1=O)c2cc(Cl)ccc2OC(F)(F)F)C(=O)Nc3ccc(cc3)C(=O)O</t>
  </si>
  <si>
    <t>CC(N1C=CC(=CC1=O)c2cc(Cl)ccc2Br)C(=O)Nc3ccc(cc3)C(=O)O</t>
  </si>
  <si>
    <t>CC(C)[C@H](NC(=O)[C@H](Cc1cccnc1)NC(=O)N[C@@H](C)c2ccc(F)cc2)C(=O)N[C@@H](CCCNC(=N)N)C(=O)c3nccs3</t>
  </si>
  <si>
    <t>FC(F)(F)c1nc(n[nH]1)c2ccc(NC(=O)CN3C(=O)C=C(C4=C3CCC4=O)c5cc(Cl)ccc5Cl)cc2</t>
  </si>
  <si>
    <t>[Na+].[Na+].[Na+].[Na+].[Na+].[Na+].[Na+].[Na+].[Na+].[Na+].Oc1c(OS(=O)(=O)[O-])cc(cc1OS(=O)(=O)[O-])C(=O)OC[C@H]2O[C@@H](OC(=O)c3cc(OS(=O)(=O)[O-])c(O)c(OS(=O)(=O)[O-])c3)[C@H](OC(=O)c4cc(OS(=O)(=O)[O-])c(O)c(OS(=O)(=O)[O-])c4)[C@@H](OC(=O)c5cc(OS(=O)(=O)[O-])c(O)c(OS(=O)(=O)[O-])c5)[C@@H]2OC(=O)c6cc(OS(=O)(=O)[O-])c(O)c(OS(=O)(=O)[O-])c6</t>
  </si>
  <si>
    <t>CC(N1C=CC(=CC1=O)c2cc(Cl)ccc2C(F)(F)F)C(=O)Nc3ccc(cc3)C(=O)O</t>
  </si>
  <si>
    <t>CC(N1C=C(C(F)F)C(=CC1=O)c2cc(Cl)ccc2C#N)C(=O)Nc3ccc(cc3)C(=O)O</t>
  </si>
  <si>
    <t>CC(N1C=C(C#N)C(=CC1=O)c2cc(Cl)ccc2C3CC3)C(=O)Nc4ccc(cc4)C(=O)O</t>
  </si>
  <si>
    <t>CC(C)C[C@H](NC(=O)NCc1ccc(Cl)c(Cl)c1)C(=O)N[C@@H](Cc2ccccc2)C(=O)N[C@@H](CCCNC(=N)N)C(=O)c3nccs3</t>
  </si>
  <si>
    <t>CC(C)[C@H](NC(=O)N[C@@H]1C[C@@H]2C[C@H]([C@H]1C)C2(C)C)C(=O)N[C@@H](CCCN=C(N)N)C(=O)c3nccs3</t>
  </si>
  <si>
    <t>CC(N1C=CC(=CC1=O)c2cc(Cl)ccc2C#C)C(=O)Nc3ccc(cc3)C(=O)O</t>
  </si>
  <si>
    <t>CC(N1C=CC(=CC1=O)c2cc(Cl)ccc2Cl)C(=O)Nc3ccc(cc3)C(=O)O</t>
  </si>
  <si>
    <t>Oc1cc([nH]n1)c2ccc(NC(=O)CN3C(=O)C=C(C4=C3CCC4=O)c5cc(Cl)ccc5C(F)(F)F)cc2</t>
  </si>
  <si>
    <t>CC(C)[C@H](NC(=O)[C@H](O)c1ccccc1Cl)C(=O)N[C@@H](CCCN=C(N)N)C(=O)c2nccs2</t>
  </si>
  <si>
    <t>[Na+].CCOC(=O)c1c(C)oc2cc(OC)c(OCc3oc4cc(OC)c(OCc5oc6cc(OCC)c(OS(=O)(=O)[O-])cc6c5C(=O)OCC)cc4c3C(=O)OCC)cc12</t>
  </si>
  <si>
    <t>CC(N1C=CC(=CC1=O)c2cc(Cl)ccc2C#N)C(=Nc3ccc4nc[nH]c4c3)O</t>
  </si>
  <si>
    <t>CC(C)CCC(=O)N[C@@H](C(C)C)C(=O)N[C@@H](CCCNC(=N)N)C(=O)c1nccs1</t>
  </si>
  <si>
    <t>CC(N1C=CC(=CC1=O)c2cc(Cl)ccc2C#N)C(=O)Nc3ccc(C(=O)O)c(C)c3</t>
  </si>
  <si>
    <t>CC(C)C[C@H](NC(=O)NCc1ccc(Cl)c(Cl)c1)C(=O)N[C@@H](C)C(=O)N[C@@H](CCCNC(=N)N)C(=O)c2nccs2</t>
  </si>
  <si>
    <t>OC1=NCC2=C1C(=CC(=O)N2CC(=O)Nc3ccc(cc3)c4nn[nH]n4)c5cccc(Cl)c5</t>
  </si>
  <si>
    <t>CC(C)[C@H](NC(=O)[C@H](O)c1cccc(F)c1)C(=O)N[C@@H](CCCN=C(N)N)C(=O)c2nccs2</t>
  </si>
  <si>
    <t>CC(N1C=CC(=CC1=O)c2cc(Cl)ccc2C#N)C(=Nc3ccc4C(=O)N(C)Nc4c3)O</t>
  </si>
  <si>
    <t>CYANOPEPTOLIN 1020</t>
  </si>
  <si>
    <t>sulfated pentagalloylglucoside</t>
  </si>
  <si>
    <t>10.1021/np900818c</t>
  </si>
  <si>
    <t>10.1021/jm060978s</t>
  </si>
  <si>
    <t>10.1016/j.bmc.2007.11.015</t>
  </si>
  <si>
    <t>10.1016/j.bmcl.2006.02.052</t>
  </si>
  <si>
    <t>10.1021/jm301338q</t>
  </si>
  <si>
    <t>10.1021/jm5002698</t>
  </si>
  <si>
    <t>CHEMBL2820</t>
  </si>
  <si>
    <t>CHEMBL3359897</t>
  </si>
  <si>
    <t>CHEMBL3359902</t>
  </si>
  <si>
    <t>CHEMBL3359903</t>
  </si>
  <si>
    <t>CHEMBL2326346</t>
  </si>
  <si>
    <t>CHEMBL3359904</t>
  </si>
  <si>
    <t>CHEMBL3262558</t>
  </si>
  <si>
    <t>CHEMBL3262559</t>
  </si>
  <si>
    <t>CHEMBL3262560</t>
  </si>
  <si>
    <t>CHEMBL3262561</t>
  </si>
  <si>
    <t>CHEMBL544560</t>
  </si>
  <si>
    <t>CHEMBL3623784</t>
  </si>
  <si>
    <t>CHEMBL3262555</t>
  </si>
  <si>
    <t>CHEMBL499178</t>
  </si>
  <si>
    <t>100 - Activity</t>
  </si>
  <si>
    <t>Inhibition</t>
  </si>
  <si>
    <t>%</t>
  </si>
  <si>
    <t>500</t>
  </si>
  <si>
    <t>3</t>
  </si>
  <si>
    <t>300</t>
  </si>
  <si>
    <t>8</t>
  </si>
  <si>
    <t>10</t>
  </si>
  <si>
    <t>120</t>
  </si>
  <si>
    <t>222</t>
  </si>
  <si>
    <t>Inhibition of human factor 11a assessed as residual activity at 500 uM by spectrophotometric assay</t>
  </si>
  <si>
    <t>Inhibition of human wild type full length factor 11a transfected in HEK293 cells using S2366 as substrate assessed as residual protease activity at 3 uM after 10 mins by spectrophotometry</t>
  </si>
  <si>
    <t>Inhibition of human recombinant factor 11a catalytic domain transfected in HEK293 cells using S2366 as substrate assessed as residual protease activity at 3 uM after 10 mins by spectrophotometry</t>
  </si>
  <si>
    <t>Activation of full-length human factor-11a-mediated S-2366 hydrolysis at 300 uM preincubated for 10 mins followed by substrate addition by spectrophotometric analysis relative to control</t>
  </si>
  <si>
    <t>Compound was tested for inhibitory activity against Coagulation factor XIa at 8 uM</t>
  </si>
  <si>
    <t>Inhibition of factor 11a (unknown origin) at 10 uM using Bz-FVRpNA substrate by spectrophotometry method</t>
  </si>
  <si>
    <t>Binding affinity to fluorescein-EGR-labeled human factor-11a assessed as decrease in fluorescence emission at 120 uM by fluorescence spectroscopic analysis relative to control</t>
  </si>
  <si>
    <t>Inhibition of factor 11a at 222 uM after 10 min</t>
  </si>
  <si>
    <t>CHEMBL3377051</t>
  </si>
  <si>
    <t>CHEMBL2330210</t>
  </si>
  <si>
    <t>CHEMBL2330209</t>
  </si>
  <si>
    <t>CHEMBL3271290</t>
  </si>
  <si>
    <t>CHEMBL663259</t>
  </si>
  <si>
    <t>CHEMBL3626878</t>
  </si>
  <si>
    <t>CHEMBL3271293</t>
  </si>
  <si>
    <t>CHEMBL1057765</t>
  </si>
  <si>
    <t>[Na+].COc1cc2occ(C(=O)OC(C)(C)C)c2cc1OCc3nc4ccc(OS(=O)(=O)[O-])cc4s3</t>
  </si>
  <si>
    <t>[Na+].CCOC(=O)c1c(Cc2ccccc2)oc3cc(OC)c(OCc4[nH]c5ccc(OS(=O)(=O)[O-])cc5c4C(=O)OCC)cc13</t>
  </si>
  <si>
    <t>[Na+].CCOC(=O)c1c(C)[nH]c2ccc(OCc3c(C(=O)OCC)c4cc(OS(=O)(=O)[O-])ccc4n3C(=O)OC(C)(C)C)cc12</t>
  </si>
  <si>
    <t>OS(=O)(=O)Oc1ccc(cc1)C2=Nc3ccccc3C(=O)N2CCCCCCn4cc(CN5C(=O)c6ccccc6N=C5c7ccc(OS(=O)(=O)O)cc7)nn4</t>
  </si>
  <si>
    <t>[Na+].CCOC(=O)c1c(C)oc2cc(OC)c(OCc3oc4cc(OC)c(OCc5[nH]c6ccc(OS(=O)(=O)[O-])cc6c5C(=O)OCC)cc4c3C(=O)OCC)cc12</t>
  </si>
  <si>
    <t>[Na+].[Na+].[Na+].[Na+].[O-]S(=O)(=O)Oc1cc(OS(=O)(=O)[O-])cc(c1)C(=O)N2CCc3cc(OS(=O)(=O)[O-])c(OS(=O)(=O)[O-])cc3C2</t>
  </si>
  <si>
    <t>[Na+].[Na+].[Na+].[Na+].CCOC(=O)C1Cc2cc(OS(=O)(=O)[O-])c(OS(=O)(=O)[O-])cc2CN1C(=O)c3ccc(OS(=O)(=O)[O-])c(OS(=O)(=O)[O-])c3</t>
  </si>
  <si>
    <t>[Na+].[Na+].[Na+].[Na+].[Na+].[O-]S(=O)(=O)Oc1cc2CCN(Cc2cc1OS(=O)(=O)[O-])C(=O)c3cc(OS(=O)(=O)[O-])c(OS(=O)(=O)[O-])c(OS(=O)(=O)[O-])c3</t>
  </si>
  <si>
    <t>[Na+].[Na+].[Na+].[Na+].[Na+].[Na+].[O-]C(=O)C1Cc2cc(OS(=O)(=O)[O-])c(OS(=O)(=O)[O-])cc2CN1C(=O)c3cc(OS(=O)(=O)[O-])c(OS(=O)(=O)[O-])c(OS(=O)(=O)[O-])c3</t>
  </si>
  <si>
    <t>Cl.NC(=N)c1ccc(CNC(=O)C2CC[C@H]3CC[C@@](O)(Cc4ccccc4)C(=O)N23)cc1</t>
  </si>
  <si>
    <t>CC[C@H](C)[C@@H]1NC(=O)[C@@H]2CCCN2C(=O)[C@@H]3CCCN3C(=O)[C@@H](NC(=O)[C@H](CO)NC(=O)[C@H](CCCNC(=N)N)NC(=O)[C@@H](NC(=O)[C@@H]4CSSC[C@H](NC1=O)C(=O)N[C@@H](CC(=O)N)C(=O)N5CCC[C@H]5C(=O)N[C@@H](CC(=O)N)C(=O)NCC(=O)N[C@@H]([C@@H](C)O)C(=O)N4)[C@@H](C)O)C(C)C</t>
  </si>
  <si>
    <t>[Na+].CCOC(=O)c1c(C)oc2cc(OC)c(OCc3oc4cc(OCC)c(OS(=O)(=O)[O-])cc4c3C(=O)OCC)cc12</t>
  </si>
  <si>
    <t>COC1=C(Br)[C@@H](O)[C@@]2(CC(=NO2)C(=O)NCCc3cnc[nH]3)C=C1Br</t>
  </si>
  <si>
    <t>AEROPHOBIN 1</t>
  </si>
  <si>
    <t>10.1016/j.bmcl.2014.10.059</t>
  </si>
  <si>
    <t>10.1021/jm301757v</t>
  </si>
  <si>
    <t>10.1016/s0960-894x(02)00612-1</t>
  </si>
  <si>
    <t>10.1021/acs.jmedchem.5b01148</t>
  </si>
  <si>
    <t>10.1021/np8008013</t>
  </si>
  <si>
    <t>CHEMBL2326344</t>
  </si>
  <si>
    <t>CHEMBL3262557</t>
  </si>
  <si>
    <t>CHEMBL1812011</t>
  </si>
  <si>
    <t>CHEMBL2396783</t>
  </si>
  <si>
    <t>CHEMBL2326078</t>
  </si>
  <si>
    <t>CHEMBL3262556</t>
  </si>
  <si>
    <t>CHEMBL2396792</t>
  </si>
  <si>
    <t>CHEMBL2396791</t>
  </si>
  <si>
    <t>CHEMBL2396790</t>
  </si>
  <si>
    <t>CHEMBL2396789</t>
  </si>
  <si>
    <t>CHEMBL2396788</t>
  </si>
  <si>
    <t>CHEMBL2396784</t>
  </si>
  <si>
    <t>CHEMBL2326354</t>
  </si>
  <si>
    <t>CHEMBL2326079</t>
  </si>
  <si>
    <t>CHEMBL2326080</t>
  </si>
  <si>
    <t>CHEMBL2326355</t>
  </si>
  <si>
    <t>CHEMBL2326348</t>
  </si>
  <si>
    <t>CHEMBL2326343</t>
  </si>
  <si>
    <t>CHEMBL2326341</t>
  </si>
  <si>
    <t>CHEMBL2326349</t>
  </si>
  <si>
    <t>CHEMBL2326353</t>
  </si>
  <si>
    <t>CHEMBL2326345</t>
  </si>
  <si>
    <t>CHEMBL2326347</t>
  </si>
  <si>
    <t>CHEMBL2326342</t>
  </si>
  <si>
    <t>CHEMBL2326352</t>
  </si>
  <si>
    <t>Efficacy</t>
  </si>
  <si>
    <t>Inhibition of human factor 11a using S2366 as substrate assessed as residual protease activity after 10 mins by spectrophotometry</t>
  </si>
  <si>
    <t>Inhibition of full-length human factor-11a-mediated S-2366 hydrolysis preincubated for 10 mins followed by substrate addition by spectrophotometric analysis relative to control</t>
  </si>
  <si>
    <t>Inhibition of human FXIa using FIX as substrate assessed as FIXbeta formation at 3 uM after 120 mins by Western blotting analysis</t>
  </si>
  <si>
    <t>CHEMBL2330220</t>
  </si>
  <si>
    <t>CHEMBL3271291</t>
  </si>
  <si>
    <t>CHEMBL2320887</t>
  </si>
  <si>
    <t>OS(=O)(=O)Oc1ccc(cc1)C2=Nc3ccccc3C(=O)N2Cc4cn(CCCCN5C(=O)c6ccccc6N=C5c7cccc(OS(=O)(=O)O)c7)nn4</t>
  </si>
  <si>
    <t>[Na+].[Na+].[O-]S(=O)(=O)Oc1ccc(NC(=O)c2cccc(c2)N3C(=O)c4ccc(cc4C3=O)C(=O)Nc5ccc(OS(=O)(=O)[O-])cc5)cc1</t>
  </si>
  <si>
    <t>[Na+].COC(=O)c1c(C)oc2cc(OC)c(OCc3oc4cc(OC)c(OS(=O)(=O)[O-])cc4c3C(=O)OC)cc12</t>
  </si>
  <si>
    <t>[Na+].CCOC(=O)c1c(C)oc2cc(OC)c(OCc3oc4cc(OC)c(OCc5oc6cc(OC)c(OS(=O)(=O)[O-])cc6c5C(=O)OCC)cc4c3C(=O)OCC)cc12</t>
  </si>
  <si>
    <t>OS(=O)(=O)Oc1cccc(c1)C2=Nc3ccccc3C(=O)N2CCCCn4cc(CN5C(=O)c6ccccc6N=C5c7cccc(OS(=O)(=O)O)c7)nn4</t>
  </si>
  <si>
    <t>[Na+].[Na+].[O-][N+](=O)c1nc(SCC(=O)c2cccc(OS(=O)(=O)[O-])c2OS(=O)(=O)[O-])c(C#N)c(c3ccc(Oc4ccccc4)cc3)c1C#N</t>
  </si>
  <si>
    <t>[Na+].CCOC(=O)c1c(C)oc2cc(OC)c(OCc3oc4cc(OC)c(OCc5oc6cc(OC)c(OCc7oc8cc(OC)c(OS(=O)(=O)[O-])cc8c7C(=O)OCC)cc6c5C(=O)OCC)cc4c3C(=O)OCC)cc12</t>
  </si>
  <si>
    <t>[Na+].CCOC(=O)c1c(COc2cc3c(C(=O)O)c(C)oc3cc2OC)oc4cc(OC)c(OCc5oc6cc(OC)c(OS(=O)(=O)[O-])cc6c5C(=O)OCC)cc14</t>
  </si>
  <si>
    <t>[Na+].CCOC(=O)c1c(COc2cc3c(C(=O)OCC=C)c(C)oc3cc2OC)oc4cc(OC)c(OCc5oc6cc(OC)c(OS(=O)(=O)[O-])cc6c5C(=O)OCC)cc14</t>
  </si>
  <si>
    <t>CCOC(=O)c1c(COc2cc3c(C(=O)OCC)c(COc4cc5c(C(=O)O)c(C)oc5cc4OC)oc3cc2OC)oc6cc(OC)c(O)cc16</t>
  </si>
  <si>
    <t>[Na+].CCOC(=O)c1c(C)oc2cc(OC)c(OCc3oc4cc(OC)c(OCc5oc6cc(OC(C)C)c(OS(=O)(=O)[O-])cc6c5C(=O)OCC)cc4c3C(=O)OCC)cc12</t>
  </si>
  <si>
    <t>[Na+].CCOC(=O)c1c(C)oc2cc(OC)c(OCc3oc4cc(OC)c(OCc5oc6cc(OC)c(OS(=O)(=O)[O-])cc6c5C(=O)OC)cc4c3C(=O)OCC)cc12</t>
  </si>
  <si>
    <t>OS(=O)(=O)Oc1ccc(cc1)C2=Nc3ccccc3C(=O)N2Cc4cn(CCn5cc(CN6C(=O)c7ccccc7N=C6c8ccc(OS(=O)(=O)O)cc8)nn5)nn4</t>
  </si>
  <si>
    <t>CC(=O)Oc1cc(OS(=O)(=O)O)cc(c1)C2=Nc3ccccc3C(=O)N2CCCCn4cc(CN5C(=O)c6ccccc6N=C5c7cc(O)cc(OS(=O)(=O)O)c7)nn4</t>
  </si>
  <si>
    <t>COc1cc(ccc1OS(=O)(=O)O)C2=Nc3ccccc3C(=O)N2CCCCn4cc(CN5C(=O)c6ccccc6N=C5c7ccc(OS(=O)(=O)O)c(OC)c7)nn4</t>
  </si>
  <si>
    <t>OS(=O)(=O)Oc1ccc(cc1)C2=Nc3ccccc3C(=O)N2CCCCCn4nncc4CN5C(=O)c6ccccc6N=C5c7ccc(OS(=O)(=O)O)cc7</t>
  </si>
  <si>
    <t>OS(=O)(=O)Oc1cccc(c1)C2=Nc3ccccc3C(=O)N2CCCCn4cc(CN5C(=O)c6ccccc6N=C5c7cc(OS(=O)(=O)O)cc(OS(=O)(=O)O)c7)nn4</t>
  </si>
  <si>
    <t>OS(=O)(=O)Oc1ccc(cc1)C2=Nc3ccccc3C(=O)N2CCCCn4cc(CN5C(=O)c6ccccc6N=C5c7ccc(OS(=O)(=O)O)cc7)nn4</t>
  </si>
  <si>
    <t>OS(=O)(=O)Oc1cccc(c1)C2=Nc3ccccc3C(=O)N2CCCn4cc(CN5C(=O)c6ccccc6N=C5c7cccc(OS(=O)(=O)O)c7)nn4</t>
  </si>
  <si>
    <t>CC(=O)Oc1cc(OS(=O)(=O)O)cc(c1)C2=Nc3ccccc3C(=O)N2CCCCn4cc(CN5C(=O)c6ccccc6N=C5c7cc(OS(=O)(=O)O)cc(OS(=O)(=O)O)c7)nn4</t>
  </si>
  <si>
    <t>COc1cc(OS(=O)(=O)O)cc2OC(=C(OS(=O)(=O)O)C(=O)c12)c3ccc(OS(=O)(=O)O)c(OCc4cn(CCCCN5C(=O)c6ccccc6N=C5c7cc(OC(=O)C)cc(OS(=O)(=O)O)c7)nn4)c3</t>
  </si>
  <si>
    <t>OS(=O)(=O)Oc1ccc(cc1)C2=Nc3ccccc3C(=O)N2CCCCCn4cc(CN5C(=O)c6ccccc6N=C5c7ccc(OS(=O)(=O)O)cc7)nn4</t>
  </si>
  <si>
    <t>COc1cc(ccc1OS(=O)(=O)O)C2=Nc3ccccc3C(=O)N2CCCCn4cc(CN5C(=O)c6ccccc6N=C5c7cccc(OS(=O)(=O)O)c7)nn4</t>
  </si>
  <si>
    <t>OS(=O)(=O)Oc1ccc(cc1)C2=Nc3ccccc3C(=O)N2CCCCn4cc(CN5C(=O)c6ccccc6N=C5c7cccc(OS(=O)(=O)O)c7)nn4</t>
  </si>
  <si>
    <t>COc1cc(ccc1OS(=O)(=O)O)C2=Nc3ccccc3C(=O)N2CCCCn4cc(COc5cc(ccc5OS(=O)(=O)O)C6=C(OS(=O)(=O)O)C(=O)c7c(OC)cc(OS(=O)(=O)O)cc7O6)nn4</t>
  </si>
  <si>
    <t>CHEMBL1288926</t>
  </si>
  <si>
    <t>CHEMBL1159839</t>
  </si>
  <si>
    <t>CHEMBL1159853</t>
  </si>
  <si>
    <t>CHEMBL1159854</t>
  </si>
  <si>
    <t>CHEMBL1159876</t>
  </si>
  <si>
    <t>CHEMBL1159877</t>
  </si>
  <si>
    <t>CHEMBL1159878</t>
  </si>
  <si>
    <t>CHEMBL1289860</t>
  </si>
  <si>
    <t>CHEMBL1288925</t>
  </si>
  <si>
    <t>CHEMBL1289978</t>
  </si>
  <si>
    <t>CHEMBL1290074</t>
  </si>
  <si>
    <t>INH</t>
  </si>
  <si>
    <t>K obs / 1</t>
  </si>
  <si>
    <t>KSV</t>
  </si>
  <si>
    <t>Kic</t>
  </si>
  <si>
    <t>Km</t>
  </si>
  <si>
    <t>Ratio IC50</t>
  </si>
  <si>
    <t>Vmax</t>
  </si>
  <si>
    <t>M-1 s-1</t>
  </si>
  <si>
    <t>mAU/min/uM</t>
  </si>
  <si>
    <t>mAU/min</t>
  </si>
  <si>
    <t>Non standard unit for type</t>
  </si>
  <si>
    <t>Compound was evaluated for inhibition of enzyme human coagulation factor XI (inhibitor concentration were 0.7-0.8 uM)</t>
  </si>
  <si>
    <t>Allosteric modulation of fluorescein-EGR-labeled human factor-11a assessed as reduction in sodium iodide-induced fluorescence quenching by Stern-Volmer plot analysis</t>
  </si>
  <si>
    <t>Mixed-type inhibition of human factor 11a using S-2366 as substrate assessed as increase in substrate Km at 20 uM by Michaelis-Menten kinetics (Rvb = 273 microM)</t>
  </si>
  <si>
    <t>Mixed-type inhibition of human factor 11a using S-2366 as substrate assessed as increase in substrate Km at 40 uM by Michaelis-Menten kinetics (Rvb = 273 microM)</t>
  </si>
  <si>
    <t>Mixed-type inhibition of human factor 11a using S-2366 as substrate assessed as increase in substrate Km at 60 uM by Michaelis-Menten kinetics (Rvb = 273 microM)</t>
  </si>
  <si>
    <t>Non-competitive inhibition of human factor-11a-mediated S-2366 hydrolysis at 10 uM by Michaelis-Menten plot analysis</t>
  </si>
  <si>
    <t>Non-competitive inhibition of human factor-11a-mediated S-2366 hydrolysis at 150 nM by Michaelis-Menten plot analysis</t>
  </si>
  <si>
    <t>Non-competitive inhibition of human factor-11a-mediated S-2366 hydrolysis at 300 nM by Michaelis-Menten plot analysis</t>
  </si>
  <si>
    <t>Non-competitive inhibition of human factor-11a-mediated S-2366 hydrolysis at 5 uM by Michaelis-Menten plot analysis</t>
  </si>
  <si>
    <t>Non-competitive inhibition of human factor-11a-mediated S-2366 hydrolysis at 550 nM by Michaelis-Menten plot analysis</t>
  </si>
  <si>
    <t>Non-competitive inhibition of human factor-11a-mediated S-2366 hydrolysis at 7.25 uM by Michaelis-Menten plot analysis</t>
  </si>
  <si>
    <t>Non-competitive inhibition of human factor-11a-mediated S-2366 hydrolysis at 900 nM by Michaelis-Menten plot analysis</t>
  </si>
  <si>
    <t>Ratio of IC50 for human factor-11a catalytic domain to IC50 for full-length human factor-11a</t>
  </si>
  <si>
    <t>Mixed-type inhibition of human factor 11a using S-2366 as substrate assessed as decrease in substrate Vmax at 20 uM by Michaelis-Menten kinetics (Rvb = 35.40 mAU/min/microM)</t>
  </si>
  <si>
    <t>Mixed-type inhibition of human factor 11a using S-2366 as substrate assessed as decrease in substrate Vmax at 40 uM by Michaelis-Menten kinetics (Rvb = 35.40 mAU/min/microM)</t>
  </si>
  <si>
    <t>Mixed-type inhibition of human factor 11a using S-2366 as substrate assessed as decrease in substrate Vmax at 60 uM by Michaelis-Menten kinetics (Rvb = 35.40 mAU/min/microM)</t>
  </si>
  <si>
    <t>CHEMBL1290972</t>
  </si>
  <si>
    <t>CHEMBL663251</t>
  </si>
  <si>
    <t>CHEMBL3265747</t>
  </si>
  <si>
    <t>CHEMBL3377585</t>
  </si>
  <si>
    <t>CHEMBL3377586</t>
  </si>
  <si>
    <t>CHEMBL3377587</t>
  </si>
  <si>
    <t>CHEMBL3271298</t>
  </si>
  <si>
    <t>CHEMBL3271299</t>
  </si>
  <si>
    <t>CHEMBL3271300</t>
  </si>
  <si>
    <t>CHEMBL3271296</t>
  </si>
  <si>
    <t>CHEMBL3271301</t>
  </si>
  <si>
    <t>CHEMBL3271297</t>
  </si>
  <si>
    <t>CHEMBL3265743</t>
  </si>
  <si>
    <t>CHEMBL3265750</t>
  </si>
  <si>
    <t>CHEMBL3377588</t>
  </si>
  <si>
    <t>CHEMBL3377589</t>
  </si>
  <si>
    <t>CHEMBL3377590</t>
  </si>
  <si>
    <t>CC(C)C[C@@H]1NC(=O)[C@H](NC(=O)[C@@H](C\C=C\Cc2[nH]c3ccc(Cl)cc3c2CNC1=O)c4ccccc4)C5CCCCC5</t>
  </si>
  <si>
    <t>NC(=N)SCCCOC1=C(Cl)c2ccc(NC(=O)Cc3ccccc3)cc2C(=O)O1</t>
  </si>
  <si>
    <t>NC(=N)SCCOC1=C(Cl)c2ccc(NC(=O)NCc3ccccc3)cc2C(=O)O1</t>
  </si>
  <si>
    <t>NC(=N)SCCOC1=C(Cl)c2ccc(NC(=O)Nc3ccccc3)cc2C(=O)O1</t>
  </si>
  <si>
    <t>CCOC1=C(Cl)c2ccc(NC(=N)N)cc2C(=O)O1</t>
  </si>
  <si>
    <t>NC(=N)SCCCOC1=C(Cl)c2ccc(N)cc2C(=O)O1</t>
  </si>
  <si>
    <t>NC(=N)SCCCOC1=C(Cl)c2ccccc2C(=O)O1</t>
  </si>
  <si>
    <t>CC(C)C[C@@H]1NC(=O)[C@H](NS(=O)(=O)CC\C=C\Cc2[nH]c3ccc(Cl)cc3c2CNC1=O)C4CCCCC4</t>
  </si>
  <si>
    <t>CC(C)C[C@H](NC(=O)[C@H](NC(=O)[C@@H](CC=C)c1ccccc1)C2CCCCC2)C(=O)NCc3c(CC=C)[nH]c4ccc(Cl)cc34</t>
  </si>
  <si>
    <t>CC(C)C[C@@H]1NC(=O)[C@H](NS(=O)(=O)CCCCCc2[nH]c3ccc(Cl)cc3c2CNC1=O)C4CCCCC4</t>
  </si>
  <si>
    <t>CC(C)C[C@H](NC(=O)[C@H](NC(=O)CCC=C)C1CCCCC1)C(=O)NCc2c(CC=C)[nH]c3ccc(Cl)cc23</t>
  </si>
  <si>
    <t>10.1016/j.bmcl.2010.09.141</t>
  </si>
  <si>
    <t>10.1021/jm00035a009</t>
  </si>
  <si>
    <t>ZincID</t>
  </si>
  <si>
    <t>IC50(nM)</t>
  </si>
  <si>
    <t>EC50(nM)</t>
  </si>
  <si>
    <t>Kd(nM)</t>
  </si>
  <si>
    <t>Ki(nM)</t>
  </si>
  <si>
    <t>kon(M-1s-1)</t>
  </si>
  <si>
    <t>koff(s-1)</t>
  </si>
  <si>
    <t>pH</t>
  </si>
  <si>
    <t>Temp</t>
  </si>
  <si>
    <t>Source</t>
  </si>
  <si>
    <t>DOI</t>
  </si>
  <si>
    <t>Patent_number</t>
  </si>
  <si>
    <t>Institution</t>
  </si>
  <si>
    <t>ligand_name</t>
  </si>
  <si>
    <t>ZINC29125556</t>
  </si>
  <si>
    <t>ZINC96210417</t>
  </si>
  <si>
    <t>ZINC96210421</t>
  </si>
  <si>
    <t>ZINC96210425</t>
  </si>
  <si>
    <t>ZINC14951582</t>
  </si>
  <si>
    <t>ZINC14951589</t>
  </si>
  <si>
    <t>ZINC14951593</t>
  </si>
  <si>
    <t>ZINC96210428</t>
  </si>
  <si>
    <t>ZINC29125515</t>
  </si>
  <si>
    <t>ZINC37868458</t>
  </si>
  <si>
    <t>ZINC34689246</t>
  </si>
  <si>
    <t>ZINC37868459</t>
  </si>
  <si>
    <t>ZINC34689247</t>
  </si>
  <si>
    <t>ZINC14951597</t>
  </si>
  <si>
    <t>ZINC37868460</t>
  </si>
  <si>
    <t>ZINC37868462</t>
  </si>
  <si>
    <t>ZINC29125516</t>
  </si>
  <si>
    <t>ZINC14951602</t>
  </si>
  <si>
    <t>ZINC14951607</t>
  </si>
  <si>
    <t>ZINC14951613</t>
  </si>
  <si>
    <t>ZINC14951619</t>
  </si>
  <si>
    <t>ZINC34689248</t>
  </si>
  <si>
    <t>ZINC37868463</t>
  </si>
  <si>
    <t>ZINC37868464</t>
  </si>
  <si>
    <t>ZINC37868465</t>
  </si>
  <si>
    <t>ZINC29125472</t>
  </si>
  <si>
    <t>ZINC34689249</t>
  </si>
  <si>
    <t>ZINC34689250</t>
  </si>
  <si>
    <t>ZINC95543520</t>
  </si>
  <si>
    <t>ZINC29125473</t>
  </si>
  <si>
    <t>ZINC34689251</t>
  </si>
  <si>
    <t>ZINC06409740</t>
  </si>
  <si>
    <t>ZINC00591050</t>
  </si>
  <si>
    <t>ZINC01487774</t>
  </si>
  <si>
    <t>ZINC00812571</t>
  </si>
  <si>
    <t>ZINC02847121</t>
  </si>
  <si>
    <t>ZINC00859298</t>
  </si>
  <si>
    <t>ZINC01133288</t>
  </si>
  <si>
    <t>ZINC00496741</t>
  </si>
  <si>
    <t>ZINC01337961</t>
  </si>
  <si>
    <t>ZINC08772963</t>
  </si>
  <si>
    <t>ZINC00810910</t>
  </si>
  <si>
    <t>ZINC00814605</t>
  </si>
  <si>
    <t>ZINC13150759</t>
  </si>
  <si>
    <t>ZINC01355729</t>
  </si>
  <si>
    <t>ZINC00411620</t>
  </si>
  <si>
    <t>ZINC00347286</t>
  </si>
  <si>
    <t>ZINC00107110</t>
  </si>
  <si>
    <t>ZINC00472414</t>
  </si>
  <si>
    <t>ZINC00621162</t>
  </si>
  <si>
    <t>ZINC00287516</t>
  </si>
  <si>
    <t>ZINC05442977</t>
  </si>
  <si>
    <t>ZINC01107788</t>
  </si>
  <si>
    <t>ZINC02627933</t>
  </si>
  <si>
    <t>ZINC02627642</t>
  </si>
  <si>
    <t>ZINC00149777</t>
  </si>
  <si>
    <t>ZINC00812573</t>
  </si>
  <si>
    <t>ZINC00812583</t>
  </si>
  <si>
    <t>ZINC01446265</t>
  </si>
  <si>
    <t>ZINC00812578</t>
  </si>
  <si>
    <t>ZINC00360478</t>
  </si>
  <si>
    <t>ZINC02274657</t>
  </si>
  <si>
    <t>ZINC13116098</t>
  </si>
  <si>
    <t>ZINC13116092</t>
  </si>
  <si>
    <t>ZINC13115887</t>
  </si>
  <si>
    <t>ZINC02761724</t>
  </si>
  <si>
    <t>ZINC00190954</t>
  </si>
  <si>
    <t>ZINC03476482</t>
  </si>
  <si>
    <t>ZINC03249673</t>
  </si>
  <si>
    <t>ZINC00266655</t>
  </si>
  <si>
    <t>ZINC04078718</t>
  </si>
  <si>
    <t>ZINC04076024</t>
  </si>
  <si>
    <t>ZINC00618525</t>
  </si>
  <si>
    <t>ZINC02858701</t>
  </si>
  <si>
    <t>ZINC01057093</t>
  </si>
  <si>
    <t>ZINC00618475</t>
  </si>
  <si>
    <t>ZINC00371486</t>
  </si>
  <si>
    <t>ZINC00197530</t>
  </si>
  <si>
    <t>ZINC00460933</t>
  </si>
  <si>
    <t>ZINC00807055</t>
  </si>
  <si>
    <t>ZINC00619461</t>
  </si>
  <si>
    <t>ZINC00314492</t>
  </si>
  <si>
    <t>ZINC00200005</t>
  </si>
  <si>
    <t>ZINC00168641</t>
  </si>
  <si>
    <t>ZINC00314077</t>
  </si>
  <si>
    <t>ZINC08716758</t>
  </si>
  <si>
    <t>ZINC04419293</t>
  </si>
  <si>
    <t>ZINC00183708</t>
  </si>
  <si>
    <t>ZINC01399287</t>
  </si>
  <si>
    <t>ZINC01157362</t>
  </si>
  <si>
    <t>ZINC00067852</t>
  </si>
  <si>
    <t>ZINC03651685</t>
  </si>
  <si>
    <t>ZINC02846281</t>
  </si>
  <si>
    <t>ZINC00531125</t>
  </si>
  <si>
    <t>ZINC15979742</t>
  </si>
  <si>
    <t>ZINC16996411</t>
  </si>
  <si>
    <t>ZINC02135532</t>
  </si>
  <si>
    <t>ZINC04182881</t>
  </si>
  <si>
    <t>ZINC00350071</t>
  </si>
  <si>
    <t>ZINC00350075</t>
  </si>
  <si>
    <t>ZINC00667983</t>
  </si>
  <si>
    <t>ZINC04631850</t>
  </si>
  <si>
    <t>ZINC08672061</t>
  </si>
  <si>
    <t>ZINC15986962</t>
  </si>
  <si>
    <t>ZINC00343893</t>
  </si>
  <si>
    <t>ZINC13111876</t>
  </si>
  <si>
    <t>ZINC01383872</t>
  </si>
  <si>
    <t>ZINC01383869</t>
  </si>
  <si>
    <t>ZINC01383873</t>
  </si>
  <si>
    <t>ZINC06188744</t>
  </si>
  <si>
    <t>ZINC01383871</t>
  </si>
  <si>
    <t>ZINC00099658</t>
  </si>
  <si>
    <t>ZINC01386455</t>
  </si>
  <si>
    <t>ZINC02886098</t>
  </si>
  <si>
    <t>ZINC02867572</t>
  </si>
  <si>
    <t>ZINC01795823</t>
  </si>
  <si>
    <t>ZINC04680387</t>
  </si>
  <si>
    <t>ZINC02840971</t>
  </si>
  <si>
    <t>ZINC02840326</t>
  </si>
  <si>
    <t>ZINC00858610</t>
  </si>
  <si>
    <t>ZINC01715695</t>
  </si>
  <si>
    <t>ZINC03176019</t>
  </si>
  <si>
    <t>ZINC00859108</t>
  </si>
  <si>
    <t>ZINC00715873</t>
  </si>
  <si>
    <t>ZINC00142137</t>
  </si>
  <si>
    <t>ZINC00211179</t>
  </si>
  <si>
    <t>ZINC15962503</t>
  </si>
  <si>
    <t>ZINC13108206</t>
  </si>
  <si>
    <t>ZINC03647281</t>
  </si>
  <si>
    <t>ZINC00619673</t>
  </si>
  <si>
    <t>ZINC02194583</t>
  </si>
  <si>
    <t>ZINC00477193</t>
  </si>
  <si>
    <t>ZINC13519717</t>
  </si>
  <si>
    <t>ZINC00139058</t>
  </si>
  <si>
    <t>ZINC02723814</t>
  </si>
  <si>
    <t>ZINC15986964</t>
  </si>
  <si>
    <t>ZINC04348396</t>
  </si>
  <si>
    <t>ZINC03259488</t>
  </si>
  <si>
    <t>ZINC17208977</t>
  </si>
  <si>
    <t>ZINC13686361</t>
  </si>
  <si>
    <t>ZINC13478694</t>
  </si>
  <si>
    <t>ZINC17307198</t>
  </si>
  <si>
    <t>ZINC01813498</t>
  </si>
  <si>
    <t>ZINC17527442</t>
  </si>
  <si>
    <t>ZINC13635487</t>
  </si>
  <si>
    <t>ZINC04910288</t>
  </si>
  <si>
    <t>ZINC06289570</t>
  </si>
  <si>
    <t>ZINC13478312</t>
  </si>
  <si>
    <t>ZINC85813356</t>
  </si>
  <si>
    <t>ZINC01035674</t>
  </si>
  <si>
    <t>ZINC13124264</t>
  </si>
  <si>
    <t>ZINC13788170</t>
  </si>
  <si>
    <t>30.00 C</t>
  </si>
  <si>
    <t>37.00 C</t>
  </si>
  <si>
    <t>23.00 C</t>
  </si>
  <si>
    <t>25.00 C</t>
  </si>
  <si>
    <t>22.00 C</t>
  </si>
  <si>
    <t>Curated from the literature by BindingDB</t>
  </si>
  <si>
    <t>PubChem</t>
  </si>
  <si>
    <t>US Patent</t>
  </si>
  <si>
    <t>10.1016/s0969-2126(00)00551-7</t>
  </si>
  <si>
    <t>10.1080/14756360410001689559</t>
  </si>
  <si>
    <t>10.1080/14756360310001650200</t>
  </si>
  <si>
    <t>10.1021/jm0303406</t>
  </si>
  <si>
    <t>10.1021/jm0205696</t>
  </si>
  <si>
    <t>10.1016/j.bmcl.2004.08.063</t>
  </si>
  <si>
    <t>10.1016/j.bmcl.2007.02.062</t>
  </si>
  <si>
    <t>10.1016/j.bmcl.2005.01.023</t>
  </si>
  <si>
    <t>10.1021/jm040063i</t>
  </si>
  <si>
    <t>10.1021/jm0506625</t>
  </si>
  <si>
    <t>10.1016/j.bmcl.2005.04.028</t>
  </si>
  <si>
    <t>10.1016/j.bmcl.2007.11.102</t>
  </si>
  <si>
    <t>10.1016/j.bmcl.2005.03.012</t>
  </si>
  <si>
    <t>10.1021/jm0494826</t>
  </si>
  <si>
    <t>10.1021/jm050101d</t>
  </si>
  <si>
    <t>10.1074/jbc.M607913200</t>
  </si>
  <si>
    <t>10.1021/jm0303857</t>
  </si>
  <si>
    <t>US10077265</t>
  </si>
  <si>
    <t>US10081617</t>
  </si>
  <si>
    <t>US10081623</t>
  </si>
  <si>
    <t>US10093683</t>
  </si>
  <si>
    <t>US9585881</t>
  </si>
  <si>
    <t>US10123995</t>
  </si>
  <si>
    <t>US10138236</t>
  </si>
  <si>
    <t>US10143681</t>
  </si>
  <si>
    <t>US10167280</t>
  </si>
  <si>
    <t>US10174020</t>
  </si>
  <si>
    <t>US10183932</t>
  </si>
  <si>
    <t>US9663527</t>
  </si>
  <si>
    <t>US9725435</t>
  </si>
  <si>
    <t>US9732085</t>
  </si>
  <si>
    <t>US9738655</t>
  </si>
  <si>
    <t>US9758480</t>
  </si>
  <si>
    <t>US8598206</t>
  </si>
  <si>
    <t>US8828983</t>
  </si>
  <si>
    <t>US8901115</t>
  </si>
  <si>
    <t>US8940720</t>
  </si>
  <si>
    <t>US9108951</t>
  </si>
  <si>
    <t>US9079929</t>
  </si>
  <si>
    <t>US9315519</t>
  </si>
  <si>
    <t>US9394276</t>
  </si>
  <si>
    <t>US9394250</t>
  </si>
  <si>
    <t>US9403774</t>
  </si>
  <si>
    <t>US9434690</t>
  </si>
  <si>
    <t>US9453018</t>
  </si>
  <si>
    <t>US9475809</t>
  </si>
  <si>
    <t>Daiichi Asubio Medical Research Laboratories LLC (DAIAMED)</t>
  </si>
  <si>
    <t>Boehringer Ingelheim Pharma KG</t>
  </si>
  <si>
    <t>PCMD</t>
  </si>
  <si>
    <t>BAYER PHARMA AKTIENGESELLSCHAFT</t>
  </si>
  <si>
    <t>Merck Sharp &amp; Dohme Corp.</t>
  </si>
  <si>
    <t>Bristol-Myers Squibb Company</t>
  </si>
  <si>
    <t>ONO PHARMACEUTICAL CO., LTD.</t>
  </si>
  <si>
    <t>SICHUAN HAISCO PHARMACEUTICAL CO., LTD.</t>
  </si>
  <si>
    <t>Bayer Pharma Aktiengesellschaft</t>
  </si>
  <si>
    <t>MERCK SHARP &amp; DOHME CORP.</t>
  </si>
  <si>
    <t>SUMITOMO DAINIPPON PHARMA CO., LTD.</t>
  </si>
  <si>
    <t>The Medicines Company (Leipzig) GmbH</t>
  </si>
  <si>
    <t>(2S)-N-[(2S)-5-carbamimidamido-1-oxo-1-(1,3-thiazol-2-yl)pentan-2-yl]-2-[(2S)-2-({[(3,4-dichlorophenyl)methyl]carbamoyl}amino)-3-phenylpropanamido]-3-methylbutanamide::alpha-ketothiazole analogue 7</t>
  </si>
  <si>
    <t>(2S)-N-[(2S)-5-carbamimidamido-1-oxo-1-(1,3-thiazol-2-yl)pentan-2-yl]-2-[(2S)-2-({[(4-fluorophenyl)methyl]carbamoyl}amino)-3-phenylpropanamido]-3-methylbutanamide::alpha-ketothiazole analogue 8</t>
  </si>
  <si>
    <t>alpha-ketothiazole analogue 9::ethyl 2-({[(1S)-1-{[(1S)-1-{[(2S)-5-carbamimidamido-1-oxo-1-(1,3-thiazol-2-yl)pentan-2-yl]carbamoyl}-2-methylpropyl]carbamoyl}-2-phenylethyl]carbamoyl}amino)-3-phenylpropanoate</t>
  </si>
  <si>
    <t>alpha-ketothiazole analogue 10::ethyl 2-({[(1S)-1-{[(1S)-1-{[(2S)-5-carbamimidamido-1-oxo-1-(1,3-thiazol-2-yl)pentan-2-yl]carbamoyl}-2-methylpropyl]carbamoyl}-2-phenylethyl]carbamoyl}amino)-4-methylpentanoate</t>
  </si>
  <si>
    <t>(2S)-N-[(2S)-5-carbamimidamido-1-oxo-1-(1,3-thiazol-2-yl)pentan-2-yl]-3-methyl-2-[(2S)-3-phenyl-2-[(phenylcarbamoyl)amino]propanamido]butanamide::alpha-ketothiazole analogue 11</t>
  </si>
  <si>
    <t>(2S)-N-[(2S)-5-carbamimidamido-1-oxo-1-(1,3-thiazol-2-yl)pentan-2-yl]-2-[(2S)-2-(furan-2-ylformamido)-3-phenylpropanamido]-3-methylbutanamide::alpha-ketothiazole analogue 12</t>
  </si>
  <si>
    <t>(2S)-N-[(2S)-5-carbamimidamido-1-oxo-1-(1,3-thiazol-2-yl)pentan-2-yl]-3-methyl-2-[(2S)-3-phenyl-2-[1-(thiophen-2-yl)acetamido]propanamido]butanamide::alpha-ketothiazole analogue 13</t>
  </si>
  <si>
    <t>(2S)-N-[(2S)-5-carbamimidamido-1-oxo-1-(1,3-thiazol-2-yl)pentan-2-yl]-2-[(2S)-2-[(3,4-dichlorobenzene)sulfonamido]-3-phenylpropanamido]-3-methylbutanamide::alpha-ketothiazole analogue 14</t>
  </si>
  <si>
    <t>(2S)-N-[(1S)-1-{[(2S)-5-carbamimidamido-1-oxo-1-(1,3-thiazol-2-yl)pentan-2-yl]carbamoyl}-2-methylpropyl]-2-({[(3,4-dichlorophenyl)methyl]carbamoyl}amino)-4-methylpentanamide::alpha-ketothiazole analogue 15</t>
  </si>
  <si>
    <t>(2S,3R)-N-[(2S)-5-carbamimidamido-1-oxo-1-(1,3-thiazol-2-yl)pentan-2-yl]-2-[(2S)-2-({[(3,4-dichlorophenyl)methyl]carbamoyl}amino)-4-methylpentanamido]-3-methylpentanamide::alpha-ketothiazole analogue 16</t>
  </si>
  <si>
    <t>(2S)-N-[(1S)-1-{[(2S)-5-carbamimidamido-1-oxo-1-(1,3-thiazol-2-yl)pentan-2-yl]carbamoyl}-2-(4-hydroxyphenyl)ethyl]-2-({[(3,4-dichlorophenyl)methyl]carbamoyl}amino)-4-methylpentanamide::alpha-ketothiazole analogue 17</t>
  </si>
  <si>
    <t>(2S)-N-[(S)-{[(2S)-5-carbamimidamido-1-oxo-1-(1,3-thiazol-2-yl)pentan-2-yl]carbamoyl}(cyclohexyl)methyl]-2-({[(3,4-dichlorophenyl)methyl]carbamoyl}amino)-4-methylpentanamide::alpha-ketothiazole analogue 18</t>
  </si>
  <si>
    <t>(2S)-N-[(1S)-1-{[(2S)-5-carbamimidamido-1-oxo-1-(1,3-thiazol-2-yl)pentan-2-yl]carbamoyl}-2-phenylethyl]-2-({[(3,4-dichlorophenyl)methyl]carbamoyl}amino)-4-methylpentanamide::alpha-ketothiazole analogue 19</t>
  </si>
  <si>
    <t>(2S)-N-[(1S)-1-{[(2S)-5-carbamimidamido-1-oxo-1-(1,3-thiazol-2-yl)pentan-2-yl]carbamoyl}ethyl]-2-({[(3,4-dichlorophenyl)methyl]carbamoyl}amino)-4-methylpentanamide::alpha-ketothiazole analogue 20</t>
  </si>
  <si>
    <t>(2S)-N-[(1S)-1-{[(2S)-5-carbamimidamido-1-oxo-1-(1,3-thiazol-2-yl)pentan-2-yl]carbamoyl}-2,2-dimethylpropyl]-2-({[(3,4-dichlorophenyl)methyl]carbamoyl}amino)-4-methylpentanamide::alpha-ketothiazole analogue 21</t>
  </si>
  <si>
    <t>(2S)-2-({[1-(4-bromophenyl)ethyl]carbamoyl}amino)-N-[(1S)-1-{[(2S)-5-carbamimidamido-1-oxo-1-(1,3-thiazol-2-yl)pentan-2-yl]carbamoyl}-2-methylpropyl]-4-methylpentanamide::alpha-ketothiazole analogue 22</t>
  </si>
  <si>
    <t>(2S)-N-[(1S)-1-{[(2S)-5-carbamimidamido-1-oxo-1-(1,3-thiazol-2-yl)pentan-2-yl]carbamoyl}-2-methylpropyl]-2-({[(2,4-dichlorophenyl)methyl]carbamoyl}amino)-4-methylpentanamide::alpha-ketothiazole analogue 23</t>
  </si>
  <si>
    <t>(2S)-N-[(1S)-1-{[(2S)-5-carbamimidamido-1-oxo-1-(1,3-thiazol-2-yl)pentan-2-yl]carbamoyl}-2-methylpropyl]-2-({[(4-fluorophenyl)methyl]carbamoyl}amino)-4-methylpentanamide::alpha-ketothiazole analogue 24</t>
  </si>
  <si>
    <t>(2S)-2-[(benzylcarbamoyl)amino]-N-[(1S)-1-{[(2S)-5-carbamimidamido-1-oxo-1-(1,3-thiazol-2-yl)pentan-2-yl]carbamoyl}-2-methylpropyl]-4-methylpentanamide::alpha-ketothiazole analogue 25</t>
  </si>
  <si>
    <t>alpha-ketothiazole analogue 26::benzyl N-[(1S)-1-{[(1S)-1-{[(2S)-5-carbamimidamido-1-oxo-1-(1,3-thiazol-2-yl)pentan-2-yl]carbamoyl}-2-methylpropyl]carbamoyl}-3-methylbutyl]carbamate</t>
  </si>
  <si>
    <t>(2S)-N-[(1S)-1-{[(2S)-5-carbamimidamido-1-oxo-1-(1,3-thiazol-2-yl)pentan-2-yl]carbamoyl}-2-methylpropyl]-2-acetamido-4-methylpentanamide::alpha-ketothiazole analogue 27</t>
  </si>
  <si>
    <t>(2S)-2-[(2S)-2-({[(1R)-1-(4-bromophenyl)ethyl]carbamoyl}amino)-2-cyclohexylacetamido]-N-[(2S)-5-carbamimidamido-1-oxo-1-(1,3-thiazol-2-yl)pentan-2-yl]-3-methylbutanamide::alpha-ketothiazole analogue 28</t>
  </si>
  <si>
    <t>(2S)-2-[(2S)-2-({[(1S)-1-(4-bromophenyl)ethyl]carbamoyl}amino)-2-cyclohexylacetamido]-N-[(2S)-5-carbamimidamido-1-oxo-1-(1,3-thiazol-2-yl)pentan-2-yl]-3-methylbutanamide::alpha-ketothiazole analogue 29</t>
  </si>
  <si>
    <t>(2S)-N-[(2S)-5-carbamimidamido-1-oxo-1-(1,3-thiazol-2-yl)pentan-2-yl]-2-[(2S)-2-({[(1R)-1-(4-fluorophenyl)ethyl]carbamoyl}amino)-3-(pyridin-3-yl)propanamido]-3-methylbutanamide::alpha-ketothiazole analogue 30</t>
  </si>
  <si>
    <t>(2S)-N-[(2S)-5-carbamimidamido-1-oxo-1-(1,3-thiazol-2-yl)pentan-2-yl]-2-[(2S)-2-({[(1S)-1-(4-fluorophenyl)ethyl]carbamoyl}amino)-3-(pyridin-3-yl)propanamido]-3-methylbutanamide::alpha-ketothiazole analogue 31</t>
  </si>
  <si>
    <t>(2S)-2-[(2S)-2-({[(1R)-1-(4-bromophenyl)ethyl]carbamoyl}amino)-3-(4-hydroxyphenyl)propanamido]-N-[(2S)-5-carbamimidamido-1-oxo-1-(1,3-thiazol-2-yl)pentan-2-yl]-3-methylbutanamide::alpha-ketothiazole analogue 32</t>
  </si>
  <si>
    <t>(2S)-2-({[(1R)-1-(4-bromophenyl)ethyl]carbamoyl}amino)-5-carbamimidamido-N-[(1S)-1-{[(2S)-5-carbamimidamido-1-oxo-1-(1,3-thiazol-2-yl)pentan-2-yl]carbamoyl}-2-methylpropyl]pentanamide::alpha-ketothiazole analogue 33</t>
  </si>
  <si>
    <t>(2S)-2-({[(1R)-1-(4-bromophenyl)ethyl]carbamoyl}amino)-N-[(1S)-1-{[(2S)-5-carbamimidamido-1-oxo-1-(1,3-thiazol-2-yl)pentan-2-yl]carbamoyl}-2-methylpropyl]butanediamide::alpha-ketothiazole analogue 34</t>
  </si>
  <si>
    <t>(2S)-2-[(2S)-2-({[(1R)-1-(4-bromophenyl)ethyl]carbamoyl}amino)-3-(1H-indol-3-yl)propanamido]-N-[(2S)-5-carbamimidamido-1-oxo-1-(1,3-thiazol-2-yl)pentan-2-yl]-3-methylbutanamide::alpha-ketothiazole analogue 35</t>
  </si>
  <si>
    <t>(2S)-2-({[(1R)-1-(4-bromophenyl)ethyl]carbamoyl}amino)-N-[(1S)-1-{[(2S)-5-carbamimidamido-1-oxo-1-(1,3-thiazol-2-yl)pentan-2-yl]carbamoyl}-2-methylpropyl]-5-(carbamoylamino)pentanamide::alpha-ketothiazole analogue 36</t>
  </si>
  <si>
    <t>(2S)-2-[(2S)-2-({[(1R)-1-(4-bromophenyl)ethyl]carbamoyl}amino)-3-(pyridin-3-yl)propanamido]-N-[(2S)-5-carbamimidamido-1-oxo-1-(1,3-thiazol-2-yl)pentan-2-yl]-3-methylbutanamide::alpha-ketothiazole analogue 37</t>
  </si>
  <si>
    <t>BIBT0871::ethyl 2-{[(E)-{[1-(2-{[(4-carbamimidoylphenyl)amino]methyl}-1-methyl-1H-1,3-benzodiazol-5-yl)cyclopropyl](pyridin-2-yl)methylidene}amino]oxy}acetate</t>
  </si>
  <si>
    <t>4-[({1-methyl-5-[(2-methyl-1H-1,3-benzodiazol-1-yl)methyl]-1H-1,3-benzodiazol-2-yl}methyl)amino]benzene-1-carboximidamide::BIBR1109</t>
  </si>
  <si>
    <t>4-[({1-methyl-5-[1-(pyrrolidin-1-ylcarbonyl)cyclopropyl]-1H-1,3-benzodiazol-2-yl}methyl)amino]benzene-1-carboximidamide::BIBM1015</t>
  </si>
  <si>
    <t>2-furancarboxylic acid [5-amino-1-(4-methylphenyl)sulfonyl-3-pyrazolyl] ester::CHEMBL387812::Furan-2-carboxylic acid 5-amino-1-(toluene-4-sulfonyl)-1H-pyrazol-3-yl ester::MLS000033865::SMR000014913::[5-amino-1-(4-methylphenyl)sulfonylpyrazol-3-yl] furan-2-carboxylate::[5-azanyl-1-(4-methylphenyl)sulfonyl-pyrazol-3-yl] furan-2-carboxylate::cid_651936::furan-2-carboxylic acid (5-amino-1-tosyl-pyrazol-3-yl) ester</t>
  </si>
  <si>
    <t>MLS000097371::N-[4-(1H-1,2,3-benzotriazol-1-ylcarbonyl)phenyl]butanamide::N-[4-(benzotriazol-1-ylcarbonyl)phenyl]butanamide::N-[4-(benzotriazole-1-carbonyl)phenyl]butanamide::N-[4-(benzotriazole-1-carbonyl)phenyl]butyramide::N-[4-[1-benzotriazolyl(oxo)methyl]phenyl]butanamide::SMR000076008::cid_2201551</t>
  </si>
  <si>
    <t>(4-ethyl-7-methyl-2-oxidanylidene-chromen-5-yl) furan-2-carboxylate::(4-ethyl-7-methyl-2-oxochromen-5-yl) furan-2-carboxylate::2-furancarboxylic acid (4-ethyl-7-methyl-2-oxo-1-benzopyran-5-yl) ester::4-ethyl-7-methyl-2-oxo-2H-chromen-5-yl 2-furoate::MLS000099547::SMR000071303::cid_1121645::furan-2-carboxylic acid (4-ethyl-2-keto-7-methyl-chromen-5-yl) ester</t>
  </si>
  <si>
    <t>1-benzotriazolyl-(1-phenyl-3-pyridin-4-yl-4-pyrazolyl)methanone::1-{[1-phenyl-3-(4-pyridinyl)-1H-pyrazol-4-yl]carbonyl}-1H-1,2,3-benzotriazole::MLS000049336::SMR000075218::benzotriazol-1-yl-(1-phenyl-3-pyridin-4-yl-pyrazol-4-yl)methanone::benzotriazol-1-yl-(1-phenyl-3-pyridin-4-ylpyrazol-4-yl)methanone::benzotriazol-1-yl-[1-phenyl-3-(4-pyridyl)pyrazol-4-yl]methanone::cid_1307930</t>
  </si>
  <si>
    <t>(3-amino-1,2,4-triazol-4-yl)-(3,5-dimethylphenyl)methanone::(3-azanyl-1,2,4-triazol-4-yl)-(3,5-dimethylphenyl)methanone::4-(3,5-dimethylbenzoyl)-4H-1,2,4-triazol-3-amine::MLS000063609::SMR000075231::cid_912604</t>
  </si>
  <si>
    <t>1-methyl-4-[2-(4-methyl-1-piperidinyl)-2-oxoethyl]-5-pyrrolo[3,2-b]pyrrolecarboxylic acid ethyl ester::4-Methyl-1-[2-(4-methyl-piperidin-1-yl)-2-oxo-ethyl]-1,4-dihydro-pyrrolo[3,2-b]pyrrole-2-carboxylic acid ethyl ester::4-[2-keto-2-(4-methylpiperidino)ethyl]-1-methyl-pyrrolo[3,2-b]pyrrole-5-carboxylic acid ethyl ester::MLS000122506::SMR000119964::cid_1438801::ethyl 1-methyl-4-[2-(4-methylpiperidin-1-yl)-2-oxidanylidene-ethyl]pyrrolo[3,2-b]pyrrole-5-carboxylate::ethyl 1-methyl-4-[2-(4-methylpiperidin-1-yl)-2-oxoethyl]pyrrolo[3,2-b]pyrrole-5-carboxylate</t>
  </si>
  <si>
    <t>3-methoxy-N-[(7-oxidanylidene-3,6-dihydro-2H-[1,4]dioxino[2,3-g]quinolin-8-yl)methyl]-N-(phenylmethyl)benzamide::3-methoxy-N-[(7-oxo-3,6-dihydro-2H-[1,4]dioxino[2,3-g]quinolin-8-yl)methyl]-N-(phenylmethyl)benzamide::MLS000123157::N-Benzyl-3-methoxy-N-(7-oxo-2,3,6,7-tetrahydro-[1,4]dioxino[2,3-g]quinolin-8-ylmethyl)-benzamide::N-benzyl-3-methoxy-N-[(7-oxo-3,6-dihydro-2H-[1,4]dioxino[2,3-g]quinolin-8-yl)methyl]benzamide::N-benzyl-N-[(7-keto-3,6-dihydro-2H-[1,4]dioxino[2,3-g]quinolin-8-yl)methyl]-3-methoxy-benzamide::SMR000123784::cid_1467342</t>
  </si>
  <si>
    <t>MLS000124083::N-(2,1,3-benzothiadiazol-4-yl)benzenesulfonamide::N-Benzo[1,2,5]thiadiazol-4-yl-benzenesulfonamide::N-piazthiol-4-ylbenzenesulfonamide::SMR000124547::cid_1090944</t>
  </si>
  <si>
    <t>MLS000124092::SMR000124538::[1-(3-Chloro-4-methoxy-benzenesulfonyl)-piperidin-4-yl]-(3,4-dihydro-1H-isoquinolin-2-yl)-methanone::[1-(3-chloranyl-4-methoxy-phenyl)sulfonylpiperidin-4-yl]-(3,4-dihydro-1H-isoquinolin-2-yl)methanone::[1-(3-chloro-4-methoxy-phenyl)sulfonyl-4-piperidyl]-(3,4-dihydro-1H-isoquinolin-2-yl)methanone::[1-(3-chloro-4-methoxyphenyl)sulfonyl-4-piperidinyl]-(3,4-dihydro-1H-isoquinolin-2-yl)methanone::[1-(3-chloro-4-methoxyphenyl)sulfonylpiperidin-4-yl]-(3,4-dihydro-1H-isoquinolin-2-yl)methanone::cid_1093376</t>
  </si>
  <si>
    <t>(3-Furan-2-ylmethyl-8-methyl-3,4-dihydro-1-thia-3,9-diaza-anthracen-2-ylidene)-(2-methoxy-ethyl)-amine::3-(2-furanylmethyl)-N-(2-methoxyethyl)-9-methyl-4H-[1,3]thiazino[6,5-b]quinolin-2-imine::3-(furan-2-ylmethyl)-N-(2-methoxyethyl)-9-methyl-4H-[1,3]thiazino[6,5-b]quinolin-2-imine::MLS000067793::SMR000122349::[3-(2-furfuryl)-9-methyl-4H-[1,3]thiazino[6,5-b]quinolin-2-ylidene]-(2-methoxyethyl)amine::cid_3213217</t>
  </si>
  <si>
    <t>2-[[4-(3-methoxyphenyl)-5-methyl-1,2,4-triazol-3-yl]thio]acetic acid methyl ester::MLS000067843::SMR000122444::[4-(3-Methoxy-phenyl)-5-methyl-4H-[1,2,4]triazol-3-ylsulfanyl]-acetic acid methyl ester::cid_1451140::methyl 2-[[4-(3-methoxyphenyl)-5-methyl-1,2,4-triazol-3-yl]sulfanyl]acetate::methyl 2-[[4-(3-methoxyphenyl)-5-methyl-1,2,4-triazol-3-yl]sulfanyl]ethanoate</t>
  </si>
  <si>
    <t>2-furancarboxylic acid [3-(1-tetrazolyl)phenyl] ester::Furan-2-carboxylic acid 3-tetrazol-1-yl-phenyl ester::MLS000527366::SMR000117840::[3-(1,2,3,4-tetrazol-1-yl)phenyl] furan-2-carboxylate::[3-(tetrazol-1-yl)phenyl] furan-2-carboxylate::cid_856198::furan-2-carboxylic acid [3-(tetrazol-1-yl)phenyl] ester</t>
  </si>
  <si>
    <t>1-benzotriazolyl-(4-methylphenyl)methanone::Benzotriazol-1-yl-p-tolyl-methanone::MLS000527467::SMR000117941::benzotriazol-1-yl(p-tolyl)methanone::benzotriazol-1-yl-(4-methylphenyl)methanone::cid_827004</t>
  </si>
  <si>
    <t>2-Acetylamino-3-(1H-indol-3-yl)-propionic acid methyl ester::2-acetamido-3-(1H-indol-3-yl)propanoic acid methyl ester::2-acetamido-3-(1H-indol-3-yl)propionic acid methyl ester::MLS000528503::SMR000121078::cid_582449::methyl 2-acetamido-3-(1H-indol-3-yl)propanoate</t>
  </si>
  <si>
    <t>4-fluoranyl-N-(2-morpholin-4-ylcarbonylphenyl)benzamide::4-fluoro-N-[2-(4-morpholinylcarbonyl)phenyl]benzamide::4-fluoro-N-[2-(morpholine-4-carbonyl)phenyl]benzamide::4-fluoro-N-[2-[4-morpholinyl(oxo)methyl]phenyl]benzamide::MLS000534877::SMR000142312::cid_895439</t>
  </si>
  <si>
    <t>4-(1,3-dioxo-1,3-dihydro-2H-isoindol-2-yl)-N-(tetrahydro-2-furanylmethyl)butanamide::4-(1,3-dioxo-2-isoindolyl)-N-(2-oxolanylmethyl)butanamide::4-(1,3-dioxoisoindol-2-yl)-N-(oxolan-2-ylmethyl)butanamide::4-[1,3-bis(oxidanylidene)isoindol-2-yl]-N-(oxolan-2-ylmethyl)butanamide::4-phthalimido-N-(tetrahydrofurfuryl)butyramide::MLS000536893::SMR000143540::cid_2953906</t>
  </si>
  <si>
    <t>1-benzoyl-6,6-dimethyl-3-propyl-1,5,6,7-tetrahydro-4H-indazol-4-one::1-benzoyl-6,6-dimethyl-3-propyl-5,7-dihydroindazol-4-one::6,6-dimethyl-1-(phenylcarbonyl)-3-propyl-5,7-dihydroindazol-4-one::MLS000532261::SMR000137200::cid_788456</t>
  </si>
  <si>
    <t>MLS000554787::N-(5-ethyl-3-bicyclo[2.2.1]heptanyl)acetamide::N-(5-ethyl-3-bicyclo[2.2.1]heptanyl)ethanamide::N-(6-Ethyl-bicyclo[2.2.1]hept-2-yl)-acetamide::N-(6-ethylnorbornan-2-yl)acetamide::SMR000146904::cid_4896559</t>
  </si>
  <si>
    <t>1-Allyl-8-bromo-7-(2-chloro-benzyl)-3-methyl-3,7-dihydro-purine-2,6-dione::1-allyl-8-bromo-7-(2-chlorobenzyl)-3-methyl-xanthine::8-bromanyl-7-[(2-chlorophenyl)methyl]-3-methyl-1-prop-2-enyl-purine-2,6-dione::8-bromo-7-[(2-chlorophenyl)methyl]-3-methyl-1-prop-2-enylpurine-2,6-dione::MLS000555959::SMR000147476::cid_1286771</t>
  </si>
  <si>
    <t>1-(4-acetyl-3,5-dimethyl-1H-pyrrol-2-yl)-2-[(4-ethyl-5-phenyl-1,2,4-triazol-3-yl)sulfanyl]ethanone::1-(4-acetyl-3,5-dimethyl-1H-pyrrol-2-yl)-2-[(4-ethyl-5-phenyl-1,2,4-triazol-3-yl)thio]ethanone::1-(4-ethanoyl-3,5-dimethyl-1H-pyrrol-2-yl)-2-[(4-ethyl-5-phenyl-1,2,4-triazol-3-yl)sulfanyl]ethanone::MLS000566135::SMR000153346::cid_2090286</t>
  </si>
  <si>
    <t>MLS000566214::N-(3,5-dichloro-6-methyl-2-pyridinyl)-2-[[4-(2-methoxyphenyl)-1,2,4-triazol-3-yl]thio]acetamide::N-(3,5-dichloro-6-methyl-2-pyridyl)-2-[[4-(2-methoxyphenyl)-1,2,4-triazol-3-yl]thio]acetamide::N-(3,5-dichloro-6-methylpyridin-2-yl)-2-[[4-(2-methoxyphenyl)-1,2,4-triazol-3-yl]sulfanyl]acetamide::N-[3,5-bis(chloranyl)-6-methyl-pyridin-2-yl]-2-[[4-(2-methoxyphenyl)-1,2,4-triazol-3-yl]sulfanyl]ethanamide::SMR000153344::cid_2089978</t>
  </si>
  <si>
    <t>(3-chloranyl-4-oxidanylidene-chromen-7-yl) pyridine-4-carboxylate::(3-chloro-4-oxochromen-7-yl) pyridine-4-carboxylate::4-pyridinecarboxylic acid (3-chloro-4-oxo-1-benzopyran-7-yl) ester::Isonicotinic acid 3-chloro-4-oxo-4H-chromen-7-yl ester::MLS000076033::SMR000014947::cid_645682::isonicotinic acid (3-chloro-4-keto-chromen-7-yl) ester</t>
  </si>
  <si>
    <t>2-thiophenecarboxylic acid [5-amino-1-(4-methylphenyl)sulfonyl-3-pyrazolyl] ester::CHEMBL245264::MLS000033863::SMR000014914::Thiophene-2-carboxylic acid 5-amino-1-(toluene-4-sulfonyl)-1H-pyrazol-3-yl ester::[5-amino-1-(4-methylphenyl)sulfonylpyrazol-3-yl] thiophene-2-carboxylate::[5-azanyl-1-(4-methylphenyl)sulfonyl-pyrazol-3-yl] thiophene-2-carboxylate::cid_646525::thiophene-2-carboxylic acid (5-amino-1-tosyl-pyrazol-3-yl) ester</t>
  </si>
  <si>
    <t>2-furancarboxylic acid [5-amino-1-(4-fluorophenyl)sulfonyl-3-pyrazolyl] ester::CHEMBL245265::Furan-2-carboxylic acid 5-amino-1-(4-fluoro-benzenesulfonyl)-1H-pyrazol-3-yl ester::MLS000033900::SMR000014918::[5-amino-1-(4-fluorophenyl)sulfonylpyrazol-3-yl] furan-2-carboxylate::[5-azanyl-1-(4-fluorophenyl)sulfonyl-pyrazol-3-yl] furan-2-carboxylate::cid_647599::furan-2-carboxylic acid [5-amino-1-(4-fluorophenyl)sulfonyl-pyrazol-3-yl] ester</t>
  </si>
  <si>
    <t>1,3-Bis-(furan-2-carbonyl)-5-methyl-2-oxo-2,3-dihydro-1H-imidazole-4-carboxylic acid ethyl ester::1,3-bis(2-furoyl)-2-keto-5-methyl-4-imidazoline-4-carboxylic acid ethyl ester::1,3-bis[2-furanyl(oxo)methyl]-5-methyl-2-oxo-4-imidazolecarboxylic acid ethyl ester::MLS000069038::SMR000010623::cid_650772::ethyl 1,3-bis(furan-2-carbonyl)-5-methyl-2-oxoimidazole-4-carboxylate::ethyl 1,3-bis(furan-2-ylcarbonyl)-5-methyl-2-oxidanylidene-imidazole-4-carboxylate</t>
  </si>
  <si>
    <t>2-furancarboxylic acid [5-amino-1-(4-methoxyphenyl)sulfonyl-3-pyrazolyl] ester::Furan-2-carboxylic acid 5-amino-1-(4-methoxy-benzenesulfonyl)-1H-pyrazol-3-yl ester::MLS000033887::SMR000014916::[5-amino-1-(4-methoxyphenyl)sulfonylpyrazol-3-yl] furan-2-carboxylate::[5-azanyl-1-(4-methoxyphenyl)sulfonyl-pyrazol-3-yl] furan-2-carboxylate::cid_653862::furan-2-carboxylic acid [5-amino-1-(4-methoxyphenyl)sulfonyl-pyrazol-3-yl] ester</t>
  </si>
  <si>
    <t>(4-methoxycarbonylphenyl) furan-2-carboxylate::2-furancarboxylic acid (4-methoxycarbonylphenyl) ester::Furan-2-carboxylic acid 4-methoxycarbonyl-phenyl ester::MLS000029580::SMR000001294::cid_654234::furan-2-carboxylic acid (4-carbomethoxyphenyl) ester</t>
  </si>
  <si>
    <t>2-(benzotriazole-1-carbonyl)benzoic acid propargyl ester::2-[1-benzotriazolyl(oxo)methyl]benzoic acid prop-2-ynyl ester::MLS000080837::SMR000036164::cid_658532::prop-2-ynyl 2-(benzotriazol-1-ylcarbonyl)benzoate::prop-2-ynyl 2-(benzotriazole-1-carbonyl)benzoate</t>
  </si>
  <si>
    <t>MLS000027597::SMR000039734::[4-[(2-methoxyphenyl)iminomethyl]-2-phenyl-1,3-oxazol-5-yl] acetate::[4-[(2-methoxyphenyl)iminomethyl]-2-phenyl-1,3-oxazol-5-yl] ethanoate::acetic acid [4-[(2-methoxyphenyl)iminomethyl]-2-phenyl-5-oxazolyl] ester::acetic acid [4-[(2-methoxyphenyl)iminomethyl]-2-phenyl-oxazol-5-yl] ester::cid_658724</t>
  </si>
  <si>
    <t>4-[(5-acetoxy-2-phenyl-oxazol-4-yl)methyleneamino]benzoic acid ethyl ester::4-[(5-acetyloxy-2-phenyl-4-oxazolyl)methylideneamino]benzoic acid ethyl ester::MLS000027596::SMR000039862::cid_658778::ethyl 4-[(5-acetyloxy-2-phenyl-1,3-oxazol-4-yl)methylideneamino]benzoate</t>
  </si>
  <si>
    <t>2-furancarboxylic acid [2-(2-furanyl)-4-(phenyliminomethyl)-5-oxazolyl] ester::MLS000036330::SMR000041595::[2-(furan-2-yl)-4-(phenyliminomethyl)-1,3-oxazol-5-yl] furan-2-carboxylate::cid_660829::furan-2-carboxylic acid [2-(2-furyl)-4-(phenyliminomethyl)oxazol-5-yl] ester</t>
  </si>
  <si>
    <t>MLS000057551::N-[4-(5-chloranylthiophen-2-yl)-1,3-thiazol-2-yl]thiophene-2-carboxamide::N-[4-(5-chloro-2-thienyl)thiazol-2-yl]thiophene-2-carboxamide::N-[4-(5-chloro-2-thiophenyl)-2-thiazolyl]-2-thiophenecarboxamide::N-[4-(5-chlorothiophen-2-yl)-1,3-thiazol-2-yl]thiophene-2-carboxamide::SMR000065041::cid_2168035</t>
  </si>
  <si>
    <t>4-methoxy-N-(4-thiophen-2-yl-1,3-thiazol-2-yl)benzamide::4-methoxy-N-(4-thiophen-2-yl-2-thiazolyl)benzamide::4-methoxy-N-[4-(2-thienyl)thiazol-2-yl]benzamide::MLS000096479::SMR000062204::cid_746912</t>
  </si>
  <si>
    <t>1-methyl-N-(4-pyridin-2-yl-1,3-thiazol-2-yl)pyrrole-2-carboxamide::1-methyl-N-[4-(2-pyridinyl)-2-thiazolyl]-2-pyrrolecarboxamide::1-methyl-N-[4-(2-pyridyl)thiazol-2-yl]pyrrole-2-carboxamide::MLS000053739::SMR000064459::cid_2594234</t>
  </si>
  <si>
    <t>MLS000081703::SMR000062919::[2-(2-cyanoethyl)-5-methyl-pyrazol-3-yl] benzoate::[2-(2-cyanoethyl)-5-methylpyrazol-3-yl] benzoate::benzoic acid [2-(2-cyanoethyl)-5-methyl-3-pyrazolyl] ester::benzoic acid [2-(2-cyanoethyl)-5-methyl-pyrazol-3-yl] ester::cid_2366780</t>
  </si>
  <si>
    <t>1-(4-methoxyphenyl)-3-(5-methyl-2-furanyl)-1-propanamine;hydrochloride::1-(4-methoxyphenyl)-3-(5-methyl-2-furyl)propylamine::1-(4-methoxyphenyl)-3-(5-methylfuran-2-yl)propan-1-amine;hydrochloride::MLS000047672::SMR000033682::[1-(4-methoxyphenyl)-3-(5-methyl-2-furyl)propyl]amine;hydrochloride::cid_6602911</t>
  </si>
  <si>
    <t>2-thiophenecarboxylic acid [5-amino-1-(4-fluorophenyl)sulfonyl-3-pyrazolyl] ester::5-amino-1-[(4-fluorophenyl)sulfonyl]-1H-pyrazol-3-yl thiophene-2-carboxylate::CHEMBL390485::MLS000086040::SMR000021568::[5-amino-1-(4-fluorophenyl)sulfonylpyrazol-3-yl] thiophene-2-carboxylate::[5-azanyl-1-(4-fluorophenyl)sulfonyl-pyrazol-3-yl] thiophene-2-carboxylate::cid_3241895::thiophene-2-carboxylic acid [5-amino-1-(4-fluorophenyl)sulfonyl-pyrazol-3-yl] ester</t>
  </si>
  <si>
    <t>2-thiophenecarboxylic acid [5-amino-1-(benzenesulfonyl)-3-pyrazolyl] ester::5-amino-1-(phenylsulfonyl)-1H-pyrazol-3-yl thiophene-2-carboxylate::CHEMBL389130::MLS000044152::SMR000021562::[5-amino-1-(benzenesulfonyl)pyrazol-3-yl] thiophene-2-carboxylate::[5-azanyl-1-(phenylsulfonyl)pyrazol-3-yl] thiophene-2-carboxylate::cid_3243128::thiophene-2-carboxylic acid (5-amino-1-besyl-pyrazol-3-yl) ester</t>
  </si>
  <si>
    <t>(3,4-dimethoxyphenyl)-[3-(2-furanyl)-5-(methylthio)-1,2,4-triazol-1-yl]methanone::(3,4-dimethoxyphenyl)-[3-(2-furyl)-5-(methylthio)-1,2,4-triazol-1-yl]methanone::(3,4-dimethoxyphenyl)-[3-(furan-2-yl)-5-methylsulfanyl-1,2,4-triazol-1-yl]methanone::1-(3,4-dimethoxybenzoyl)-3-(2-furyl)-5-(methylthio)-1H-1,2,4-triazole::MLS000049344::SMR000075230::cid_976363</t>
  </si>
  <si>
    <t>1-[2-(ethylthio)benzoyl]-1H-1,2,3-benzotriazole::1-benzotriazolyl-[2-(ethylthio)phenyl]methanone::MLS000050138::SMR000077231::benzotriazol-1-yl-(2-ethylsulfanylphenyl)methanone::benzotriazol-1-yl-[2-(ethylthio)phenyl]methanone::cid_2212050</t>
  </si>
  <si>
    <t>1-phenyl-5-(2-thenoyloxy)pyrazole-3-carboxylic acid ethyl ester::5-[oxo(thiophen-2-yl)methoxy]-1-phenyl-3-pyrazolecarboxylic acid ethyl ester::MLS000051814::SMR000080876::cid_1248113::ethyl 1-phenyl-5-(thiophene-2-carbonyloxy)pyrazole-3-carboxylate::ethyl 1-phenyl-5-[(2-thienylcarbonyl)oxy]-1H-pyrazole-3-carboxylate::ethyl 1-phenyl-5-thiophen-2-ylcarbonyloxy-pyrazole-3-carboxylate</t>
  </si>
  <si>
    <t>3-(2-furyl)-5-(methylthio)-1-(2-thienylcarbonyl)-1H-1,2,4-triazole::MLS000063602::SMR000075208::[3-(2-furanyl)-5-(methylthio)-1,2,4-triazol-1-yl]-thiophen-2-ylmethanone::[3-(2-furyl)-5-(methylthio)-1,2,4-triazol-1-yl]-(2-thienyl)methanone::[3-(furan-2-yl)-5-methylsulfanyl-1,2,4-triazol-1-yl]-thiophen-2-yl-methanone::[3-(furan-2-yl)-5-methylsulfanyl-1,2,4-triazol-1-yl]-thiophen-2-ylmethanone::cid_976329</t>
  </si>
  <si>
    <t>1-(1-benzothien-3-ylcarbonyl)-1H-pyrazole::1-benzothiophen-3-yl(1-pyrazolyl)methanone::1-benzothiophen-3-yl(pyrazol-1-yl)methanone::MLS000065687::SMR000080341::benzothiophen-3-yl(pyrazol-1-yl)methanone::cid_841465</t>
  </si>
  <si>
    <t>1-benzoyl-3,6,6-trimethyl-1,5,6,7-tetrahydro-4H-indazol-4-one::1-benzoyl-3,6,6-trimethyl-5,7-dihydroindazol-4-one::3,6,6-trimethyl-1-(phenylcarbonyl)-5,7-dihydroindazol-4-one::MLS000060946::SMR000069174::cid_749826</t>
  </si>
  <si>
    <t>(3-amino-1,2,4-triazol-4-yl)-(3,4-dimethylphenyl)methanone::(3-azanyl-1,2,4-triazol-4-yl)-(3,4-dimethylphenyl)methanone::4-(3,4-dimethylbenzoyl)-4H-1,2,4-triazol-3-amine::MLS000063159::SMR000072096::cid_887464</t>
  </si>
  <si>
    <t>MLS000115326::SMR000092470::[3-(2-furanyl)-5-(methylthio)-1,2,4-triazol-1-yl]-(4-methylphenyl)methanone::[3-(2-furyl)-5-(methylthio)-1,2,4-triazol-1-yl]-(p-tolyl)methanone::[3-(furan-2-yl)-5-methylsulfanyl-1,2,4-triazol-1-yl]-(4-methylphenyl)methanone::cid_1088428</t>
  </si>
  <si>
    <t>2-furanyl-[3-(2-furanyl)-5-(methylthio)-1,2,4-triazol-1-yl]methanone::2-furyl-[3-(2-furyl)-5-(methylthio)-1,2,4-triazol-1-yl]methanone::MLS000115327::SMR000092471::cid_977002::furan-2-yl-[3-(furan-2-yl)-5-methylsulfanyl-1,2,4-triazol-1-yl]methanone</t>
  </si>
  <si>
    <t>(2-acetyl-1-methylindol-3-yl) furan-2-carboxylate::(2-ethanoyl-1-methyl-indol-3-yl) furan-2-carboxylate::2-furancarboxylic acid (2-acetyl-1-methyl-3-indolyl) ester::MLS000113519::SMR000109417::cid_805223::furan-2-carboxylic acid (2-acetyl-1-methyl-indol-3-yl) ester</t>
  </si>
  <si>
    <t>MLS000114081::N-(8-methoxy-4,5-dihydrobenzo[e][1,3]benzothiazol-2-yl)-2-thiophenecarboxamide::N-(8-methoxy-4,5-dihydrobenzo[e][1,3]benzothiazol-2-yl)thiophene-2-carboxamide::SMR000109970::cid_750885</t>
  </si>
  <si>
    <t>1,3-benzodioxol-5-yl(1-benzotriazolyl)methanone::1,3-benzodioxol-5-yl(benzotriazol-1-yl)methanone::MLS000108681::SMR000104634::cid_737680</t>
  </si>
  <si>
    <t>(2-acetyl-1-benzothiophen-3-yl) furan-2-carboxylate::(2-ethanoyl-1-benzothiophen-3-yl) furan-2-carboxylate::2-furancarboxylic acid (2-acetyl-1-benzothiophen-3-yl) ester::MLS000113457::SMR000109355::cid_804965::furan-2-carboxylic acid (2-acetylbenzothiophen-3-yl) ester</t>
  </si>
  <si>
    <t>2-[[(1S)-1-[[(1S)-1-[(1-formyl-4-guanidino-butyl)carbamoyl]-2-methyl-propyl]carbamoyl]-4-guanidino-butyl]carbamoylamino]-3-phenyl-propionic acid::2-[[(2S)-5-(diaminomethylideneamino)-1-[[(2S)-1-[[5-(diaminomethylideneamino)-1-oxopentan-2-yl]amino]-3-methyl-1-oxobutan-2-yl]amino]-1-oxopentan-2-yl]carbamoylamino]-3-phenylpropanoic acid::2-[[(2S)-5-[bis(azanyl)methylideneamino]-1-[[(2S)-1-[[5-[bis(azanyl)methylideneamino]-1-oxidanylidene-pentan-2-yl]amino]-3-methyl-1-oxidanylidene-butan-2-yl]amino]-1-oxidanylidene-pentan-2-yl]carbamoylamino]-3-phenyl-propanoic acid::2-[[[[(2S)-5-(diaminomethylideneamino)-1-[[(2S)-1-[[5-(diaminomethylideneamino)-1-oxopentan-2-yl]amino]-3-methyl-1-oxobutan-2-yl]amino]-1-oxopentan-2-yl]amino]-oxomethyl]amino]-3-phenylpropanoic acid::ANTIPAIN::MLS000028862::SMR000059007::cid_6852398</t>
  </si>
  <si>
    <t>(5-chloranylpyridin-3-yl) furan-2-carboxylate::(5-chloropyridin-3-yl) furan-2-carboxylate::2-furancarboxylic acid (5-chloro-3-pyridinyl) ester::5-chloro-3-pyridinyl 2-furoate::CHEMBL222840::MLS000594516::SMR000114552::cid_7230550::furan-2-carboxylic acid (5-chloro-3-pyridyl) ester</t>
  </si>
  <si>
    <t>1-benzotriazolyl-(3,4-dimethoxyphenyl)methanone::MLS000392028::SMR000102548::benzotriazol-1-yl-(3,4-dimethoxyphenyl)methanone::cid_743706</t>
  </si>
  <si>
    <t>2-(2-chlorophenyl)-4-thieno[3,2-d][1,3]oxazinone::2-(2-chlorophenyl)-4H-thieno[3,2-d][1,3]oxazin-4-one::2-(2-chlorophenyl)thieno[3,2-d][1,3]oxazin-4-one::MLS000541266::SMR000126124::cid_1485389</t>
  </si>
  <si>
    <t>1-benzotriazolyl-[3-(4-methoxyphenyl)-1-phenyl-4-pyrazolyl]methanone::1-{[3-(4-methoxyphenyl)-1-phenyl-1H-pyrazol-4-yl]carbonyl}-1H-1,2,3-benzotriazole::MLS000534987::SMR000142423::benzotriazol-1-yl-[3-(4-methoxyphenyl)-1-phenyl-pyrazol-4-yl]methanone::benzotriazol-1-yl-[3-(4-methoxyphenyl)-1-phenylpyrazol-4-yl]methanone::cid_1326637</t>
  </si>
  <si>
    <t>1-benzotriazolyl-[4-(dimethylamino)phenyl]methanone::MLS000519114::SMR000129533::benzotriazol-1-yl-[4-(dimethylamino)phenyl]methanone::cid_694547</t>
  </si>
  <si>
    <t>MLS000519439::N-(7-methoxy-4,5-dihydrobenzo[e][1,3]benzothiazol-2-yl)-4-methyl-benzamide::N-(7-methoxy-4,5-dihydrobenzo[e][1,3]benzothiazol-2-yl)-4-methylbenzamide::SMR000129858::cid_3553484</t>
  </si>
  <si>
    <t>5-(benzylthio)-3-(2-furyl)-1-(2-thienylcarbonyl)-1H-1,2,4-triazole::MLS000536907::SMR000143544::[3-(2-furanyl)-5-(phenylmethylthio)-1,2,4-triazol-1-yl]-thiophen-2-ylmethanone::[3-(furan-2-yl)-5-(phenylmethylsulfanyl)-1,2,4-triazol-1-yl]-thiophen-2-yl-methanone::[5-(benzylthio)-3-(2-furyl)-1,2,4-triazol-1-yl]-(2-thienyl)methanone::[5-benzylsulfanyl-3-(furan-2-yl)-1,2,4-triazol-1-yl]-thiophen-2-ylmethanone::cid_2200813</t>
  </si>
  <si>
    <t>(3-Amino-[1,2,4]triazol-4-yl)-(3,5-dimethoxy-phenyl)-methanone::(3-amino-1,2,4-triazol-4-yl)-(3,5-dimethoxyphenyl)methanone::(3-azanyl-1,2,4-triazol-4-yl)-(3,5-dimethoxyphenyl)methanone::MLS000557385::SMR000148302::cid_936917</t>
  </si>
  <si>
    <t>4-Methyl-benzoic acid 2-furan-2-yl-4-[(E)-phenyliminomethyl]-oxazol-5-yl ester::4-methylbenzoic acid [2-(2-furanyl)-4-(phenyliminomethyl)-5-oxazolyl] ester::4-methylbenzoic acid [2-(2-furyl)-4-(phenyliminomethyl)oxazol-5-yl] ester::MLS000552770::SMR000146285::[2-(furan-2-yl)-4-(phenyliminomethyl)-1,3-oxazol-5-yl] 4-methylbenzoate::cid_1903139</t>
  </si>
  <si>
    <t>4-Chloro-N-(4-thiophen-2-yl-thiazol-2-yl)-benzamide::4-chloranyl-N-(4-thiophen-2-yl-1,3-thiazol-2-yl)benzamide::4-chloro-N-(4-thiophen-2-yl-1,3-thiazol-2-yl)benzamide::4-chloro-N-(4-thiophen-2-yl-2-thiazolyl)benzamide::4-chloro-N-[4-(2-thienyl)thiazol-2-yl]benzamide::MLS000556557::SMR000147874::cid_930290</t>
  </si>
  <si>
    <t>2-phenoxy-N-[(p-toluoylamino)thiocarbamoyl]acetamide::MLS000325032::N-[[(4-methylbenzoyl)amino]carbamothioyl]-2-phenoxyacetamide::N-[[(4-methylphenyl)carbonylamino]carbamothioyl]-2-phenoxy-ethanamide::N-[[[(4-methylphenyl)-oxomethyl]hydrazo]-sulfanylidenemethyl]-2-phenoxyacetamide::N-{[2-(4-methylbenzoyl)hydrazino]carbothioyl}-2-phenoxyacetamide::SMR000160634::cid_1790637</t>
  </si>
  <si>
    <t>(5-methylsulfanyl-3-phenyl-1,2,4-triazol-1-yl)-phenyl-methanone::(5-methylsulfanyl-3-phenyl-1,2,4-triazol-1-yl)-phenylmethanone::1-benzoyl-3-phenyl-1H-1,2,4-triazol-5-ylmethylsulfide::MLS000545915::SMR000162940::[5-(methylthio)-3-phenyl-1,2,4-triazol-1-yl]-phenyl-methanone::[5-(methylthio)-3-phenyl-1,2,4-triazol-1-yl]-phenylmethanone::cid_5069358</t>
  </si>
  <si>
    <t>(4-methylphenyl)-(5-methylsulfanyl-3-phenyl-1,2,4-triazol-1-yl)methanone::(4-methylphenyl)-[5-(methylthio)-3-phenyl-1,2,4-triazol-1-yl]methanone::MLS000545913::SMR000162941::[5-(methylthio)-3-phenyl-1,2,4-triazol-1-yl]-(p-tolyl)methanone::cid_828564::methyl1-(4-methylbenzoyl)-3-phenyl-1H-1,2,4-triazol-5-ylsulfide</t>
  </si>
  <si>
    <t>(4-methoxyphenyl)-(5-methylsulfanyl-3-phenyl-1,2,4-triazol-1-yl)methanone::(4-methoxyphenyl)-[5-(methylthio)-3-phenyl-1,2,4-triazol-1-yl]methanone::MLS000545911::SMR000162943::cid_828565::methyl4-{[5-(methylthio)-3-phenyl-1H-1,2,4-triazol-1-yl]carbonyl}phenylether</t>
  </si>
  <si>
    <t>(4-methoxyphenyl)-(2-methylsulfanyl-6,7-dihydro-[1,4]dioxino[2,3-f]benzimidazol-3-yl)methanone::(4-methoxyphenyl)-[2-(methylthio)-6,7-dihydro-[1,4]dioxino[2,3-f]benzimidazol-3-yl]methanone::MLS000544331::SMR000160480::cid_1008368::methyl 4-{[2-(methylsulfanyl)-6,7-dihydro-1H-[1,4]dioxino[2,3-f]benzimidazol-1-yl]carbonyl}phenyl ether</t>
  </si>
  <si>
    <t>(4-methylphenyl)-(2-methylsulfanyl-6,7-dihydro-[1,4]dioxino[2,3-f]benzimidazol-3-yl)methanone::(4-methylphenyl)-[2-(methylthio)-6,7-dihydro-[1,4]dioxino[2,3-f]benzimidazol-3-yl]methanone::MLS000544330::SMR000160479::[2-(methylthio)-6,7-dihydro-[1,4]dioxino[2,3-f]benzimidazol-3-yl]-(p-tolyl)methanone::cid_5219869::methyl 1-(4-methylbenzoyl)-6,7-dihydro-1H-[1,4]dioxino[2,3-f]benzimidazol-2-yl sulfide</t>
  </si>
  <si>
    <t>4-[(benzoyloxy)imino]-3,4-dihydro-1lambda~6~-thieno[2,3-b]thiopyran-1,1(2H)-dione::MLS000326514::SMR000179127::[(7,7-dioxo-5,6-dihydrothieno[2,3-b]thiopyran-4-ylidene)amino] benzoate::[[7,7-bis(oxidanylidene)-5,6-dihydrothieno[2,3-b]thiopyran-4-ylidene]amino] benzoate::benzoic acid [(7,7-diketo-5,6-dihydrothieno[2,3-b]thiopyran-4-ylidene)amino] ester::benzoic acid [(7,7-dioxo-5,6-dihydrothieno[2,3-b]thiopyran-4-ylidene)amino] ester::cid_1480155</t>
  </si>
  <si>
    <t>4-methylbenzoic acid [(7,7-diketo-5,6-dihydrothieno[2,3-b]thiopyran-4-ylidene)amino] ester::4-methylbenzoic acid [(7,7-dioxo-5,6-dihydrothieno[2,3-b]thiopyran-4-ylidene)amino] ester::4-{[(4-methylbenzoyl)oxy]imino}-3,4-dihydro-1lambda~6~-thieno[2,3-b]thiopyran-1,1(2H)-dione::MLS000326544::SMR000179130::[(7,7-dioxo-5,6-dihydrothieno[2,3-b]thiopyran-4-ylidene)amino] 4-methylbenzoate::[[7,7-bis(oxidanylidene)-5,6-dihydrothieno[2,3-b]thiopyran-4-ylidene]amino] 4-methylbenzoate::cid_1480173</t>
  </si>
  <si>
    <t>(1,2-dimethyl-6-oxidanylidene-pyridin-4-yl) 4-methylbenzoate::(1,2-dimethyl-6-oxopyridin-4-yl) 4-methylbenzoate::1,6-dimethyl-2-oxo-1,2-dihydro-4-pyridinyl 4-methylbenzoate::4-methylbenzoic acid (1,2-dimethyl-6-oxo-4-pyridinyl) ester::4-methylbenzoic acid (2-keto-1,6-dimethyl-4-pyridyl) ester::MLS000537046::SMR000162708::cid_824943</t>
  </si>
  <si>
    <t>MLS000556117::SMR000174869::[(1-methyl-2-oxidanylidene-indol-3-ylidene)amino] benzoate::[(1-methyl-2-oxoindol-3-ylidene)amino] benzoate::benzoic acid [(1-methyl-2-oxo-3-indolylidene)amino] ester::benzoic acid [(2-keto-1-methyl-indolin-3-ylidene)amino] ester::cid_815192</t>
  </si>
  <si>
    <t>(6-oxidanylidene-1-phenyl-pyridazin-3-yl) 4-chloranylbenzoate::(6-oxo-1-phenylpyridazin-3-yl) 4-chlorobenzoate::4-chlorobenzoic acid (6-keto-1-phenyl-pyridazin-3-yl) ester::4-chlorobenzoic acid (6-oxo-1-phenyl-3-pyridazinyl) ester::6-oxo-1-phenyl-1,6-dihydro-3-pyridazinyl 4-chlorobenzenecarboxylate::MLS000327251::SMR000179771::cid_1472473</t>
  </si>
  <si>
    <t>(6-oxidanylidene-1-phenyl-pyridazin-3-yl) 4-methoxybenzoate::(6-oxo-1-phenylpyridazin-3-yl) 4-methoxybenzoate::4-methoxybenzoic acid (6-keto-1-phenyl-pyridazin-3-yl) ester::4-methoxybenzoic acid (6-oxo-1-phenyl-3-pyridazinyl) ester::6-oxo-1-phenyl-1,6-dihydro-3-pyridazinyl 4-methoxybenzenecarboxylate::MLS000546622::SMR000180020::cid_1472470</t>
  </si>
  <si>
    <t>(6-oxidanylidene-1-phenyl-pyridazin-3-yl) benzoate::(6-oxo-1-phenylpyridazin-3-yl) benzoate::6-oxo-1-phenyl-1,6-dihydro-3-pyridazinyl benzenecarboxylate::MLS000327164::SMR000179772::benzoic acid (6-keto-1-phenyl-pyridazin-3-yl) ester::benzoic acid (6-oxo-1-phenyl-3-pyridazinyl) ester::cid_1472474</t>
  </si>
  <si>
    <t>(6-methyl-[1,2,4]triazolo[4,3-b]pyridazin-8-yl) 4-methoxybenzoate::4-methoxybenzoic acid (6-methyl-[1,2,4]triazolo[4,3-b]pyridazin-8-yl) ester::6-methyl[1,2,4]triazolo[4,3-b]pyridazin-8-yl 4-methoxybenzenecarboxylate::MLS000327228::SMR000179739::cid_3265032</t>
  </si>
  <si>
    <t>(6-oxidanylidene-1-phenyl-pyridazin-3-yl) 3-chloranylbenzoate::(6-oxo-1-phenylpyridazin-3-yl) 3-chlorobenzoate::3-chlorobenzoic acid (6-keto-1-phenyl-pyridazin-3-yl) ester::3-chlorobenzoic acid (6-oxo-1-phenyl-3-pyridazinyl) ester::6-oxo-1-phenyl-1,6-dihydro-3-pyridazinyl 3-chlorobenzenecarboxylate::MLS000327241::SMR000179770::cid_1472472</t>
  </si>
  <si>
    <t>(5,5-dimethyl-3-oxidanylidene-cyclohexen-1-yl) 4-chloranylbenzoate::(5,5-dimethyl-3-oxocyclohexen-1-yl) 4-chlorobenzoate::4-chlorobenzoic acid (3-keto-5,5-dimethyl-cyclohexen-1-yl) ester::4-chlorobenzoic acid (5,5-dimethyl-3-oxo-1-cyclohexenyl) ester::5,5-dimethyl-3-oxo-1-cyclohexenyl 4-chlorobenzenecarboxylate::MLS000326693::SMR000179255::cid_2732003</t>
  </si>
  <si>
    <t>(5,5-dimethyl-3-oxidanylidene-cyclohexen-1-yl) 4-methylbenzoate::(5,5-dimethyl-3-oxocyclohexen-1-yl) 4-methylbenzoate::4-methylbenzoic acid (3-keto-5,5-dimethyl-cyclohexen-1-yl) ester::4-methylbenzoic acid (5,5-dimethyl-3-oxo-1-cyclohexenyl) ester::5,5-dimethyl-3-oxo-1-cyclohexenyl 4-methylbenzenecarboxylate::MLS000326873::SMR000179463::cid_1474654</t>
  </si>
  <si>
    <t>(1,3-dioxoisoindol-2-yl) 2,3,5,6-tetramethylbenzenesulfonate::2,3,5,6-tetramethylbenzenesulfonic acid (1,3-dioxo-2-isoindolyl) ester::2,3,5,6-tetramethylbenzenesulfonic acid phthalimido ester::2-{[(2,3,5,6-tetramethylphenyl)sulfonyl]oxy}-1H-isoindole-1,3(2H)-dione::MLS000582866::SMR000201571::[1,3-bis(oxidanylidene)isoindol-2-yl] 2,3,5,6-tetramethylbenzenesulfonate::cid_2238214</t>
  </si>
  <si>
    <t>6-chloro-2-(2-methylphenyl)-4-(1H-pyrazol-1-ylcarbonyl)quinoline::MLS000582176::SMR000200711::[6-chloranyl-2-(2-methylphenyl)quinolin-4-yl]-pyrazol-1-yl-methanone::[6-chloro-2-(2-methylphenyl)-4-quinolinyl]-(1-pyrazolyl)methanone::[6-chloro-2-(2-methylphenyl)quinolin-4-yl]-pyrazol-1-ylmethanone::[6-chloro-2-(o-tolyl)-4-quinolyl]-pyrazol-1-yl-methanone::cid_2220615</t>
  </si>
  <si>
    <t>(1,3-dioxoisoindol-2-yl) 2,4,5-trimethylbenzenesulfonate::2,4,5-trimethylbenzenesulfonic acid (1,3-dioxo-2-isoindolyl) ester::2,4,5-trimethylbenzenesulfonic acid phthalimido ester::2-{[(2,4,5-trimethylphenyl)sulfonyl]oxy}-1H-isoindole-1,3(2H)-dione::MLS000577081::SMR000198161::[1,3-bis(oxidanylidene)isoindol-2-yl] 2,4,5-trimethylbenzenesulfonate::cid_1582613</t>
  </si>
  <si>
    <t>(E)-1-(1-benzotriazolyl)-2-methyl-3-phenyl-2-propen-1-one::(E)-1-(benzotriazol-1-yl)-2-methyl-3-phenyl-prop-2-en-1-one::(E)-1-(benzotriazol-1-yl)-2-methyl-3-phenylprop-2-en-1-one::1-(2-methyl-3-phenylacryloyl)-1H-1,2,3-benzotriazole::MLS000577083::SMR000198163::cid_5737607</t>
  </si>
  <si>
    <t>(1,3-dioxoisoindol-2-yl) 2,4-dimethylbenzenesulfonate::2,4-dimethylbenzenesulfonic acid (1,3-dioxo-2-isoindolyl) ester::2,4-dimethylbenzenesulfonic acid phthalimido ester::2-{[(2,4-dimethylphenyl)sulfonyl]oxy}-1H-isoindole-1,3(2H)-dione::MLS000579570::SMR000199007::[1,3-bis(oxidanylidene)isoindol-2-yl] 2,4-dimethylbenzenesulfonate::cid_2196572</t>
  </si>
  <si>
    <t>(1,3-dioxoisoindol-2-yl) 2,5-dimethylbenzenesulfonate::2,5-dimethylbenzenesulfonic acid (1,3-dioxo-2-isoindolyl) ester::2,5-dimethylbenzenesulfonic acid phthalimido ester::2-{[(2,5-dimethylphenyl)sulfonyl]oxy}-1H-isoindole-1,3(2H)-dione::MLS000579503::SMR000198938::[1,3-bis(oxidanylidene)isoindol-2-yl] 2,5-dimethylbenzenesulfonate::cid_2195947</t>
  </si>
  <si>
    <t>(2-oxidanylidene-4-phenyl-chromen-7-yl) thiophene-2-carboxylate::(2-oxo-4-phenylchromen-7-yl) thiophene-2-carboxylate::2-oxo-4-phenyl-2H-chromen-7-yl 2-thiophenecarboxylate::2-thiophenecarboxylic acid (2-oxo-4-phenyl-1-benzopyran-7-yl) ester::MLS000574741::SMR000196171::cid_1121074::thiophene-2-carboxylic acid (2-keto-4-phenyl-chromen-7-yl) ester</t>
  </si>
  <si>
    <t>(1,3-dioxoisoindol-2-yl) benzenesulfonate::Benzenesulfonic acid 1,3-dioxo-1,3-dihydro-isoindol-2-yl ester::MLS000567450::SMR000173772::[1,3-bis(oxidanylidene)isoindol-2-yl] benzenesulfonate::benzenesulfonic acid (1,3-dioxo-2-isoindolyl) ester::benzenesulfonic acid phthalimido ester::cid_278068</t>
  </si>
  <si>
    <t>2-pyridinecarboxylic acid [4-[(E)-3-amino-2-cyano-3-oxoprop-1-enyl]phenyl] ester::MLS000392319::SMR000261279::[4-[(E)-3-amino-2-cyano-3-oxoprop-1-enyl]phenyl] pyridine-2-carboxylate::[4-[(E)-3-azanyl-2-cyano-3-oxidanylidene-prop-1-enyl]phenyl] pyridine-2-carboxylate::cid_2312658::picolinic acid [4-[(E)-3-amino-2-cyano-3-keto-prop-1-enyl]phenyl] ester</t>
  </si>
  <si>
    <t>(2-oxidanylidenechromen-7-yl) thiophene-2-carboxylate::(2-oxochromen-7-yl) thiophene-2-carboxylate::2-oxo-2H-chromen-7-yl 2-thiophenecarboxylate::2-thiophenecarboxylic acid (2-oxo-1-benzopyran-7-yl) ester::MLS000665158::SMR000270387::cid_1121490::thiophene-2-carboxylic acid (2-ketochromen-7-yl) ester</t>
  </si>
  <si>
    <t>(8-acetyl-4-methyl-2-oxochromen-7-yl) 3-methoxybenzoate::(8-ethanoyl-4-methyl-2-oxidanylidene-chromen-7-yl) 3-methoxybenzoate::3-methoxybenzoic acid (8-acetyl-2-keto-4-methyl-chromen-7-yl) ester::3-methoxybenzoic acid (8-acetyl-4-methyl-2-oxo-1-benzopyran-7-yl) ester::8-acetyl-4-methyl-2-oxo-2H-chromen-7-yl 3-methoxybenzoate::MLS000680287::SMR000268439::cid_1042853</t>
  </si>
  <si>
    <t>5-bromanyl-N'-thiophen-2-ylcarbonyl-furan-2-carbohydrazide::5-bromo-N&amp;#39;-(2-thienylcarbonyl)-2-furohydrazide::5-bromo-N'-(2-thenoyl)-2-furohydrazide::5-bromo-N'-(thiophene-2-carbonyl)furan-2-carbohydrazide::5-bromo-N'-[oxo(thiophen-2-yl)methyl]-2-furancarbohydrazide::MLS000700129::SMR000228583::cid_729919</t>
  </si>
  <si>
    <t>(5-amino-1-methylsulfonylpyrazol-3-yl) thiophene-2-carboxylate::(5-azanyl-1-methylsulfonyl-pyrazol-3-yl) thiophene-2-carboxylate::2-thiophenecarboxylic acid (5-amino-1-methylsulfonyl-3-pyrazolyl) ester::MLS001045541::SMR000386107::cid_3685806::thiophene-2-carboxylic acid (5-amino-1-mesyl-pyrazol-3-yl) ester</t>
  </si>
  <si>
    <t>1-cyclohexyl-3-[(4-ketospiro[1,6-dihydrobenzo[h]quinazoline-5,1'-cyclopentane]-2-yl)amino]thiourea;ethanol::1-cyclohexyl-3-[(4-oxidanylidenespiro[1,6-dihydrobenzo[h]quinazoline-5,1'-cyclopentane]-2-yl)amino]thiourea;ethanol::1-cyclohexyl-3-[(4-oxo-2-spiro[1,6-dihydrobenzo[h]quinazoline-5,1'-cyclopentane]yl)amino]thiourea;ethanol::1-cyclohexyl-3-[(4-oxospiro[1,6-dihydrobenzo[h]quinazoline-5,1'-cyclopentane]-2-yl)amino]thiourea;ethanol::MLS000587090::SMR000211106::cid_16187194</t>
  </si>
  <si>
    <t>MLS000717960::N-[[5-(2,5-dimethyl-4-nitro-phenyl)-2-furyl]methyleneamino]nicotinamide::N-[[5-(2,5-dimethyl-4-nitro-phenyl)furan-2-yl]methylideneamino]pyridine-3-carboxamide::N-[[5-(2,5-dimethyl-4-nitrophenyl)-2-furanyl]methylideneamino]-3-pyridinecarboxamide::N-[[5-(2,5-dimethyl-4-nitrophenyl)furan-2-yl]methylideneamino]pyridine-3-carboxamide::SMR000279528::cid_1089759</t>
  </si>
  <si>
    <t>(2-chlorophenyl)-[3-(2-furanyl)-5-(methylthio)-1,2,4-triazol-1-yl]methanone::(2-chlorophenyl)-[3-(2-furyl)-5-(methylthio)-1,2,4-triazol-1-yl]methanone::(2-chlorophenyl)-[3-(furan-2-yl)-5-methylsulfanyl-1,2,4-triazol-1-yl]methanone::1-(2-chlorobenzoyl)-3-(2-furyl)-5-(methylthio)-1H-1,2,4-triazole::MLS000727759::SMR000306456::cid_3586642</t>
  </si>
  <si>
    <t>MLS000706208::SMR000288260::[3-(2-furanyl)-5-(methylthio)-1,2,4-triazol-1-yl]-(2-methoxyphenyl)methanone::[3-(2-furyl)-5-(methylthio)-1,2,4-triazol-1-yl]-(2-methoxyphenyl)methanone::[3-(furan-2-yl)-5-methylsulfanyl-1,2,4-triazol-1-yl]-(2-methoxyphenyl)methanone::cid_977140</t>
  </si>
  <si>
    <t>MLS000679754::N-(2-butyl-1,2,3,4-tetrazol-5-yl)-N-thiophen-2-ylcarbonyl-thiophene-2-carboxamide::N-(2-butyl-2H-tetrazol-5-yl)-N-(2-thienylcarbonyl)-2-thiophenecarboxamide::N-(2-butyl-5-tetrazolyl)-N-[oxo(thiophen-2-yl)methyl]-2-thiophenecarboxamide::N-(2-butyltetrazol-5-yl)-N-(2-thenoyl)thiophene-2-carboxamide::N-(2-butyltetrazol-5-yl)-N-(thiophene-2-carbonyl)thiophene-2-carboxamide::SMR000296997::cid_1828813</t>
  </si>
  <si>
    <t>(6-chloranyl-2-pyridin-2-yl-quinolin-4-yl)-(4-methylpyrazol-1-yl)methanone::(6-chloro-2-pyridin-2-ylquinolin-4-yl)-(4-methylpyrazol-1-yl)methanone::6-chloro-4-[(4-methyl-1H-pyrazol-1-yl)carbonyl]-2-(2-pyridinyl)quinoline::MLS000672546::SMR000295419::[6-chloro-2-(2-pyridinyl)-4-quinolinyl]-(4-methyl-1-pyrazolyl)methanone::[6-chloro-2-(2-pyridyl)-4-quinolyl]-(4-methylpyrazol-1-yl)methanone::cid_899145</t>
  </si>
  <si>
    <t>3-(5-methylpyridin-2-yl)-1-(2-phenylethyl)thiourea::N-(2-Phenethyl)-N -(2-(5-methylpyridyl))thiourea::PETT Analog 53::cid_971434</t>
  </si>
  <si>
    <t>(4-methyl-2-oxidanylidene-chromen-7-yl) furan-2-carboxylate::(4-methyl-2-oxochromen-7-yl) furan-2-carboxylate::2-furancarboxylic acid (4-methyl-2-oxo-1-benzopyran-7-yl) ester::MLS000712758::SMR000282525::cid_728528::furan-2-carboxylic acid (2-keto-4-methyl-chromen-7-yl) ester</t>
  </si>
  <si>
    <t>MLS000419233::N-(4-fluoranyl-1,3-benzothiazol-2-yl)-2,3-dihydro-1,4-dioxine-5-carboxamide::N-(4-fluoro-1,3-benzothiazol-2-yl)-2,3-dihydro-1,4-dioxin-5-carboxamide::N-(4-fluoro-1,3-benzothiazol-2-yl)-2,3-dihydro-1,4-dioxine-5-carboxamide::N-(4-fluoro-1,3-benzothiazol-2-yl)-2,3-dihydro-p-dioxin-5-carboxamide::SMR000319888::cid_2159231</t>
  </si>
  <si>
    <t>4-methoxybenzoic acid [(7,7-diketo-5,6-dihydrothieno[2,3-b]thiopyran-4-ylidene)amino] ester::4-methoxybenzoic acid [(7,7-dioxo-5,6-dihydrothieno[2,3-b]thiopyran-4-ylidene)amino] ester::4-{[(4-methoxybenzoyl)oxy]imino}-3,4-dihydro-1lambda~6~-thieno[2,3-b]thiopyran-1,1(2H)-dione::MLS000721110::SMR000335305::[(7,7-dioxo-5,6-dihydrothieno[2,3-b]thiopyran-4-ylidene)amino] 4-methoxybenzoate::[[7,7-bis(oxidanylidene)-5,6-dihydrothieno[2,3-b]thiopyran-4-ylidene]amino] 4-methoxybenzoate::cid_1480172</t>
  </si>
  <si>
    <t>MLS000419584::N-([1,3]dioxolo[4,5-f][1,3]benzothiazol-6-yl)-2-furamide::N-([1,3]dioxolo[4,5-f][1,3]benzothiazol-6-yl)-2-furancarboxamide::N-([1,3]dioxolo[4,5-f][1,3]benzothiazol-6-yl)furan-2-carboxamide::SMR000320301::cid_7202802</t>
  </si>
  <si>
    <t>(4-methyl-5-thioxo-1,2,4-triazol-1-yl)-(p-tolyl)methanone::(4-methylphenyl)-(4-methyl-5-sulfanylidene-1,2,4-triazol-1-yl)methanone::MLS001003934::SMR000347727::cid_2376254</t>
  </si>
  <si>
    <t>4-Fluoro-N-{3-[(tetrahydro-furan-2-ylmethyl)-amino]-quinoxalin-2-yl}-benzenesulfonamide::4-fluoranyl-N-[3-(oxolan-2-ylmethylamino)quinoxalin-2-yl]benzenesulfonamide::4-fluoro-N-[3-(2-oxolanylmethylamino)-2-quinoxalinyl]benzenesulfonamide::4-fluoro-N-[3-(oxolan-2-ylmethylamino)quinoxalin-2-yl]benzenesulfonamide::4-fluoro-N-[3-(tetrahydrofurfurylamino)quinoxalin-2-yl]benzenesulfonamide::MLS000778511::SMR000415305::cid_3695005</t>
  </si>
  <si>
    <t>1,3-Bis-(4-ethoxy-phenyl)-2-methyl-6,7,8,9-tetrahydro-5H-imidazo[1,2-a]azepin-1-ium::1,3-bis(4-ethoxyphenyl)-2-methyl-6,7,8,9-tetrahydro-5H-imidazo[1,2-a]azepin-4-ium;perchlorate::2-methyl-1,3-bis(p-phenetyl)-6,7,8,9-tetrahydro-5H-imidaz[1,2-a]azepin-4-ium;perchlorate::MLS001029558::SMR000425026::cid_16681898</t>
  </si>
  <si>
    <t>(8S)-3-[3-(1-oxohexylamino)phenyl]-7-[(E)-1-oxopent-2-enyl]-1-oxa-2,7-diazaspiro[4.4]non-2-ene-8-carboxamide::(8S)-3-[3-(caproylamino)phenyl]-7-[(E)-pent-2-enoyl]-1-oxa-2,7-diazaspiro[4.4]non-2-ene-8-carboxamide::(8S)-3-[3-(hexanoylamino)phenyl]-7-[(E)-pent-2-enoyl]-1-oxa-2,7-diazaspiro[4.4]non-2-ene-8-carboxamide::MLS000561993::SMR000390657::cid_16681939</t>
  </si>
  <si>
    <t>(8S)-3-[3-(caproylamino)phenyl]-7-(2-methyl-3,5-dinitro-benzoyl)-1-oxa-2,7-diazaspiro[4.4]non-2-ene-8-carboxamide::(8S)-3-[3-(hexanoylamino)phenyl]-7-(2-methyl-3,5-dinitro-phenyl)carbonyl-1-oxa-2,7-diazaspiro[4.4]non-2-ene-8-carboxamide::(8S)-3-[3-(hexanoylamino)phenyl]-7-(2-methyl-3,5-dinitrobenzoyl)-1-oxa-2,7-diazaspiro[4.4]non-2-ene-8-carboxamide::(8S)-7-[(2-methyl-3,5-dinitrophenyl)-oxomethyl]-3-[3-(1-oxohexylamino)phenyl]-1-oxa-2,7-diazaspiro[4.4]non-2-ene-8-carboxamide::MLS000561980::SMR000390670::cid_16681977</t>
  </si>
  <si>
    <t>2-[2-(4-tert-Butyl-2,6-dimethyl-phenylsulfanyl)-ethyl]-1-[2-(4-nitro-phenyl)-2-oxo-ethyl]-pyridinium::2-[2-[2-(4-tert-butyl-2,6-dimethyl-phenyl)sulfanylethyl]pyridin-1-ium-1-yl]-1-(4-nitrophenyl)ethanone;bromide::2-[2-[2-(4-tert-butyl-2,6-dimethylphenyl)sulfanylethyl]pyridin-1-ium-1-yl]-1-(4-nitrophenyl)ethanone;bromide::2-[2-[2-[(4-tert-butyl-2,6-dimethyl-phenyl)thio]ethyl]pyridin-1-ium-1-yl]-1-(4-nitrophenyl)ethanone;bromide::2-[2-[2-[(4-tert-butyl-2,6-dimethylphenyl)thio]ethyl]-1-pyridin-1-iumyl]-1-(4-nitrophenyl)ethanone;bromide::MLS001049196::SMR000427723::cid_16682083</t>
  </si>
  <si>
    <t>2-(2-Dimethylamino-ethylsulfanyl)-5-heptyl-6-hydroxy-3H-pyrimidin-4-one::2-[2-(dimethylamino)ethylsulfanyl]-5-heptyl-4-hydroxy-1H-pyrimidin-6-one;hydrochloride::2-[2-(dimethylamino)ethylsulfanyl]-5-heptyl-4-oxidanyl-1H-pyrimidin-6-one;hydrochloride::2-[2-(dimethylamino)ethylthio]-5-heptyl-4-hydroxy-1H-pyrimidin-6-one;hydrochloride::MLS000766693::SMR000414668::cid_16682155</t>
  </si>
  <si>
    <t>3H-Benzoimidazole-5-carboxylic acid [1-(2-nitro-phenyl)-meth-(E)-ylidene]-hydrazide::MLS000768018::N-[(2-nitrobenzylidene)amino]-3H-benzimidazole-5-carboxamide::N-[(2-nitrophenyl)methylideneamino]-3H-benzimidazole-5-carboxamide::SMR000431332::cid_947659</t>
  </si>
  <si>
    <t>2-(2-Bromo-phenyl)-6-methyl-thieno[2,3-d][1,3]oxazin-4-one::2-(2-bromophenyl)-6-methyl-4-thieno[2,3-d][1,3]oxazinone::2-(2-bromophenyl)-6-methyl-thieno[2,3-d][1,3]oxazin-4-one::2-(2-bromophenyl)-6-methylthieno[2,3-d][1,3]oxazin-4-one::MLS000767779::SMR000430108::cid_3796366</t>
  </si>
  <si>
    <t>2-(2,4-dimethoxyanilino)-N-(2-morpholin-4-yl-5-morpholin-4-ylsulfonylphenyl)acetamide::2-(2,4-dimethoxyanilino)-N-(2-morpholino-5-morpholinosulfonyl-phenyl)acetamide::2-(2,4-dimethoxyanilino)-N-[2-(4-morpholinyl)-5-(4-morpholinylsulfonyl)phenyl]acetamide::2-[(2,4-dimethoxyphenyl)amino]-N-(2-morpholin-4-yl-5-morpholin-4-ylsulfonyl-phenyl)ethanamide::MLS000776182::SMR000371196::cid_3683276</t>
  </si>
  <si>
    <t>MLS000561191::N-propyl-3-[4-(trifluoromethyl)phenyl]-2-isoxazoline-5-carboxamide::N-propyl-3-[4-(trifluoromethyl)phenyl]-4,5-dihydro-1,2-oxazole-5-carboxamide::N-propyl-3-[4-(trifluoromethyl)phenyl]-4,5-dihydroisoxazole-5-carboxamide::SMR000390835::cid_16745467</t>
  </si>
  <si>
    <t>MLS000697664::Punicalin::SMR000445568::cid_5388496</t>
  </si>
  <si>
    <t>4-oxo-5-phenyl-1,2-dihydro-4H-pyrrolo[3,2,1-ij]quinolin-6-yl 2-furoate::MLS000858926::SMR000459005::cid_2816399</t>
  </si>
  <si>
    <t>5-({2-[4-(5-Chloro-2-cyanophenyl)-5-methoxy-2-oxopyridin-1(2H)-yl]butanoyl}amino)pyrazolo-[1,5-a]pyridine-3-carboxylic acid (racemate)::US10077265, Example 1</t>
  </si>
  <si>
    <t>5-({2-[4-(5-Chloro-2-cyanophenyl)-5-methoxy-2-oxopyridin-1(2H)-yl]-4-methoxybutanoyl}-amino)pyrazolo[1,5-a]pyridine-3-carboxylic acid (racemate)::US10077265, Example 2</t>
  </si>
  <si>
    <t>5-({2-[4-(5-Chloro-2-cyanophenyl)-5-methoxy-2-oxopyridin-1(2H)-yl]butanoyl}amino)pyrazolo-[1,5-a]pyridine-3-carboxamide (racemate)::US10077265, Example 3</t>
  </si>
  <si>
    <t>5-({2-[4-(5-Chloro-2-cyanophenyl)-5-methoxy-2-oxopyridin-1(2H)-yl]-4-methoxybutanoyl}amino)pyrazolo[1,5-a]pyridine-3-carboxamide (racemate)::US10077265, Example 4::US10077265, Example 5</t>
  </si>
  <si>
    <t>5-({2-[4-(5-Chloro-2-cyanophenyl)-5-methoxy-2-oxopyridin-1(2H)-yl]-4-methoxybutanoyl}amino)-N,N-dimethylpyrazolo[1,5-a]pyridine-3-carboxamide (racemate)::US10077265, Example 6</t>
  </si>
  <si>
    <t>5-({2-[4-(5-Chloro-2-cyanophenyl)-5-methoxy-2-oxopyridin-1(2H)-yl]-4-methoxybutanoyl}amino)-N-propylpyrazolo[1,5-a]pyridine-3-carboxamide (racemate)::US10077265, Example 7</t>
  </si>
  <si>
    <t>5-({2-[4-(5-Chloro-2-cyanophenyl)-5-methoxy-2-oxopyridin-1(2H)-yl]-4-methoxybutanoyl}amino)-N-(2-methoxyethyl)pyrazolo[1,5-a]pyridine-3-carboxamide (racemate)::US10077265, Example 8</t>
  </si>
  <si>
    <t>5-({2-[4-(5-Chloro-2-cyanophenyl)-5-methoxy-2-oxopyridin-1(2H)-yl]-4-methoxybutanoyl}amino)-N-(3-methoxypropyl)pyrazolo[1,5-a]pyridine-3-carboxamide (racemate)::US10077265, Example 9</t>
  </si>
  <si>
    <t>5-({2-[4-(5-Chloro-2-cyanophenyl)-5-methoxy-2-oxopyridin-1(2H)-yl]-4-methoxybutanoyl}amino)-N-[2-(trifluoromethoxy)ethyl]pyrazolo[1,5-a]pyridine-3-carboxamide (racemate)::US10077265, Example 10</t>
  </si>
  <si>
    <t>5-({2-[4-(5-Chloro-2-cyanophenyl)-5-methoxy-2-oxopyridin-1(2H)-yl]-4-methoxybutanoyl}amino)-N-(3,3,3-trifluoropropyl)pyrazolo[1,5-a]pyridine-3-carboxamide (racemate)::US10077265, Example 11</t>
  </si>
  <si>
    <t>5-({2-[4-(5-Chloro-2-cyanophenyl)-5-methoxy-2-oxopyridin-1(2H)-yl]-4-methoxybutanoyl}amino)-N-(2,2,2-trifluoroethyl)pyrazolo[1,5-a]pyridine-3-carboxamide (racemate)::US10077265, Example 12</t>
  </si>
  <si>
    <t>5-({2-[4-(5-Chloro-2-cyanophenyl)-5-methoxy-2-oxopyridin-1(2H)-yl]-4-methoxybutanoyl}amino)-N-(3-hydroxypropyl)pyrazolo[1,5-a]pyridine-3-carboxamide (racemate)::US10077265, Example 13</t>
  </si>
  <si>
    <t>5-({2-[4-(5-Chloro-2-cyanophenyl)-5-methoxy-2-oxopyridin-1(2H)-yl]-4-methoxybutanoyl}amino)-N-(2-hydroxyethyl)pyrazolo[1,5-a]pyridine-3-carboxamide (racemate)::US10077265, Example 14</t>
  </si>
  <si>
    <t>5-(2-{3-[5-chloro-2- (1H-tetrazol-1- yl)phenyl]-1-oxido- 6,7-dihydro-5H- cyclopenta[b]pyridin- 7-yl}-1H-imidazol-5- yl)thiophene-2- carboxylic acid::US10081617, Example 12</t>
  </si>
  <si>
    <t>Methyl [4-(2-{3-[5-chloro-2-(1H-tetrazol-1-yl)phenyl]-1-oxido-6,7-dihydro-5H-cyclopenta[b]pyridin-7-yl}-1H-imidazol-4-yl)phenyl]carbamate::US10081617, Example 1</t>
  </si>
  <si>
    <t>US10081617, Example 2::methyl [4-(2-{3-[5-chloro- 2-(1H-tetrazol-1- yl)phenyl]-1-oxido-6,7- dihydro-5H- cyclopenta[b]pyridin-7- yl}-4-methyl-1H-imidazol- 5-yl)phenyl]carbamate</t>
  </si>
  <si>
    <t>3-[5-chloro-2-(1H-tetrazol- 1-yl)phenyl]-7-[4-(3- fluorophenyl)-1H- imidazol-2-yl]-6,7- dihydro-5H- cyclopenta[b]pyridine-1- oxide::US10081617, Example 3</t>
  </si>
  <si>
    <t>US10081617, Example 4::methyl 4-(2-{3-[5-chloro- 2-(1H-tetrazol-1- yl)phenyl]-1-oxido-6,7- dihydro-5H- cyclopenta[b]pyridin-7- yl}-1H-imidazol-4-yl)-3- fluorothiophene-2- carboxylate</t>
  </si>
  <si>
    <t>3-[5-chloro-2-(1H-tetrazol- 1-yl)phenyl]-7-[4-(3- fluorophenyl)-1H- imidazol-2-yl]-7-methyl- 6,7-dihydro-5H- cyclopenta[b]pyridine-1- oxide::US10081617, Example 5</t>
  </si>
  <si>
    <t>US10081617, Example 6::methyl [4-(2-{3-[5-chloro- 2-(1H-tetrazol-1- yl)phenyl]-7-methyl-1- oxido-6,7-dihydro-5H- cyclopenta[b]pyridin-7- yl}-1H-imidazol-4- yl)phenyl]carbamate</t>
  </si>
  <si>
    <t>US10081617, Example 7</t>
  </si>
  <si>
    <t>US10081617, Example 9</t>
  </si>
  <si>
    <t>US10081617, Example 10</t>
  </si>
  <si>
    <t>4-(2-{3-[5-chloro-2-(1H-tetrazol-1-yl)phenyl]-1-oxido-6,7-dihydro-5H-cyclopenta[b]pyridin-7-yl}-1H-imidazol-4-yl)-3-fluorothiophene-2-carboxylic acid::US10081617, Example 11</t>
  </si>
  <si>
    <t>US10081617, Example 13</t>
  </si>
  <si>
    <t>US10081617, Example 14</t>
  </si>
  <si>
    <t>Methyl [4-(2-{3-[5-chloro-2-(1H-tetrazol-1-yl)phenyl]-5-hydroxy-1-oxido-6,7-dihydro-5H-cyclopenta[b]pyridin-7-yl}-1H-imidazol-5-yl)phenyl]carbamate (four stereoisomers)::US10081617, Example 15</t>
  </si>
  <si>
    <t>US10081617, Example 16</t>
  </si>
  <si>
    <t>US10081617, Example 17</t>
  </si>
  <si>
    <t>US10081617, Example 18</t>
  </si>
  <si>
    <t>US10081617, Example 19</t>
  </si>
  <si>
    <t>US10081617, Example 20</t>
  </si>
  <si>
    <t>(S)-3-(5-chloro-2-(1H-tetrazol-1-yl)phenyl)-7-hydroxy-7-(5-(4-((methoxycarbonyl)amino)phenyl)-1H-imidazol-2-yl)-6,7-dihydro-5H-cyclopenta[b]pyridine-1-oxide and (R)-3-(5-chloro-2-(1H-tetrazol-1-yl)phenyl)-7-hydroxy-7-(5-(4-((methoxycarbonyl)amino)phenyl)-1H-imidazol-2-yl)-6,7-dihydro-5H-cyclopenta[b]pyridine-1-oxide::US10081617, Example 21</t>
  </si>
  <si>
    <t>(S)-3-(5-chloro-2-(1H-tetrazol-1-yl)phenyl)-7-hydroxy-7-(5-(4-((methoxycarbonyl)amino)phenyl)-1H-imidazol-2-yl)-6,7-dihydro-5H-cyclopenta[b]pyridine-1-oxide and (R)-3-(5-chloro-2-(1H-tetrazol-1-yl)phenyl)-7-hydroxy-7-(5-(4-((methoxycarbonyl)amino)phenyl)-1H-imidazol-2-yl)-6,7-dihydro-5H-cyclopenta[b]pyridine-1-oxide::US10081617, Example 22</t>
  </si>
  <si>
    <t>US10081617, Example 23</t>
  </si>
  <si>
    <t>US10081617, Example 24</t>
  </si>
  <si>
    <t>3-[5-chloro-2-(1H-tetrazol- 1-yl)phenyl]-7-[5-(3- fluorophenyl)-1H-imidazol- 2-yl]-6,7-dihydro-5H- cyclopenta[b]pyridin-7-ol 1-oxide::US10081617, Example 25</t>
  </si>
  <si>
    <t>3-[5-chloro-2-(1H-tetrazol- 1-yl)phenyl]-7-[5-(4- fluorophenyl)-1H-imidazol- 2-yl]-6,7-dihydro-5H- cyclopenta[b]pyridin-7-ol 1-oxide::US10081617, Example 26</t>
  </si>
  <si>
    <t>US10081617, Example 27::US10081617, Example 28::methyl [4-(2-{3-[5-chloro- 2-(1H-tetrazol-1- yl)phenyl]-7-methoxy-1- oxido-6,7-dihydro-5H- cyclopenta[b]pyridin-7-yl}- 1H-imidazol-5- yl)phenyl]carbamate</t>
  </si>
  <si>
    <t>US10081617, Example 29::US10081617, Example 30::methyl [3-chloro-4-(2-{3- [5-chloro-2-(1H-tetrazol-1- yl)phenyl]-7-hydroxy-1- oxido-6,7-dihydro-5H- cyclopenta[b]pyridin-7-yl}- 1H-imidazol-5- yl)phenyl]carbamate</t>
  </si>
  <si>
    <t>(S)-methyl [4-(2-{3-[5- chloro-2-(1H-tetrazol-1- yl)phenyl]-7-hydroxy-1- oxido-6,7-dihydro-5H- cyclopenta[b]pyridin-7-yl}- 1H-imidazol-5-yl)-3- fluorophenyl]carbamate::US10081617, Example 118::US10081617, Example 31</t>
  </si>
  <si>
    <t>US10081617, Example 32::US10081617, Example 33::methyl [4-(2-{3-[5-chloro- 2-(1H-tetrazol-1- yl)phenyl]-7-hydroxy-1- oxido-6,7-dihydro-5H- cyclopenta[b]pyridin-7-yl}- 1H-imidazol-5-yl)-3- methylphenyl]carbamate</t>
  </si>
  <si>
    <t>US10081617, Example 34::US10081617, Example 35::methyl 4-(2-{3-[5-chloro-2- (1H-tetrazol-1-yl)phenyl]- 7-hydroxy-1-oxido-6,7- dihydro-5H- cyclopenta[b]pyridin-7-yl}- 1H-imidazol-4-yl)-3- fluorothiophene-2- carboxylate</t>
  </si>
  <si>
    <t>7-(2-{3-[5-chloro-2-(1H- tetrazol-1-yl)phenyl]-7- hydroxy-1-oxido-6,7- dihydro-5H- cyclopenta[b]pyridin-7-yl}- 1H-imidazol-5-yl)-3,4- dihydroquinolin-2(1H)-one::US10081617, Example 36::US10081617, Example 37</t>
  </si>
  <si>
    <t>2-methoxyethyl [4-(2-{3- [5-chloro-2-(1H-tetrazol-1- yl)phenyl]-7-hydroxy-1- oxido-6,7-dihydro-5H- cyclopenta[b]pyridin-7-yl}- 1H-imidazol-5- yl)phenyl]carbamate::US10081617, Example 38::US10081617, Example 39</t>
  </si>
  <si>
    <t>7-(5-(6-amino-2-fluoropyridin-3-yl)-1H-imidazol-2-yl)-3-(5-chloro-2-(1H-tetrazol-1-yl)phenyl)-7-hydroxy-6,7-dihydro-5H-cyclopenta[b]pyridine-1-oxide::US10081617, Example 40::US10081617, Example 41</t>
  </si>
  <si>
    <t>7-[5-(6-amino-2- chloropyridin-3-yl)-1H- imidazol-2-yl]-3-[5-chloro- 2-(1H-tetrazol-1-yl)phenyl]- 6,7-dihydro-5H- cyclopenta[b]pyridin-7-ol 1- oxide::US10081617, Example 42::US10081617, Example 43</t>
  </si>
  <si>
    <t>7-(5-(5-carboxythiophen-2-yl)-1H-imidazol-2-yl)-3-(5-chloro-2-(1H-tetrazol-1-yl)phenyl)-7-hydroxy-6,7-dihydro-5H-cyclopenta[b]pyridine-1-oxide::US10081617, Example 44::US10081617, Example 45</t>
  </si>
  <si>
    <t>7-(5-(5-carboxythiophen-2-yl)-4-chloro-1H-imidazol-2-yl)-3-(5-chloro-2-(1H-tetrazol-1-yl)phenyl)-7-hydroxy-6,7-dihydro-5H-cyclopenta[b]pyridine::US10081617, Example 46::US10081617, Example 47</t>
  </si>
  <si>
    <t>7-(5-(5-carboxythiophen-3-yl)-4-chloro-1H-imidazol-2-yl)-3-(5-chloro-2-(1H-tetrazol-1-yl)phenyl)-7-hydroxy-6,7-dihydro-5H-cyclopenta[b]pyridine-1-oxide::US10081617, Example 48::US10081617, Example 49</t>
  </si>
  <si>
    <t>7-(4-(5-carboxy-4-fluorothiophene-3-yl)-1H-imidazol-2-yl)-3-(5-chloro-2-(1H-tetrazol-1-yl)phenyl)-7-hydroxy-6,7-dihydro-5H-cyclopenta[b]pyridine-1-oxide::US10081617, Example 50::US10081617, Example 51</t>
  </si>
  <si>
    <t>4-(2-{3-[5-chloro-2-(1H- tetrazol-1-yl)phenyl]-7- hydroxy-1-oxido-6,7- dihydro-5H- cyclopenta[b]pyridin-7-yl}-4- methyl-1H-imidazol-5- yl)thiophene-2-carboxylic acid::US10081617, Example 52::US10081617, Example 53</t>
  </si>
  <si>
    <t>4-(2-{3-[5-chloro-2-(1H- tetrazol-1-yl)phenyl]-7- hydroxy-1-oxido-6,7- dihydro-5H- cyclopenta[b]pyridin-7-yl}-4- methyl-1H-imidazol-5-yl)-3- fluorothiophene-2-carboxylic acid::US10081617, Example 54::US10081617, Example 55</t>
  </si>
  <si>
    <t>3-(5-chloro-2-(1H-tetrazol-1-yl)phenyl)-7-(5-(4-fluoro-5-(hydroxymethyl)thiophen-3-yl)-1H-imidazol-2-yl)-7-hydroxy-6,7-dihydro-5H-cyclopenta[b]pyridine-1-oxide::US10081617, Example 56::US10081617, Example 57</t>
  </si>
  <si>
    <t>3-(5-chloro-2-(1H-tetrazol-1-yl)phenyl)-7-hydroxy-7-(4-methyl-5-(2-oxo-1,2,3,4-tetrahydroquinolin-7-yl)-1H-imidazol-2-yl)-6,7-dihydro-5H-cyclopenta[b]pyridine-1-oxide::US10081617, Example 58::US10081617, Example 59</t>
  </si>
  <si>
    <t>Methyl [4-(2-{3-[5-chloro-2-(1H-tetrazol-1-yl)phenyl]-1-oxido-6,7-dihydro-5H-cyclopenta[b]pyridin-7-yl}-1H-imidazol-4-yl)phenyl]carbamate (racemic)::US10081617, Example 60</t>
  </si>
  <si>
    <t>Methyl [4-(5-{3-[5-chloro-2-(1H-tetrazol-1-yl)phenyl]-7-hydroxy-1-oxido-6,7-dihydro-5H-cyclopenta[b]pyridin-7-yl}-1H-imidazol-2-yl)phenyl]carbamate::US10081617, Example 61</t>
  </si>
  <si>
    <t>US10081617, Example 62</t>
  </si>
  <si>
    <t>7-[5-(4- chlorophenyl)-1,3,4- oxadiazol-2-yl]-3-[5- chloro-2-(1H- tetrazol-1-yl)phenyl]- 6,7-dihydro-5H- cyclopenta[b]pyridin- 7-ol 1-oxide::US10081617, Example 63</t>
  </si>
  <si>
    <t>3-(5-chloro-2-(1H-tetrazol-1-yl)phenyl)-7-(1-(2-chloro-4-((methoxycarbonyl)amino)phenyl)-1H-pyrazol-4-yl)-7-hydroxy-6,7-dihydro-5H-cyclopenta[b]pyridine-1-oxide::US10081617, Example 64::US10081617, Example 65</t>
  </si>
  <si>
    <t>3-(3-chloro-2-fluoro-6-(1H-tetrazol-1-yl)phenyl)-7-hydroxy-7-(5-(4-((methoxycarbonyl)amino)phenyl)oxazol-2-yl)-6,7-dihydro-5H-cyclopenta[b]pyridine-1-oxide::US10081617, Example 66</t>
  </si>
  <si>
    <t>3-(5-chloro-2-(1H-tetrazol-1-yl)phenyl)-7-(6-fluoro-1H-benzo[d]imidazol-2-yl)-7-hydroxy-6,7-dihydro-5H-cyclopenta[b]pyridine-1-oxide::US10081617, Example 67::US10081617, Example 68</t>
  </si>
  <si>
    <t>7-(6-carboxy-1H- benzo[d]imidazol-2-yl)-3-(5- chloro-2-(1H-tetrazol-1- yl)phenyl)-7-hydroxy-6,7- dihydro-5H- cyclopenta[b]pyridine-1-oxide::US10081617, Example 69::US10081617, Example 70</t>
  </si>
  <si>
    <t>3-(5-chloro-2-(1H-tetrazol-1- yl)phenyl)-7-hydroxy-7-(6- (trifluoromethyl)-1H- benzo[d]imidazol-2-yl)-6,7- dihydro-5H- cyclopenta[blpyridine-1-oxide::US10081617, Example 71</t>
  </si>
  <si>
    <t>7-(5-(6-amino-2-chloropyridin-3-yl)-1H-imidazol-2-yl)-3-(3-chloro-6-(difluoromethyl)-2-fluorophenyl)-7-hydroxy-6,7-dihydro-5H-cyclopenta[b]pyridine-1-oxide::US10081617, Example 72</t>
  </si>
  <si>
    <t>US10081617, Example 73</t>
  </si>
  <si>
    <t>US10081617, Example 74</t>
  </si>
  <si>
    <t>US10081617, Example 75</t>
  </si>
  <si>
    <t>US10081617, Example 104::US10081617, Example 105::US10081617, Example 76::methyl [3-chloro-4-(2-{3-[3- chloro-6-(difluoromethyl)-2- fluorophenyl]-7-hydroxy-1- oxido-6,7-dihydro-5H- cyclopenta[b]pyridin-7-yl}-1H- imidazol-5-yl)phenyl]carbamate</t>
  </si>
  <si>
    <t>7-[5-(6-amino-2-chloropyridin- 3-yl)-1H-imidazol-2-yl]-3-[5- chloro-2- (difluoromethyl)phenyl]-6,7- dihydro-5H- cyclopenta[b]pyridin-7-ol 1- oxide::US10081617, Example 77</t>
  </si>
  <si>
    <t>US10081617, Example 78::methyl (4-{2-[3-(3-chloro-2,6- difluorophenyl)-1-oxido-6,7- dihydro-5H- cyclopenta[b]pyridin-7-yl]-1H- imidazol-5- yl}phenyl)carbamate</t>
  </si>
  <si>
    <t>US10081617, Example 79::US10081617, Example 80::methyl (4-{2-[3-(3-chloro-2,6- difluorophenyl)-7-hydroxy-1- oxido-6,7-dihydro-5H- cyclopenta[b]pyridin-7-yl]-1H- imidazol-5- yl}phenyl)carbamate</t>
  </si>
  <si>
    <t>(S)-methyl (4-{2-[3-(5-chloro- 2-cyanophenyl)-7-hydroxy-1- oxido-6,7-dihydro-5H- cyclopenta[b]pyridin-7-yl]-1H- imidazol-5- yl}phenyl)carbamate::US10081617, Example 81</t>
  </si>
  <si>
    <t>(R)-methyl (4-{2-[3-(5-chloro- 2-cyanophenyl)-7-hydroxy-1- oxido-6,7-dihydro-5H- cyclopenta[b]pyridin-7-yl]-1H- imidazol-5- yl}phenyl)carbamate::US10081617, Example 82</t>
  </si>
  <si>
    <t>2-{7-[5-(6-amino-2- chloropyridin-3-yl)-1H- imidazol-2-yl]-7-hydroxy-1- oxido-6,7-dihydro-5H- cyclopenta[b]pyridin-3-yl}-4- chloro-3-fluorobenzonitrile::US10081617, Example 83::US10081617, Example 84</t>
  </si>
  <si>
    <t>US10081617, Example 85::US10081617, Example 86::methyl (4-{2-[3-(5-chloro-2- cyanophenyl)-7-hydroxy-4- methoxy-1-oxido-6,7-dihydro- 5H-cyclopenta[b]pyridin-7-yl]- 1H-imidazol-4- yl}phenyl)carbamate</t>
  </si>
  <si>
    <t>2-{7-[4-(6-amino-2- chloropyridin-3-yl)-1H- imidazol-2-yl]-7-hydroxy-4- methoxy-1-oxido-6,7-dihydro- 5H-cyclopenta[b]pyridin-3-yl}- 4-chlorobenzonitrile::US10081617, Example 87::US10081617, Example 88</t>
  </si>
  <si>
    <t>US10081617, Example 89::methyl (4-{2-[3-(6-acetyl-3- chloro-2-fluorophenyl)-7- hydroxy-1-oxido-6,7-dihydro- 5H-cyclopenta[b]pyridin-7-yl]- 1H-imidazol-5- yl}phenyl)carbamate</t>
  </si>
  <si>
    <t>3-(2-amino-5-chlorophenyl)-7- [5-(3-fluorophenyl)-1H- imidazol-2-yl]-6,7-dihydro-5H- cyclopenta[b]pyridin-7-ol 1- oxide::US10081617, Example 90</t>
  </si>
  <si>
    <t>4-(2-{3-[5-chloro-2-(1,3- oxazol-5-yl)phenyl]-7-hydroxy- 1-oxido-6,7-dihydro-5H- cyclopenta[b]pyridin-7-yl}-1H- imidazol-5-yl)-3- fluorothiophene-2-carboxylic acid::US10081617, Example 91::US10081617, Example 92</t>
  </si>
  <si>
    <t>4-(4-chloro-2-{3-[5-chloro-2- (1,3-oxazol-5-yl)phenyl]-7- hydroxy-1-oxido-6,7-dihydro- 5H-cyclopenta[b]pyridin-7-yl}- 1H-imidazol-5-yl)-3- fluorothiophene-2-carboxylic acid::US10081617, Example 93::US10081617, Example 94</t>
  </si>
  <si>
    <t>(S)-7-[5-(6-amino-2- chloropyridin-3-yl)-1H- imidazol-2-yl]-3-[5-chloro-2- (1,3-oxazol-5-yl)phenyl]-6,7- dihydro-5H- cyclopenta[b]pyridin-7-ol 1- oxide::US10081617, Example 95</t>
  </si>
  <si>
    <t>7-[5-(6-amino-2-chloropyridin- 3-yl)-4-chloro-1H-imidazol-2- yl]-3-[5-chloro-2-(1,3-oxazol-5- yl)phenyl]-6,7-dihydro-5H- cyclopenta[b]pyridin-7-ol 1- oxide::US10081617, Example 96</t>
  </si>
  <si>
    <t>US10081617, Example 97::methyl [3-chloro-4-(2-{3-[5- chloro-2-(4-cyano-1H-1,2,3- triazol-1-yl)phenyl]-7-hydroxy- 1-oxido-6,7-dihydro-5H- cyclopenta[b]pyridin-7-yl}-1H- imidazol-4-yl)phenyl]carbamate</t>
  </si>
  <si>
    <t>US10081617, Example 98::US10081617, Example 99::methyl 4-(2-{3-[5-chloro-2- (1H-tetrazol-1-yl)phenyl]-7- hydroxy-1-oxido-6,7-dihydro- 5H-cyclopenta[b]pyridin-7-yl}- 1H-imidazol-5-yl)thiophene-2- carboxylate</t>
  </si>
  <si>
    <t>4-(2-{3-[5-chloro-2-(1H- tetrazol-1-yl)phenyl]-7- hydroxy-1-oxido-6,7-dihydro- 5H-cyclopenta[b]pyridin-7-yl}- 4-fluoro-1H-imidazol-5-yl)-3- fluorothiophene-2-carboxylic acid::US10081617, Example 100</t>
  </si>
  <si>
    <t>4-(4-chloro-2-{3-[5-chloro-2- (1H-tetrazol-1-yl)phenyl]-7- hydroxy-1-oxido-6,7-dihydro- 5H-cyclopenta[b]pyridin-7-yl}- 1H-imidazol-5-yl)-3- fluorothiophene-2-carboxylic acid::US10081617, Example 101::US10081617, Example 102</t>
  </si>
  <si>
    <t>5-(2-{3-[5-chloro-2-(1H- tetrazol-1-yl)phenyl]-7- hydroxy-1-oxido-6,7-dihydro- 5H-cyclopenta[b]pyridin-7-yl}- 4-methyl-1H-imidazol-5- yl)thiophene-2-carboxylic acid::US10081617, Example 103</t>
  </si>
  <si>
    <t>US10081617, Example 106::US10081617, Example 107::methyl [3-chloro-4-(2-{3-[3- chloro-2-fluoro-6-(1H-tetrazol- 1-yl)phenyl]-7-hydroxy-1- oxido-6,7-dihydro-5H- cyclopenta[b]pyridin-7-yl}-1H- imidazol-5-yl)phenyl]carbamate</t>
  </si>
  <si>
    <t>US10081617, Example 108::US10081617, Example 109::methyl [4-(2-{3-[5-chloro-2- (trifluoromethoxy)phenyl]-7- hydroxy-1-oxido-6,7-dihydro- 5H-cyclopenta[b]pyridin-7-yl}- 1H-imidazol-5- yl)phenyl]carbamate</t>
  </si>
  <si>
    <t>US10081617, Example 110::methyl (4-{4-chloro-2-[(7S)-3- (5-chloro-2-cyanophenyl)-7- hydroxy-1-oxido-6,7-dihydro- 5H-cyclopenta[b]pyridin-7-yl]- 1H-imidazol-5- yl}phenyl)carbamate</t>
  </si>
  <si>
    <t>US10081617, Example 111::methyl {4-[2-(3-{5-chloro-2-[4- (difluoromethyl)-1H-1,2,3- triazol-1-yl]phenyl}-7-hydroxy- 1-oxido-6,7-dihydro-5H- cyclopenta[b]pyridin-7-yl)-1H- imidazol-5- yl]phenyl}carbamate</t>
  </si>
  <si>
    <t>US10081617, Example 112::methyl [4-(2-{3-[5-chloro-2-(4- chloro-1H-1,2,3-triazol-1- yl)phenyl]-7-hydroxy-1-oxido- 6,7-dihydro-5H- cyclopenta[b]pyridin-7-yl}-1H- imidazol-5-yl)phenyl]carbamate</t>
  </si>
  <si>
    <t>US10081617, Example 113::US10081617, Example 114::methyl (4-{2-[4-chloro-3-(5- chloro-2-cyanophenyl)-7- hydroxy-1-oxido-6,7-dihydro- 5H-cyclopenta[b]pyridin-7-yl]- 1H-imidazol-4- yl}phenyl)carbamate</t>
  </si>
  <si>
    <t>US10081617, Example 115::methyl [4-(2-{4-chloro-3-[5- chloro-2-(1H-tetrazol-1- yl)phenyl]-7-hydroxy-1-oxido- 6,7-dihydro-5H- cyclopenta[b]pyridin-7-yl}-1H- imidazol-5-yl)phenyl]carbamate</t>
  </si>
  <si>
    <t>US10081617, Example 116::US10081617, Example 117::methyl (4-{5-chloro-2-[3-(5- chloro-2-cyanophenyl)-7- hydroxy-4-methoxy-1-oxido- 6,7-dihydro-5H- cyclopenta[b]pyridin-7-yl]-1H- imidazol-4- yl}phenyl)carbamate</t>
  </si>
  <si>
    <t>US10081617, Example 119::methyl [4-(2-{3-[5-chloro-2- (1,2,3-thiadiazol-4-yl)phenyl]- 7-hydroxy-1-oxido-6,7-dihydro- 5H-cyclopenta[b]pyridin-7-yl}- 1H-imidazol-4- yl)phenyl]carbamate</t>
  </si>
  <si>
    <t>(7S)-7-[5-(4-aminophenyl)-4- chloro-1H-imidazol-2-yl]-3-[5- chloro-2-(1H-tetrazol-1- yl)phenyl]-6,7-dihydro-5H- cyclopenta[b]pyridin-7-ol 1- oxide::US10081617, Example 120</t>
  </si>
  <si>
    <t>US10081617, Example 121::methyl [4-(2-{(7S)-3-[5-chloro- 2-(4-chloro-1H-1,2,3-triazol-1- yl)phenyl]-7-hydroxy-1-oxido- 6,7-dihydro-5H- cyclopenta[b]pyridin-7-yl}-1H- imidazol-5-yl)phenyl]carbamate</t>
  </si>
  <si>
    <t>US10081617, Example 122::US10081617, Example 123::methyl [4-(2-{3-[5-chloro-2- (1H-tetrazol-1-yl)phenyl]-7-(2- methoxyethyl)-1-oxido-6,7- dihydro-5H- cyclopenta[b]pyridin-7-yl}-1H- imidazol-4-yl)phenyl]carbamate</t>
  </si>
  <si>
    <t>1-{[(cyclohexyloxy)carbonyl]oxy}ethyl 4-(2-{-3-[5-chloro-2-(1H-tetrazol-1-yl)phenyl]-7-hydroxy-1-oxido-6,7-dihydro-5H-cyclopenta[b]pyridin-7-yl}-1H-imidazol-5-yl)-3-fluorothiophene-2-carboxylate::US10081617, Example 124</t>
  </si>
  <si>
    <t>4-(2-{3-[5-chloro-2-(1H-tetrazol-1-yl)phenyl]-7-hydroxy-1-oxido-6,7-dihydro-5H-cyclopenta[b]pyridin-7-yl}-1H-imidazol-5-yl)-3-fluoro-N-(methylsulfonyl)thiophene-2-carboxamide::US10081617, Example 125</t>
  </si>
  <si>
    <t>Methyl [4-(2-{3-[5-chloro-2-(1H-tetrazol-1-yl)phenyl]-1-oxido-5,6,7,8-tetrahydroquinolin-8-yl}-1H-imidazol-5-yl)phenyl]carbamate (enantiomer 1 and 2)::US10081617, Example 126::US10081617, Example 127</t>
  </si>
  <si>
    <t>US10081617, Example 128::US10081617, Example 129::methyl [4-(4-chloro-2-{3- [5-chloro-2-(1H-tetrazol-1- yl)phenyl]-1-oxido-5,6,7,8- tetrahydroquinolin-8-yl}- 1H-imidazol-5- yl)phenyl]carbamate</t>
  </si>
  <si>
    <t>US10081617, Example 130::methyl 4-(2-{3-[5-chloro-2- (1H-tetrazol-1-yl)phenyl]-1- oxido-5,6,7,8- tetrahydroquinolin-8-yl}- 1H-imidazol-5-yl)-3- fluorothiophene-2- carboxylate</t>
  </si>
  <si>
    <t>US10081617, Example 131::US10081617, Example 132::methyl [4-(2-{3-[5-chloro- 2-(1H-tetrazol-1-yl)phenyl]- 8-hydroxy-1-oxido-5,6,7,8- tetrahydroquinolin-8-yl}- 1H-imidazol-4- yl)phenyl]carbamate</t>
  </si>
  <si>
    <t>US10081617, Example 133::US10081617, Example 134::methyl [4-(2-{3-[5-chloro- 2-(1H-tetrazol-1-yl)phenyl]- 1-oxido-5,6,7,8- tetrahydroquinolin-8-yl}- 1H-imidazol-5-yl)-3- fluorophenyl]carbamate</t>
  </si>
  <si>
    <t>(+/-)-Methyl N-[8-({2-[5-chloro-2-(1H-1,2,3,4-tetrazol-1-yl)phenyl]ethyl}carbamoyl)-2,10-dioxo-1,2,3,4,5,6,7,8,9,10-decahydro-1,9-benzodiazacyclododecin-13-yl]carbamate::US10081623, Example 1</t>
  </si>
  <si>
    <t>Methyl N-[8-({2-[5-chloro-2-(1H-1,2,3,4-tetrazol-1-yl)phenyl]ethyl}carbamoyl)-2,10-dioxo-1,2,3,4,5,6,7,8,9,10-decahydro-1,9-benzodiazacyclododecin-13-yl]carbamate::US10081623, Example 2</t>
  </si>
  <si>
    <t>Methyl N-[8-({2-[5-chloro-2-(1H-1,2,3,4-tetrazol-1-yl)phenyl]ethyl}carbamoyl)-2,10-dioxo-1,2,3,4,5,6,7,8,9,10-decahydro-1,9-benzodiazacyclododecin-13-yl]carbamate::US10081623, Example 3</t>
  </si>
  <si>
    <t>(+/-)-Methyl N-{8-[(1-carbamimidoylpiperidin-4-yl)carbamoyl]-2,10-dioxo-1,2,3,4,5,6,7,8,9,10-decahydro-1,9-benzodiazacyclododecin-13-yl}carbamate::US10081623, Example 4</t>
  </si>
  <si>
    <t>(+/-)-Methyl N-(8-{[(1-carbamimidoylpiperidin-4-yl)methyl]carbamoyl}-2,10-dioxo-1,2,3,4,5,6,7,8,9,10-decahydro-1,9-benzodiazacyclododecin-13-yl)carbamate::US10081623, Example 5</t>
  </si>
  <si>
    <t>(+/-)-Methyl N-(8-{[2-(1-carbamimidoylpiperidin-4-yl)ethyl]carbamoyl}-2,10-dioxo-1,2,3,4,5,6,7,8,9,10-decahydro-1,9-benzodiazacyclododecin-13-yl)carbamate::US10081623, Example 6</t>
  </si>
  <si>
    <t>(+/-)-Methyl N-{2,10-dioxo-8-[(2-oxo-1,2,3,4-tetrahydroquinolin-3-yl)carbamoyl]-1,2,3,4,5,6,7,8,9,10-decahydro-1,9-benzodiazacyclododecin-13-yl}carbamate::US10081623, Example 7</t>
  </si>
  <si>
    <t>(+/-)-Methyl N-(8-{[(5-chloro-1-benzothiophen-3-yl)methyl]carbamoyl}-2,10-dioxo-1,2,3,4,5,6,7,8,9,10-decahydro-1,9-benzodiazacyclododecin-13-yl)carbamate::US10081623, Example 8</t>
  </si>
  <si>
    <t>(+/-)-Methyl N-{8-[3-(3-chlorophenyl)pyrrolidine-1-carbonyl]-2,10-dioxo-1,2,3,4,5,6,7,8,9,10-decahydro-1,9-benzodiazacyclododecin-13-yl}carbamate::US10081623, Example 9</t>
  </si>
  <si>
    <t>(+/-)-Methyl N-{8-[3-(3-methoxyphenyl)piperidine-1-carbonyl]-2,10-dioxo-1,2,3,4,5,6,7,8,9,10-decahydro-1,9-benzodiazacyclododecin-13-yl}carbamate::US10081623, Example 10</t>
  </si>
  <si>
    <t xml:space="preserve"> (+/-)-Methyl N-[8-({2-[5-chloro-2-(1H-1,2,3,4-tetrazol-1-yl)phenyl]ethyl}carbamoyl)-4-methyl-2,10-dioxo-1,2,3,4,5,6,7,8,9,10-decahydro-1,9-benzodiazacyclododecin-13-yl]carbamate::US10081623, Example 11</t>
  </si>
  <si>
    <t>Methyl N-[8-({2-[5-chloro-2-(1H-1,2,3,4-tetrazol-1-yl)phenyl]ethyl}carbamoyl)-4-methyl-2,10-dioxo-1,2,3,4,5,6,7,8,9,10-decahydro-1,9-benzodiazacyclododecin-13-yl]carbamate::US10081623, Example 12</t>
  </si>
  <si>
    <t>US10081623, Example 13</t>
  </si>
  <si>
    <t>US10081623, Example 14</t>
  </si>
  <si>
    <t>US10081623, Example 15</t>
  </si>
  <si>
    <t>(+/-)-Methyl N-[8-({2-[5-chloro-2-(1H-1,2,3,4-tetrazol-1-yl)phenyl]ethyl}carbamoyl)-3-methyl-2,10-dioxo-1,2,3,4,5,6,7,8,9,10-decahydro-1,9-benzodiazacyclododecin-13-yl]carbamate::US10081623, Example 16</t>
  </si>
  <si>
    <t>US10081623, Example 17</t>
  </si>
  <si>
    <t>Methyl N-[8-({2-[5-chloro-2-(1H-1,2,3,4-tetrazol-1-yl)phenyl]ethyl}carbamoyl)-3-methyl-2,10-dioxo-1,2,3,4,5,6,7,8,9,10-decahydro-1,9-benzodiazacyclododecin-13-yl]carbamate::US10081623, Example 18</t>
  </si>
  <si>
    <t>US10081623, Example 19</t>
  </si>
  <si>
    <t>US10081623, Example 20</t>
  </si>
  <si>
    <t>US10081623, Example 21</t>
  </si>
  <si>
    <t xml:space="preserve"> (Z)-Methyl N-[8-({2-[5-chloro-2-(1H-1,2,3,4-tetrazol-1-yl)phenyl]ethyl}carbamoyl)-2,10-dioxo-1,2,3,4,7,8,9,10-octahydro-1,9-benzodiazacyclododecin-13-yl]carbamate::US10081623, Example 23</t>
  </si>
  <si>
    <t>US10081623, Example 24</t>
  </si>
  <si>
    <t>US10081623, Example 26</t>
  </si>
  <si>
    <t>(E/Z)-(+/-)-N-{2-[5-Chloro-2-(1H-1,2,3,4-tetrazol-1-yl)phenyl]ethyl}-2,10-dioxo-1,2,3,4,7,8,9,10-octahydro-1,9-benzodiazacyclododecine-8-carboxamide::US10081623, Example 27</t>
  </si>
  <si>
    <t>(+/-)-N-{2-[5-Chloro-2-(1H-1,2,3,4-tetrazol-1-yl)phenyl]ethyl}-2,10-dioxo-1,2,3,4,5,6,7,8,9,10-decahydro-1,9-benzodiazacyclododecine-8-carboxamide::US10081623, Example 28</t>
  </si>
  <si>
    <t>(E/Z)-(+/-)-N-[(1-Carbamimidoylpiperidin-4-yl)methyl]-2,10-dioxo-1,2,3,4,7,8,9,10-octahydro-1,9-benzodiazacyclododecine-8-carboxamide::US10081623, Example 29</t>
  </si>
  <si>
    <t>(Z)-(+/-)-N-(1-Carbamimidoylpiperidin-4-yl)-2,10-dioxo-1,2,3,4,7,8,9,10-octahydro-1,9-benzodiazacyclododecine-8-carboxamide::US10081623, Example 30</t>
  </si>
  <si>
    <t>(E)-(+/-)-N-(1-Carbamimidoylpiperidin-4-yl)-2,10-dioxo-1,2,3,4,7,8,9,10-octahydro-1,9-benzodiazacyclododecine-8-carboxamide::US10081623, Example 31</t>
  </si>
  <si>
    <t>(Z)-(+/-)-Methyl N-[8-({2-[5-chloro-2-(1H-1,2,3,4-tetrazol-1-yl)phenyl]ethyl}carbamoyl)-4-methyl-2,10-dioxo-1,2,3,4,7,8,9,10-octahydro-1,9-benzodiazacyclododecin-13-yl]carbamate::US10081623, Example 32</t>
  </si>
  <si>
    <t>(E)-(+/-)-Methyl N-[8-({2-[5-chloro-2-(1H-1,2,3,4-tetrazol-1-yl)phenyl]ethyl}carbamoyl)-4-methyl-2,10-dioxo-1,2,3,4,7,8,9,10-octahydro-1,9-benzodiazacyclododecin-13-yl]carbamate::US10081623, Example 33</t>
  </si>
  <si>
    <t>US10081623, Example 35</t>
  </si>
  <si>
    <t>US10093683, Example 1a</t>
  </si>
  <si>
    <t>US10093683, Example 1b</t>
  </si>
  <si>
    <t>US10093683, Example 14a</t>
  </si>
  <si>
    <t>US10093683, Example 14b</t>
  </si>
  <si>
    <t>Methyl (4-(((2S)-1-(6&amp;#8242;-chloro-2&amp;#8242;-oxo-2&amp;#8242;,3&amp;#8242;-dihydro-1&amp;#8242;H-spiro[pyrrolidine-3,4&amp;#8242;-quinolin]-1-yl)-1-oxo-3-phenylpropan-2-yl)carbamoyl)phenyl)carbamate::US10093683, Example 18</t>
  </si>
  <si>
    <t>US10093683, Example 19a</t>
  </si>
  <si>
    <t>US10093683, Example 19b</t>
  </si>
  <si>
    <t>US10093683, Example 20A</t>
  </si>
  <si>
    <t>US10093683, Example 20B</t>
  </si>
  <si>
    <t>US10093683, Example 21a</t>
  </si>
  <si>
    <t>US10093683, Example 21b</t>
  </si>
  <si>
    <t>Methyl 2-amino-3-(5-fluoropyridin-2-yl)propanoate::US10093683, Example 74</t>
  </si>
  <si>
    <t>Methyl(4-(((2S)-1-(6-chloro-2-oxo-1,2-dihydrospiro[benzo[d][1,3]oxazine-4,3&amp;#8242;-pyrrolidin]-1&amp;#8242;-yl)-3-(3-cyclopropylisoxazol-5-yl)-1-oxopropan-2-yl)carbamoyl)phenyl)carbamate::US10093683, Example 84</t>
  </si>
  <si>
    <t>Methyl (4-(((S)-1-((R)-6-chloro-2-oxo-1,2-dihydrospiro[benzo[d][1,3]oxazine-4,3&amp;#8242;-piperidin]-1&amp;#8242;-yl)-4-(3,3-difluoroazetidin-1-yl)-1,4-dioxobutan-2-yl)carbamoyl)phenyl)carbamate::US10093683, Example 85</t>
  </si>
  <si>
    <t>Methyl (4-(((S)-1-((R)-6-chloro-2-oxo-1,2-dihydrospiro[benzo[d][1,3]oxazine-4,3&amp;#8242;-piperidin]-1&amp;#8242;-yl)-4-fluoro-1-oxobutan-2-yl)carbamoyl)phenyl)carbamate::US10093683, Example 103</t>
  </si>
  <si>
    <t>Methyl (4-(((S)-1-((R)-6-chloro-2-oxo-1,2-dihydrospiro[benzo[d][1,3]oxazine-4,3&amp;#8242;-piperidin]-1&amp;#8242;-yl)-4-(cyclobutanecarboxamido)-1-oxobutan-2-yl)carbamoyl)phenyl)carbamate::US10093683, Example 107</t>
  </si>
  <si>
    <t>Methyl (4-(((2S)-1-((R)-6-chloro-2-oxo-1,2-dihydrospiro[benzo[d][1,3]oxazine-4,3&amp;#8242;-pyrrolidin]-1&amp;#8242;-yl)-4-hydroxy-1-oxopentan-2-yl)carbamoyl)phenyl)carbamate::US10093683, Example 110</t>
  </si>
  <si>
    <t>Methyl (4-(((S)-1-((R)-6-chloro-2-oxo-1,2-dihydrospiro[benzo[d][1,3]oxazine-4,3&amp;#8242;-pyrrolidin]-1&amp;#8242;-yl)-4-hydroxy-4-methyl-1-oxopentan-2-yl)carbamoyl)phenyl)carbamate::US10093683, Example 111</t>
  </si>
  <si>
    <t>Methyl (4-(((S)-4-(azetidin-1-yl)-1-((R)-6-chloro-2-oxo-1,2-dihydrospiro[benzo[d][1,3]oxazine-4,3&amp;#8242;-pyrrolidin]-1&amp;#8242;-yl)-1-oxobutan-2-yl)carbamoyl)phenyl)carbamate::US10093683, Example 112</t>
  </si>
  <si>
    <t>N&amp;#151;((S)-1-((R)-6-chloro-5-fluoro-2-oxo-1,2-dihydrospiro[benzo[d][1,3]oxazine-4,3&amp;#8242;-piperidin]-1&amp;#8242;-yl)-1-oxo-3-(pyrimidin-5-yl)propan-2-yl)-2-oxo-1,2-dihydroquinoline-6-carboxamide::US10093683, Example 113</t>
  </si>
  <si>
    <t>Methyl (4-(((S)-1-((R)-6-chloro-5-fluoro-2-oxo-1,2-dihydrospiro[benzo[d][1,3]oxazine-4,3&amp;#8242;-piperidin]-1&amp;#8242;-yl)-3-(1-methoxycyclopropyl)-1-oxopropan-2-yl)carbamoyl)phenyl)carbamate::US10093683, Example 115</t>
  </si>
  <si>
    <t>US10093683, Example 116A::US10093683, Example 116B</t>
  </si>
  <si>
    <t>US10093683, Example 118A::US10093683, Example 118B::US10093683, Example 118C::US10093683, Example 118D</t>
  </si>
  <si>
    <t>Methyl (4-(((S)-1-((R)-6-chloro-5-fluoro-2-oxo-1,2-dihydrospiro[benzo[d][1,3]oxazine-4,3&amp;#8242;-piperidin]-1&amp;#8242;-yl)-4-methoxy-4-methyl-1-oxopentan-2-yl)carbamoyl)phenyl)carbamate::US10093683, Example 119</t>
  </si>
  <si>
    <t>US10093683, Example 120a::US10093683, Example 120b::US10093683, Example 120c::US10093683, Example 120d</t>
  </si>
  <si>
    <t>US10093683, Example 122a::US10093683, Example 122b::US10093683, Example 122c::US10093683, Example 122d</t>
  </si>
  <si>
    <t>Methyl 4-(5-(1-(tert-butoxy)-1-oxo-3-phenylpropan-2-yl)-1H-imidazol-2-yl)-3-fluorothiophene-2-carboxylate::US10093683, Example 124</t>
  </si>
  <si>
    <t>2-(5-(6-aminopyridin-3-yl)-1H-imidazol-2-yl)-3-phenylpropanoic acid::US10093683, Example 125</t>
  </si>
  <si>
    <t>US10093683, Example 126A</t>
  </si>
  <si>
    <t>US10093683, Example 126B</t>
  </si>
  <si>
    <t>US10093683, Example 129A::US10093683, Example 129B</t>
  </si>
  <si>
    <t>US10093683, Example 130::US10093683, Example 130A::US10093683, Example 130B</t>
  </si>
  <si>
    <t>US10093683, Example 131a::US10093683, Example 131b::US10093683, Example 131c::US10093683, Example 131d</t>
  </si>
  <si>
    <t>Methyl (3-(((S)-1-((R)-6-chloro-2-oxo-1,2-dihydrospiro[benzo[d][1,3]oxazine-4,3&amp;#8242;-piperidin]-1&amp;#8242;-yl)-1-oxo-3-phenylpropan-2-yl)amino)benzo[d]isoxazol-6-yl)carbamate::US10093683, Example 136</t>
  </si>
  <si>
    <t>Methyl (3-(((S)-1-((R)-6-chloro-2-oxo-1,2-dihydrospiro[benzo[d][1,3]oxazine-4,3&amp;#8242;-piperidin]-1&amp;#8242;-yl)-1-oxo-3-phenylpropan-2-yl)amino)-1-methyl-1H-indazol-6-yl)carbamate::US10093683, Example 137</t>
  </si>
  <si>
    <t>N-((2S)-1-(6-chloro-2-oxo-1,2-dihydrospiro[benzo[d][1,3]oxazine-4,3&amp;#8242;-pyrrolidin]-1&amp;#8242;-yl)-1-oxo-3-phenylpropan-2-yl)-4-sulfamoylbenzamide::US10093683, Example 139</t>
  </si>
  <si>
    <t>US10093683, Example 140a</t>
  </si>
  <si>
    <t>US10093683, Example 140b</t>
  </si>
  <si>
    <t>2-(Piperazin-1-yl)ethyl (4-(((2S)-1-(6-chloro-2-oxo-1,2-dihydrospiro[benzo[d][1,3]oxazine-4,3&amp;#8242;-pyrrolidin]-1&amp;#8242;-yl)-1-oxo-3-phenylpropan-2-yl)carbamoyl)phenyl)carbamate 2 trifluoroacetic acid salt::US10093683, Example 190</t>
  </si>
  <si>
    <t>N-((2S)-1-(6-chloro-2-oxo-1,2-dihydrospiro[benzo[d][1,3]oxazine-4,3&amp;#8242;-pyrrolidine]-1&amp;#8242;-yl)-1-oxo-3-phenylpropan-2-yl)-3-oxo-3,4-dihydro-2H-benzo[b][1,4]thiazine-7-carboxamide 1-oxide::US10093683, Example 192</t>
  </si>
  <si>
    <t>N-((2S)-1-(6-chloro-2-oxo-1,2-dihydrospiro[benzo[d][1,3]oxazine-4,3&amp;#8242;-pyrrolidine]-1&amp;#8242;-yl)-1-oxo-3-phenylpropan-2-yl)-3-oxo-3,4-dihydro-2H-benzo[b][1,4]thiazine-7-carboxamide 1,1-dioxide::US10093683, Example 193</t>
  </si>
  <si>
    <t>Methyl (5-(((2S)-1-(6-chloro-2-oxo-1,2-dihydrospiro[benzo[d][1,3]oxazine-4,3&amp;#8242;-pyrrolidin]-1&amp;#8242;-yl)-1-oxo-3-phenylpropan-2-yl)carbamoyl)thiophen-2-yl)carbamate::US10093683, Example 196</t>
  </si>
  <si>
    <t>3-amino-N&amp;#151;((S)-1-(R)-6-chloro-2-oxo-1,2-dihydrospiro[benzo[d][1,3]oxazine-4,3&amp;#8242;-pyrrolidin]-1&amp;#8242;-yl)-1-oxo-3-phenylpropan-2-yl)benzo[d]isoxazole-6-carboxamide::US10093683, Example 217</t>
  </si>
  <si>
    <t>Methyl (4-((((S)-1-((R)-6-chloro-2-oxo-1,2-dihydrospiro[benzo[d][1,3]oxazine-4,3&amp;#8242;-pyrrolidin]-1&amp;#8242;-yl)-1-oxo-3-phenylpropan-2-yl)amino)methyl)phenyl)carbamate::US10093683, Example 222</t>
  </si>
  <si>
    <t>Methyl (4-(1-(((S)-1-((R)-6-chloro-2-oxo-1,2-dihydrospiro[benzo[d][1,3]oxazine-4,3&amp;#8242;-pyrrolidin]-1&amp;#8242;-yl)-1-oxo-3-phenylpropan-2-yl)amino)-2,2,2-trifluoroethyl)phenyl)carbamate::US10093683, Example 223</t>
  </si>
  <si>
    <t>(4R)-1&amp;#8242;-((1-(3-amino-1H-indazol-6-yl)ethyl)-L-phenylalanyl)-6-chlorospiro[benzo[d][1,3]oxazine-4,3&amp;#8242;-pyrrolidin]-2(1H)-one dihydrochloride::US10093683, Example 224</t>
  </si>
  <si>
    <t>Methyl 3-amino-6-(((S)-1-((R)-6-chloro-2-oxo-1,2-dihydrospiro[benzo[d][1,3]oxazine-4,3&amp;#8242;-pyrrolidin]-1&amp;#8242;-yl)-1-oxo-3-phenylpropan-2-yl)carbamoyl)-1H-indazole-1-carboxylate and methyl (6-(((S)-1-((R)-6-chloro-2-oxo-1,2-dihydrospiro[benzo[d][1,3]oxazine-4,3&amp;#8242;-pyrrolidin]-1&amp;#8242;-yl)-1-oxo-3-phenylpropan-2-yl)carbamoyl)-1H-indazol-3-yl)carbamate::US10093683, Example 226</t>
  </si>
  <si>
    <t>Methyl 3-amino-6-(((S)-1-((R)-6-chloro-2-oxo-1,2-dihydrospiro[benzo[d][1,3]oxazine-4,3&amp;#8242;-pyrrolidin]-1&amp;#8242;-yl)-1-oxo-3-phenylpropan-2-yl)carbamoyl)-1H-indazole-1-carboxylate and methyl (6-(((S)-1-((R)-6-chloro-2-oxo-1,2-dihydrospiro[benzo[d][1,3]oxazine-4,3&amp;#8242;-pyrrolidin]-1&amp;#8242;-yl)-1-oxo-3-phenylpropan-2-yl)carbamoyl)-1H-indazol-3-yl)carbamate::US10093683, Example 227</t>
  </si>
  <si>
    <t>2-(5-(((S)-1-((R)-6-chloro-5-fluoro-2-oxo-1,2-dihydrospiro[benzo[d][1,3]oxazine-4,3&amp;#8242;-piperidin]-1&amp;#8242;-yl)-3-(4-fluorophenyl)-1-oxopropan-2-yl)carbamoyl)-3-fluorothiophen-2-yl)-2-oxoacetic acid::US10093683, Example 267</t>
  </si>
  <si>
    <t>(2-(4-(((S)-1-((R)-6-Chloro-5-fluoro-2-oxo-1,2-dihydrospiro[benzo[d][1,3]oxazine-4,3&amp;#8242;-piperidin]-1&amp;#8242;-yl)-3-(3-fluorophenyl)-1-oxopropan-2-yl)carbamoyl)benzamido)ethyl)phosphonic acid::US10093683, Example 273</t>
  </si>
  <si>
    <t>2-(1H-tetrazol-5-yl)ethyl (4-(((S)-1-((R)-6-chloro-5-fluoro-2-oxo-1,2-dihydrospiro[benzo[d][1,3]oxazine-4,3&amp;#8242;-piperidin]-1&amp;#8242;-yl)-3-(4-fluorophenyl)-1-oxopropan-2-yl)carbamoyl)phenyl)carbamate::US10093683, Example 274</t>
  </si>
  <si>
    <t>Methyl (4-(3-((2S)-1-(6-chloro-2-oxo-1,2-dihydrospiro[benzo[d][1,3]oxazine-4,3&amp;#8242;-pyrrolidin]-1&amp;#8242;-yl)-1-oxo-3-phenylpropan-2-yl)ureido)phenyl)carbamate::US10093683, Example 275</t>
  </si>
  <si>
    <t>N-((2S)-1-(6-chloro-2-oxo-1,2-dihydrospiro[benzo[d][1,3]oxazine-4,3&amp;#8242;-pyrrolidin]-1&amp;#8242;-yl)-1-oxo-3-phenylpropan-2-yl)-4-cyanobenzenesulfonamide::US10093683, Example 280</t>
  </si>
  <si>
    <t>N-(4-(((S)-1-((R)-6-chloro-2-oxo-1,2-dihydrospiro[benzo[d][1,3]oxazine-4,3&amp;#8242;-piperidin]-1&amp;#8242;-yl)-1-oxo-3-phenylpropan-2-yl)amino)phenyl)acetamide::US10093683, Example 293</t>
  </si>
  <si>
    <t>(R)-1&amp;#8242;-((S)-2-((5-(1H-pyrazol-3-yl)pyridin-2-yl)amino)-3-phenylpropanoyl)-6-chlorospiro[benzo[d][1,3]oxazine-4,3&amp;#8242;-piperidin]-2(1H)-one::US10093683, Example 296</t>
  </si>
  <si>
    <t>US9394250, 9::US9585881, Example 9</t>
  </si>
  <si>
    <t>US9394250, 20::US9585881, Example 20</t>
  </si>
  <si>
    <t>US9394250, 37::US9585881, Example 37</t>
  </si>
  <si>
    <t>US9394250, 39::US9585881, Example 39</t>
  </si>
  <si>
    <t>US9394250, 43::US9585881, Example 43</t>
  </si>
  <si>
    <t>US9394250, 55::US9585881, Example 55</t>
  </si>
  <si>
    <t>US9394250, 57::US9585881, Example 57</t>
  </si>
  <si>
    <t>US9394250, 69::US9585881, Example 69</t>
  </si>
  <si>
    <t>US9394250, 73::US9585881, Example 73</t>
  </si>
  <si>
    <t>US9394250, 79::US9585881, Example 79</t>
  </si>
  <si>
    <t>US9585881, Example 86::methyl [4-(2-{(2S,4R)-1-({trans-4-[(1S)-1-aminoethyl]cyclohexyl}carbonyl)-4-[1-(methylsulfonyl)-4-piperidinyl]-2-pyrrolidinyl}-4-chloro-1H-imidazol-5-yl)phenyl]carbamate bis(trifluoroacetate)</t>
  </si>
  <si>
    <t>US9394250, 88::US9585881, Example 88</t>
  </si>
  <si>
    <t>US9394250, 93::US9585881, Example 93</t>
  </si>
  <si>
    <t>US9394250, 94::US9585881, Example 94</t>
  </si>
  <si>
    <t>US9394250, 96::US9585881, Example 96</t>
  </si>
  <si>
    <t>US9394250, 98::US9585881, Example 98</t>
  </si>
  <si>
    <t>US9394250, 71::US9585881, Example 71</t>
  </si>
  <si>
    <t>US9585881, Example 99::methyl [4-(2-{(2S,4S)-1-[(1-carbamimidoyl-4-piperidinyl)carbonyl]-4-[4-(methylsulfonyl)-1-piperazinyl]-2-pyrrolidinyl}-4-chloro-1H-imidazol-5-yl)phenyl]carbamate trihydrochloride</t>
  </si>
  <si>
    <t>4-[({(2S,4R)-1-(4-carbamimidoylbenzoyl)-4-[1-(methylsulfonyl)-4-piperidinyl]-2-pyrrolidinyl}carbonyl)amino]benzoic acid hydrochloride::US9585881, Example 111</t>
  </si>
  <si>
    <t>US10123995, Example 1</t>
  </si>
  <si>
    <t>7-((4- carboxybicyclo[2.2.2]octan- 1-yl)carbamoyl)-3-(5-chloro- 2-(1H-tetrazol-1-yl)phenyl)- 6,7-dihydro-5H- cyclopenta[b]pyridine=1- oxide::US10123995, Example 2</t>
  </si>
  <si>
    <t>4-({[(7S)-3-(3-chloro-2,6- difluorophenyl)-1-oxido-6,7- dihydro-5H- cyclopenta[b]pyridin-b7- yl]carbonyl}amino)benzoic acid::US10123995, Example 3::US10123995, Example 4</t>
  </si>
  <si>
    <t>US10123995, Example 5</t>
  </si>
  <si>
    <t>US10123995, Example 6</t>
  </si>
  <si>
    <t>US10123995, Example 7</t>
  </si>
  <si>
    <t>US10123995, Example 8</t>
  </si>
  <si>
    <t>US10123995, Example 9</t>
  </si>
  <si>
    <t>US10123995, Example 10</t>
  </si>
  <si>
    <t>US10123995, Example 11</t>
  </si>
  <si>
    <t>US10123995, Example 12</t>
  </si>
  <si>
    <t>US10123995, Example 13</t>
  </si>
  <si>
    <t>US10123995, Example 14</t>
  </si>
  <si>
    <t>US10123995, Example 15</t>
  </si>
  <si>
    <t>US10123995, Example 16</t>
  </si>
  <si>
    <t>US10123995, Example 17</t>
  </si>
  <si>
    <t>US10123995, Example 18</t>
  </si>
  <si>
    <t>4-[({3-[5-Chloro-2-(1H-tetrazol-1-yl)phenyl]-7-hydroxy-1-oxido-6,7-dihydro-5H-cyclopenta[b]pyridin-7-yl}carbonyl)amino]benzoic acid::US10123995, Example 19</t>
  </si>
  <si>
    <t>3-(5-Chloro-2-(H-tetrazol-1-yl)phenyl)-7-(4-((methoxycarbonyl)amino)benzamido)-6,7-dihydro-5H-cyclopenta[b]pyridine 1-oxide::US10123995, Example 20</t>
  </si>
  <si>
    <t>7-((4-carboxyphenyl)carbamoyl)-3-(5-chloro-2-(1H-tetrazol-1-yl)phenyl)-7-(cyclopropylmethyl)-6,7-dihydro-5H-cyclopenta[b]pyridine 1-oxide (Example 21 and 22)::US10123995, Example 21::US10123995, Example 22</t>
  </si>
  <si>
    <t>4-{[2-(10-Chloro-2,5-dioxo-2,5,6,7-tetrahydro-3H-pyrido[3,4-d][2]benzazepin-3-yl)butanoyl]amino}benzoic acid (Stereoisomer Mixture)::US10138236, Example 1</t>
  </si>
  <si>
    <t>2-(10-Chloro-2,5-dioxo-2,5,6,7-tetrahydro-3H-pyrido[3,4-d][2]benzazepin-3-yl)-N-[4-(5-oxo-4,5-dihydro-1,2,4-oxadiazol-3-yl)phenyl]butanamide (Stereoisomer Mixture)::US10138236, Example 2</t>
  </si>
  <si>
    <t>4-{[2-(10&amp;#8242;-Chloro-2&amp;#8242;,5&amp;#8242;-dioxo-5&amp;#8242;,6&amp;#8242;-dihydrospiro[cyclopropane-1,7&amp;#8242;-pyrido[3,4-d][2]benzazepine]-3&amp;#8242;(2&amp;#8242;H)-yl)butanoyl]amino}benzoic acid (Stereoisomer Mixture)::US10138236, Example 3</t>
  </si>
  <si>
    <t>4-{[(11-Chloro-2,5-dioxo-5,6,7,8-tetrahydropyrido[3,4-e][3]benzazocin-3(2H)-yl)acetyl]amino}benzoic acid::US10138236, Example 4</t>
  </si>
  <si>
    <t>2-(11-Chloro-2,5-dioxo-5,6,7,8-tetrahydropyrido[3,4-e][3]benzazocin-3(2H)-yl)-N-[4-(5-oxo-4,5-dihydro-1,2,4-oxadiazol-3-yl)phenyl]acetamide::US10138236, Example 5</t>
  </si>
  <si>
    <t>4-{[2-(11-Chloro-2,5-dioxo-5,6,7,8-tetrahydropyrido[3,4-e][3]benzazocin-3(2H)-yl)butanoyl]amino}benzoic acid (Stereoisomer Mixture)::US10138236, Example 6</t>
  </si>
  <si>
    <t>2-(11-Chloro-2,5-dioxo-5,6,7,8-tetrahydropyrido[3,4-e][3]benzazocin-3(2H)-yl)-N-[4-(5-oxo-4,5-dihydro-1,2,4-oxadiazol-3-yl)phenyl]butanamide (Stereoisomer Mixture)::US10138236, Example 7</t>
  </si>
  <si>
    <t>4-{[2-(11-Chloro-2,5-dioxo-5,6,7,8-tetrahydropyrido[3,4-e][3]benzazocin-3(2H)-yl)-4-methylpentanoyl]amino}benzoic acid (Stereoisomer Mixture)::US10138236, Example 8</t>
  </si>
  <si>
    <t>2-(11-Chloro-2,5-dioxo-5,6,7,8-tetrahydropyrido[3,4-e][3]benzazocin-3(2H)-yl)-4-methyl-N-[4-(5-oxo-4,5-dihydro-1,2,4-oxadiazol-3-yl)phenyl]pentanamide (Stereoisomer Mixture)::US10138236, Example 9</t>
  </si>
  <si>
    <t>4-{[2-(11&amp;#8242;-Chloro-2&amp;#8242;,5&amp;#8242;-dioxo-2&amp;#8242;,5&amp;#8242;,6&amp;#8242;,8&amp;#8242;-tetrahydro-3&amp;#8242;H-spiro[cyclopropane-1,7&amp;#8242;-pyrido[3,4-e][3]benzazocine]-3&amp;#8242;-yl)butanoyl]amino}benzoic acid (Stereoisomer Mixture)::US10138236, Example 10</t>
  </si>
  <si>
    <t>2-(11&amp;#8242;-Chloro-2&amp;#8242;,5&amp;#8242;-dioxo-2&amp;#8242;,5&amp;#8242;,6&amp;#8242;,8&amp;#8242;-tetrahydro-3&amp;#8242;H-spiro[cyclopropane-1,7&amp;#8242;-pyrido[3,4-e][3]benzazocine]-3&amp;#8242;-yl)-N-[4-(5-oxo-4,5-dihydro-1,2,4-oxadiazol-3-yl)phenyl]butanamide (Stereoisomer Mixture)::US10138236, Example 11</t>
  </si>
  <si>
    <t>4-{[2-(11&amp;#8242;-Chloro-2&amp;#8242;,5&amp;#8242;-dioxo-2&amp;#8242;,5&amp;#8242;,6&amp;#8242;,8&amp;#8242;-tetrahydro-3&amp;#8242;H-spiro[cyclopropane-1,7&amp;#8242;-pyrido[3,4-e][3]benzazocine]-3&amp;#8242;-yl)-4-methoxybutanoyl]amino}benzoic acid (Stereoisomer Mixture)::US10138236, Example 12</t>
  </si>
  <si>
    <t>4-{[2-(11&amp;#8242;-Chloro-2&amp;#8242;,5&amp;#8242;-dioxo-2&amp;#8242;,5&amp;#8242;,6&amp;#8242;,8&amp;#8242;-tetrahydro-3&amp;#8242;H-spiro[cyclopropane-1,7&amp;#8242;-pyrido[3,4-e][3]benzazocine]-3&amp;#8242;-yl)-4-methoxybutanoyl]amino}-2-fluorobenzamide (Stereoisomer Mixture)::US10138236, Example 13</t>
  </si>
  <si>
    <t>2-(11&amp;#8242;-Chloro-2&amp;#8242;,5&amp;#8242;-dioxo-2&amp;#8242;,5&amp;#8242;,6&amp;#8242;,8&amp;#8242;-tetrahydro-3&amp;#8242;H-spiro[cyclopropane-1,7&amp;#8242;-pyrido[3,4-e][3]benzazocine]-3&amp;#8242;-yl)-4-methoxy-N-(2-oxo-2,3-dihydro-1H-benzimidazol-5-yl)butanamide (Stereoisomer Mixture)::US10138236, Example 14</t>
  </si>
  <si>
    <t>2-(11&amp;#8242;-Chloro-2&amp;#8242;,5&amp;#8242;-dioxo-2&amp;#8242;,5&amp;#8242;,6&amp;#8242;,8&amp;#8242;-tetrahydro-3&amp;#8242;H-spiro[cyclopropane-1,7&amp;#8242;-pyrido[3,4-e][3]benzazocine]-3&amp;#8242;-yl)-4-methoxy-N-(2-methyl-2H-indazol-5-yl)butanamide (Stereoisomer Mixture)::US10138236, Example 15</t>
  </si>
  <si>
    <t>2-(11&amp;#8242;-Chloro-2&amp;#8242;,5&amp;#8242;-dioxo-2&amp;#8242;,5&amp;#8242;,6&amp;#8242;,8&amp;#8242;-tetrahydro-3&amp;#8242;H-spiro[cyclopropane-1,7&amp;#8242;-pyrido[3,4-e][3]benzazocine]-3&amp;#8242;-yl)-4-methoxy-N-(pyrazolo[1,5-a]pyridin-5-yl)butanamide (Stereoisomer Mixture)::US10138236, Example 16</t>
  </si>
  <si>
    <t>2-(11&amp;#8242;-Chloro-2&amp;#8242;,5&amp;#8242;-dioxo-2&amp;#8242;,5&amp;#8242;,6&amp;#8242;,8&amp;#8242;-tetrahydro-3&amp;#8242;H-spiro[cyclopropane-1,7&amp;#8242;-pyrido[3,4-e][3]benzazocine]-3&amp;#8242;-yl)-N-(imidazo[1,2-a]pyridin-6-yl)-4-methoxybutanamide (Stereoisomer Mixture)::US10138236, Example 17</t>
  </si>
  <si>
    <t>2-(11&amp;#8242;-Chloro-2&amp;#8242;,5&amp;#8242;-dioxo-2&amp;#8242;,5&amp;#8242;,6&amp;#8242;,8&amp;#8242;-tetrahydro-3&amp;#8242;H-spiro[cyclopropane-1,7&amp;#8242;-pyrido[3,4-e][3]benzazocine]-3&amp;#8242;-yl)-N-(1H-indazol-5-yl)-4-methoxybutanamide (Stereoisomer Mixture)::US10138236, Example 18</t>
  </si>
  <si>
    <t>2-(11&amp;#8242;-Chloro-2&amp;#8242;,5&amp;#8242;-dioxo-2&amp;#8242;,5&amp;#8242;,6&amp;#8242;,8&amp;#8242;-tetrahydro-3&amp;#8242;H-spiro[cyclopropane-1,7&amp;#8242;-pyrido[3,4-e][3]benzazocine]-3&amp;#8242;-yl)-4-methoxy-N-(2-methyl-3-oxo-2,3-dihydro-1H-indazol-6-yl)butanamide (Stereoisomer Mixture)::US10138236, Example 19</t>
  </si>
  <si>
    <t>5-{[2-(11&amp;#8242;-Chloro-2&amp;#8242;,5&amp;#8242;-dioxo-2&amp;#8242;,5&amp;#8242;,6&amp;#8242;,8&amp;#8242;-tetrahydro-3&amp;#8242;H-spiro[cyclopropane-1,7&amp;#8242;-pyrido[3,4-e][3]benzazocine]-3&amp;#8242;-yl)-4-methoxybutanoyl]amino}pyridine-2-carboxylic acid (Stereoisomer Mixture)::US10138236, Example 20</t>
  </si>
  <si>
    <t>5-{[2-(11&amp;#8242;-Chloro-2&amp;#8242;,5&amp;#8242;-dioxo-2&amp;#8242;,5&amp;#8242;,6&amp;#8242;,8&amp;#8242;-tetrahydro-3&amp;#8242;H-spiro[cyclopropane-1,7&amp;#8242;-pyrido[3,4-e][3]benzazocine]-3&amp;#8242;-yl)-4-methoxybutanoyl]amino}pyridine-2-carboxamide (Stereoisomer Mixture)::US10138236, Example 21</t>
  </si>
  <si>
    <t>5-{[2-(11&amp;#8242;-Chloro-2&amp;#8242;,5&amp;#8242;-dioxo-2&amp;#8242;,5&amp;#8242;,6&amp;#8242;,8&amp;#8242;-tetrahydro-3&amp;#8242;H-spiro[cyclopropane-1,7&amp;#8242;-pyrido[3,4-e][3]benzazocine]-3&amp;#8242;-yl)-4-methoxybutanoyl]amino}thiophene-2-carboxylic acid (Stereoisomer Mixture)::US10138236, Example 22</t>
  </si>
  <si>
    <t>5-{[2-(11&amp;#8242;-Chloro-2&amp;#8242;,5&amp;#8242;-dioxo-2&amp;#8242;,5&amp;#8242;,6&amp;#8242;,8&amp;#8242;-tetrahydro-3&amp;#8242;H-spiro[cyclopropane-1,7&amp;#8242;-pyrido[3,4-e][3]benzazocine]-3&amp;#8242;-yl)-4-methoxybutanoyl]amino}thiophene-3-carboxylic acid (Stereoisomer Mixture)::US10138236, Example 23</t>
  </si>
  <si>
    <t>4-{[2-(11&amp;#8242;-Chloro-2&amp;#8242;,5&amp;#8242;-dioxo-2&amp;#8242;,5&amp;#8242;,6&amp;#8242;,8&amp;#8242;-tetrahydro-3&amp;#8242;H-spiro[cyclopropane-1,7&amp;#8242;-pyrido[3,4-e][3]benzazocine]-3&amp;#8242;-yl)-4-methoxybutanoyl]amino}thiophene-2-carboxylic acid (Stereoisomer Mixture)::US10138236, Example 24</t>
  </si>
  <si>
    <t>4-{[2-(11&amp;#8242;-Chloro-2&amp;#8242;,5&amp;#8242;-dioxo-2&amp;#8242;,5&amp;#8242;,6&amp;#8242;,8&amp;#8242;-tetrahydro-3&amp;#8242;H-spiro[cyclopropane-1,7&amp;#8242;-pyrido[3,4-e][3]benzazocine]-3&amp;#8242;-yl)-3-(trans-4-methoxycyclohexyl)propanoyl]amino}benzoic acid (Stereoisomer Mixture)::US10138236, Example 25</t>
  </si>
  <si>
    <t>4-{[2-(11&amp;#8242;-Chloro-2&amp;#8242;,5&amp;#8242;-dioxo-2&amp;#8242;,5&amp;#8242;,6&amp;#8242;,8&amp;#8242;-tetrahydro-3&amp;#8242;H-spiro[cyclopropane-1,7&amp;#8242;-pyrido[3,4-e][3]benzazocine]-3&amp;#8242;-yl)-3-(trans-4-methoxycyclohexyl)propanoyl]amino}-2-fluorobenzamide (Stereoisomer Mixture)::US10138236, Example 26</t>
  </si>
  <si>
    <t>2-(11&amp;#8242;-Chloro-2&amp;#8242;,5&amp;#8242;-dioxo-2&amp;#8242;,5&amp;#8242;,6&amp;#8242;,8&amp;#8242;-tetrahydro-3&amp;#8242;H-spiro[cyclopropane-1,7&amp;#8242;-pyrido[3,4-e][3]benzazocine]-3&amp;#8242;-yl)-3-(trans-4-methoxycyclohexyl)-N-(2-oxo-2,3-dihydro-1H-benzimidazol-5-yl)propanamide (Stereoisomer Mixture)::US10138236, Example 27</t>
  </si>
  <si>
    <t>4-{[2-(11&amp;#8242;-Chloro-2&amp;#8242;,5&amp;#8242;-dioxo-2&amp;#8242;,5&amp;#8242;,6&amp;#8242;,8&amp;#8242;-tetrahydro-3&amp;#8242;H-spiro[cyclopropane-1,7&amp;#8242;-pyrido[3,4-e][3]benzazocine]-3&amp;#8242;-yl)-3-phenylpropanoyl]amino}benzoic acid (Stereoisomer Mixture)::US10138236, Example 28</t>
  </si>
  <si>
    <t>2-(11&amp;#8242;-Chloro-2&amp;#8242;,5&amp;#8242;-dioxo-2&amp;#8242;,5&amp;#8242;,6&amp;#8242;,8&amp;#8242;-tetrahydro-3&amp;#8242;H-spiro[cyclopropane-1,7&amp;#8242;-pyrido[3,4-e][3]benzazocine]-3&amp;#8242;-yl)-N-(2-oxo-2,3-dihydro-1H-benzimidazol-5-yl)-3-phenylpropanamide (Stereoisomer Mixture)::US10138236, Example 29</t>
  </si>
  <si>
    <t>2-(11&amp;#8242;-Chloro-2&amp;#8242;,5&amp;#8242;-dioxo-2&amp;#8242;,5&amp;#8242;,6&amp;#8242;,8&amp;#8242;-tetrahydro-3&amp;#8242;H-spiro[cyclopropane-1,7&amp;#8242;-pyrido[3,4-e][3]benzazocine]-3&amp;#8242;-yl)-N-(2-methyl-2H-indazol-5-yl)-3-phenylpropanamide (Stereoisomer Mixture)::US10138236, Example 30</t>
  </si>
  <si>
    <t>2-[11-Chloro-7-(fluoromethyl)-2,5-dioxo-5,6,7,8-tetrahydropyrido[3,4-e][3]benzazocin-3(2H)-yl]-4-methoxy-N-(2-methyl-2H-indazol-5-yl)butanamide (Stereoisomer Mixture)::US10138236, Example 31</t>
  </si>
  <si>
    <t>4-({2-[11-Chloro-7-(fluoromethyl)-2,5-dioxo-5,6,7,8-tetrahydropyrido[3,4-e][3]benzazocin-3(2H)-yl]-4-methoxybutanoyl}amino)-2-fluorobenzamide (Stereoisomer Mixture)::US10138236, Example 32</t>
  </si>
  <si>
    <t>4-({2-[11-Chloro-7-(fluoromethyl)-2,5-dioxo-5,6,7,8-tetrahydropyrido[3,4-e][3]benzazocin-3(2H)-yl]-4-methoxybutanoyl}amino)benzoic acid (Stereoisomer Mixture)::US10138236, Example 33</t>
  </si>
  <si>
    <t>(R)-2-(1-((4-carboxyphenyl)amino)-3-cyclopropyl-1-oxopropan-2-yl)-5-(3-chloro-6-(difluoromethoxy)-2-fluorophenyl)pyridine 1-oxide::BDBM304093::US10143681, Example 1</t>
  </si>
  <si>
    <t>(S)-2-(1-((4-Carboxyphenyl)amino)-3-cyclobutyl-1-oxopropan-2-yl)-5-(3-chloro-6-(difluoromethyl)-2-fluorophenyl)pyridine 1-oxide::US10143681, Example 3</t>
  </si>
  <si>
    <t>(R)-2-(1-((4-Carboxyphenyl)amino)-3-cyclobutyl-1-oxopropan-2-yl)-5-(3-chloro-6-(difluoromethyl)-2-fluorophenyl)pyridine 1-oxide::US10143681, Example 4</t>
  </si>
  <si>
    <t>(R)-5-(3-chloro-6-(difluoromethyl)-2-fluorophenyl)-2-(3-cyclobutyl-1-((4-(ethoxycarbonyl)phenyl)amino)-1-oxopropan-2-yl)pyridine 1-oxide::US10143681, Example 5</t>
  </si>
  <si>
    <t>(S)- or (R)-4-[(2-{5-[5-chloro-2- (difluoromethoxy)phenyl]-1- oxidopyridin-2-yl}-3- cyclopropylpropanoyl)amino] benzoic acid::BDBM304098::US10143681, Example 6</t>
  </si>
  <si>
    <t>(S)- or (R)-4-({2-[5-(3-chloro-6- ethoxy-2-fluorophenyl)-1- oxidopyridin-2-yl]-3- cyclopropylpropanoyl}amino) benzoic acid::BDBM304100::US10143681, Example 8</t>
  </si>
  <si>
    <t>(S)- or (R)-4-({2-[5-(3-chloro-2- fluoro-6-methoxyphenyl)-1- oxidopyridin-2-yl]-3- cyclopropylpropanoyl}amino) benzoic acid::BDBM304102::US10143681, Example 10</t>
  </si>
  <si>
    <t>(R)-4-[(2-{5-[3-chloro-6- (cyclopropylmethoxy)-2- fluorophenyl]-1-oxidopyridin-2- yl}-3- cyclopropylpropanoyl)amino] benzoic acid::US10143681, Example 13</t>
  </si>
  <si>
    <t>(S)- or (R)-4-[(2-{5-[3-chloro-6- (difluoromethoxy)-2- fluorophenyl]-1-oxidopyridin-2- yl}-3- cyclobutylpropanoyl)amino] benzoic acid::BDBM304106::US10143681, Example 14</t>
  </si>
  <si>
    <t>(S)- or (R)-4-[(2-{5-[3-chloro-2- fluoro-6-(1- methylethoxy)phenyl]-1- oxidopyridin-2-yl}-3- cyclopropylpropanoyl)amino] benzoic acid::US10143681, Example 16::US10143681, Example 17</t>
  </si>
  <si>
    <t>(S)- or (R)-4-[(2-{5-[3-chloro-6- (difluoromethoxy)-2- fluorophenyl]-1-oxidopyridin-2- yl}-3- cyclopentylpropanoyl)amino] benzoic acid::BDBM304110::US10143681, Example 18</t>
  </si>
  <si>
    <t>(S)- or (R)-methyl 4-[(2-{5-[3-chloro- 6-(difluoromethyl)-2-fluorophenyl]-1- oxidopyridin-2-yl}-3- cyclobutylpropanoyl)amino]benzoate::BDBM304112::US10143681, Example 20</t>
  </si>
  <si>
    <t>(S)-2-(1-((4-carboxyphenyl)amino)-3-cyclopropyl-1-oxopropan-2-yl)-5-(3-chloro-6-(difluoromethyl)-2-fluorophenyl)pyridine 1-oxide::US10143681, Example 22</t>
  </si>
  <si>
    <t>(R)-2-(1-((4-carboxyphenyl)amino)-3-cyclopropyl-1-oxopropan-2-yl)-5-(3-chloro-6-(difluoromethyl)-2-fluorophenyl)pyridine 1-oxide::US10143681, Example 23</t>
  </si>
  <si>
    <t>(S)- or (R)-2-(1-((4- carboxyphenyl)amino)-3-cyclopropyl- 1-oxopropan-2-yl)-5-(5-chloro-2- (trifluoromethyl)phenyl)pyridine 1- oxide::BDBM304116::US10143681, Example 24</t>
  </si>
  <si>
    <t>(S)- or (R)-2-(1-((4- carboxyphenyl)amino)-3-cyclopropyl- 1-oxopropan-2-yl)-5-(3-chloro-2- fluoro-6- (trifluoromethyl)phenyl)pyridine 1- oxide::BDBM304118::US10143681, Example 26</t>
  </si>
  <si>
    <t>(S)- or (R)-2-(1-((4- carboxyphenyl)amino)-3-cyclopropyl- 1-oxopropan-2-yl)-5-(5-chloro-2- (difluoromethyl)phenyl)pyridine 1- oxide::BDBM304120::US10143681, Example 28</t>
  </si>
  <si>
    <t>2-(1-((4-carboxyphenyl)amino)-3-(1- cyanocyclopropyl)-1-oxopropan-2- yl)-5-(3-chloro-2-fluoro-6- (trifluoromethyl)phenyl)pyridine 1- oxide::US10143681, Example 30</t>
  </si>
  <si>
    <t>2-(1-((4-carboxyphenyl)amino)-3-(1- cyanocyclopropyl)-1-oxopropan-2- yl)-5-(3-chloro-6-(difluoromethyl)-2- fluorophenyl)pyridine 1-oxide::US10143681, Example 31</t>
  </si>
  <si>
    <t>(S)-4-{[2-{5-[3-chloro-6-(difluoromethoxy)-2-fluorophenyl]-1-oxidopyridin-2-yl}-3-(4-oxocyclohexyl)propanoyl]amino}benzoic Acid::US10143681, Example 32</t>
  </si>
  <si>
    <t>(R)-4-{[2-{5-[3-chloro-6-(difluoromethoxy)-2-fluorophenyl]-1-oxidopyridin-2-yl}-3-(4-oxocyclohexyl)propanoyl]amino}benzoic Acid::US10143681, Example 33</t>
  </si>
  <si>
    <t>(S)-trans-4-{[2-{5-[3-chloro-6-(difluoromethoxy)-2-fluorophenyl]-1-oxidopyridin-2-yl}-3-(4-hydroxycyclohexyl)propanoyl]amino}benzoic Acid::US10143681, Example 34</t>
  </si>
  <si>
    <t>(R)-trans-4-{[2-{5-[3-chloro-6-(difluoromethoxy)-2-fluorophenyl]-1-oxidopyridin-2-yl}-3-(4-hydroxycyclohexyl)propanoyl]amino}benzoic Acid::US10143681, Example 35</t>
  </si>
  <si>
    <t>(S)- or (R)-2-(1-((4- carboxyphenyl)amino)-3- ((1r,4r)-4-hydroxycyclohexyl)- 1-oxopropan-2-yl)-5-(3-chloro- 6-(difluoromethyl)-2- fluorophenyl)pyridine 1-oxide::BDBM304131::US10143681, Example 36</t>
  </si>
  <si>
    <t>(S)-4-{[2-{5-[3-chloro-6-(difluoromethoxy)-2-fluorophenyl]-1-oxidopyridin-2-yl}-3-(4,4-difluorocyclohexyl)propanoyl]amino}benzoic Acid::US10143681, Example 38</t>
  </si>
  <si>
    <t>(R)-4-{[2-{5-[3-chloro-6-(difluoromethoxy)-2-fluorophenyl]-1-oxidopyridin-2-yl}-3-(4,4-difluorocyclohexyl)propanoyl]amino}benzoic Acid::US10143681, Example 39</t>
  </si>
  <si>
    <t>2-(1-((4- carboxyphenyl)amino)-3- ((1s,4s)-4-hydroxy-4- methylcyclohexyl)-1- oxopropan-2-yl)-5-(3-chloro- 6-(difluoromethoxy)-2- fluorophenyl)pyridine 1-oxide::US10143681, Example 40</t>
  </si>
  <si>
    <t>2-(1-((4- carboxyphenyl)amino)-3- ((1r,4r)-4-hydroxy-4- methylcyclohexyl)-1- oxopropan-2-yl)-5-(3-chloro- 6-(difluoromethoxy)-2- fluorophenyl)pyridine 1-oxide::BDBM304138::US10143681, Example 42</t>
  </si>
  <si>
    <t>2-(1-((4- carboxyphenyl)amino)-3- ((1s,4s)-4-hydroxy-4- methylcyclohexyl)-1- oxopropan-2-yl)-5-(3-chloro- 6-(difluoromethyl)-2- fluorophenyl)pyridine 1-oxide::BDBM304141::US10143681, Example 44</t>
  </si>
  <si>
    <t>2-(1-((4- carboxyphenyl)amino)-3- ((1r,4r)-4-hydroxy-4- methylcyclohexyl)-1- oxopropan-2-yl)-5-(3-chloro- 6-(difluoromethyl)-2- fluorophenyl)pyridine 1-oxide::BDBM304143::US10143681, Example 46</t>
  </si>
  <si>
    <t>(+-)-2-(1-((4-carboxyphenyl)amino)-3-(3,3-difluorocyclobutyl)-1-oxopropan-2-yl)-5-(3-chloro-6-(difluoromethoxy)-2-fluorophenyl)pyridine 1-oxide::US10143681, Example 48</t>
  </si>
  <si>
    <t>(R)-2-(1-((4-carboxyphenyl)amino)-3-(3,3-difluorocyclobutyl)-1-oxopropan-2-yl)-5-(3-chloro-6-(difluoromethoxy)-2-fluorophenyl)pyridine 1-oxide::US10143681, Example 50</t>
  </si>
  <si>
    <t>(S)-4-[(3-bicyclo[1.1.1]pent-1-yl-2-{5-[3-chloro-6-(difluoromethoxy)-2-fluorophenyl]-1-oxidopyridin-2-yl}propanoyl)amino]benzoic Acid::US10143681, Example 51</t>
  </si>
  <si>
    <t>(R)-4-[(3-bicyclo[1.1.1]pent-1-yl-2-{5-[3-chloro-6-(difluoromethoxy)-2-fluorophenyl]-1-oxidopyridin-2-yl}propanoyl)amino]benzoic Acid::US10143681, Example 52</t>
  </si>
  <si>
    <t>2-((2S)-1-((4- carboxyphenyl)amino)-3-(2- methylcyclopropyl)-1- oxopropan-2-yl)-5-(3-chloro- 6-(difluoromethoxy)-2- fluorophenyl)pyridine 1- oxide::US10143681, Example 53::US10143681, Example 54</t>
  </si>
  <si>
    <t>2-((R)-1-((4- carboxyphenyl)amino)-3- ((1R,2S)-2- methylcyclopropyl)-1- oxopropan-2-yl)-5-(3-chloro- 6-(difluoromethoxy)-2- fluorophenyl)pyridine 1- oxide::US10143681, Example 55</t>
  </si>
  <si>
    <t>2-((R)-1-((4- carboxyphenyl)amino)-3- ((1S,2R)-2- methylcyclopropyl)-1- oxopropan-2-yl)-5-(3-chloro- 6-(difluoromethoxy)-2- fluorophenyl)pyridine 1- oxide::US10143681, Example 56</t>
  </si>
  <si>
    <t>2-(1-((4- carboxyphenyl)amino)-3- cyclopropyl-1-oxobutan-2- yl)-5-(3-chloro-6- (difluoromethoxy)-2- fluorophenyl)pyridine 1- oxide::US10143681, Example 57::US10143681, Example 58::US10143681, Example 59::US10143681, Example 60</t>
  </si>
  <si>
    <t>2-((2S)-1-((4- carboxyphenyl)amino)-3-(2- methylcyclopropyl)-1- oxopropan-2-yl)-5-(3-chloro-6- (difluoromethyl)-2- fluorophenyl)pyridine 1-oxide::US10143681, Example 61</t>
  </si>
  <si>
    <t>2-((2R)-1-((4- carboxyphenyl)amino)-3-(2- methylcyclopropyl)-1- oxopropan-2-yl)-5-(3-chloro-6- (difluoromethyl)-2- fluorophenyl)pyridine 1-oxide::US10143681, Example 62::US10143681, Example 63</t>
  </si>
  <si>
    <t>2-((2S)-1-((4- carboxyphenyl)amino)-3-(2- methylcyclopropyl)-1- oxopropan-2-yl)-5-(3-chloro-2- fluoro-6- (trifluoromethyl)phenyl) pyridine 1-oxide::US10143681, Example 64</t>
  </si>
  <si>
    <t>2-((2R)-1-((4- carboxyphenyl)amino)-3-(2- methylcyclopropyl)-1- oxopropan-2-yl)-5-(3-chloro-2- fluoro-6- (trifluoromethyl)phenyl) pyridine 1-oxide::US10143681, Example 65</t>
  </si>
  <si>
    <t>(R)-2-(1-((4-carboxyphenyl)amino)-3-cyclopropyl-1-oxopropan-2-yl)-5-(3-chloro-6-(difluoromethoxy)-2-fluorophenyl)-4-methylpyridine 1-oxide::US10143681, Example 67</t>
  </si>
  <si>
    <t>(S)-2-(1-((4-carboxyphenyl)amino)-3-cyclopropyl-1-oxopropan-2-yl)-5-(3-chloro-6-(difluoromethyl)-2-fluorophenyl)-4-methoxypyridine 1-oxide::US10143681, Example 68</t>
  </si>
  <si>
    <t>(R)-2-(1-((4-carboxyphenyl)amino)-3-cyclopropyl-1-oxopropan-2-yl)-5-(3-chloro-6-(difluoromethyl)-2-fluorophenyl)-4-methoxypyridine 1-oxide::US10143681, Example 69</t>
  </si>
  <si>
    <t>2-(1-((4-carboxyphenyl)amino)- 3-cyclopropyl-1-oxopropan-2- yl)-5-(3-chloro-6- (difluoromethoxy)-2- fluorophenyl)-4-methoxypyridine 1-oxide::BDBM304180::US10143681, Example 70</t>
  </si>
  <si>
    <t>(S)-4-[(2-{5-[3-chloro-6-(difluoromethoxy)-2-fluorophenyl]-1-oxidopyridin-2-yl}-3-cyclopropylpropanoyl)amino]-2-fluorobenzoic Acid::US10143681, Example 72</t>
  </si>
  <si>
    <t>(R)-4-[(2-{5-[3-chloro-6-(difluoromethoxy)-2-fluorophenyl]-1-oxidopyridin-2-yl}-3-cyclopropylpropanoyl)amino]-2-fluorobenzoic Acid::US10143681, Example 73</t>
  </si>
  <si>
    <t>2-(1-((4- carboxyphenyl)amino)-3-(3- methylcyclobutyl)-1- oxopropan-2-yl)-5-(3- chloro-2-fluoro-6- (trifluoromethyl)phenyl) pyridine 1-oxide::US10143681, Example 74::US10143681, Example 75</t>
  </si>
  <si>
    <t>2-(1-((4- carboxyphenyl)amino)-3- (2,2-difluorocyclopropyl)-1- oxopropan-2-yl)-5-(3- chloro-6-(difluoromethyl)- 2-fluorophenyl)pyridine 1- oxide::BDBM304186::BDBM304187::BDBM304188::US10143681, Example 76</t>
  </si>
  <si>
    <t>2-(1-((4- carboxyphenyl)amino)-3-(3- fluorocyclobutyl)-1- oxopropan-2-yl)-5-(3- chloro-6-(difluoromethyl)- 2-fluorophenyl)pyridine 1- oxide::BDBM304190::US10143681, Example 80</t>
  </si>
  <si>
    <t>2-(1-((4- carboxyphenyl)amino)-3-(3- hydroxy-3- methylcyclobutyl)-1- oxopropan-2-yl)-5-(3- chloro-6-(difluoromethyl)- 2-fluorophenyl)pyridine 1- oxide::US10143681, Example 82::US10143681, Example 83::US10143681, Example 84::US10143681, Example 85</t>
  </si>
  <si>
    <t>2-(1-((4- carboxyphenyl)amino)-1- oxo-3-(2- (trifluoromethyl)cyclopropyl) propan-2-yl)-5-(3-chloro- 6-(difluoromethyl)-2- fluorophenyl)pyridine 1- oxide::BDBM304196::BDBM304197::US10143681, Example 86</t>
  </si>
  <si>
    <t>2-(1-((4- carboxyphenyl)amino)-3-(2- (difluoromethyl)cyclopropyl)- 1-oxopropan-2-yl)-5-(3- chloro-6-(difluoromethyl)- 2-fluorophenyl)pyridine-1- oxide::BDBM304199::US10143681, Example 89</t>
  </si>
  <si>
    <t>2-(1-((4- carboxyphenyl)amino)-3-(2- fluorocyclopropyl)-1- oxopropan-2-yl)-5-(3- chloro-6-(difluoromethyl)- 2-fluorophenyl)pyridine 1- oxide::BDBM304201::BDBM304202::US10143681, Example 91</t>
  </si>
  <si>
    <t>2-(1-((4- carboxyphenyl)amino)-3-(2- (fluoromethyl)cyclopropyl)- 1-oxopropan-2-yl)-5-(3- chloro-6-(difluoromethyl)- 2-fluorophenyl)pyridine 1- oxide::BDBM304204::BDBM304205::BDBM304206::US10143681, Example 94</t>
  </si>
  <si>
    <t>2-(1-((4- carboxyphenyl)amino)-3- (2,3-dimethylcyclopropyl)- 1-oxopropan-2-yl)-5-(3- chloro-6-(difluoromethoxy)- 2-fluorophenyl)pyridine 1- oxide::US10143681, Example 100::US10143681, Example 98::US10143681, Example 99</t>
  </si>
  <si>
    <t>2-(1-((4- carboxyphenyl)amino)-3-(3- fluorocyclobutyl)-1- oxopropan-2-yl)-5-(3- chloro-6-(difluoromethoxy)- 2-fluorophenyl)pyridine 1- oxide::BDBM304211::US10143681, Example 101</t>
  </si>
  <si>
    <t>2-(1-((4- carboxyphenyl)amino)-3-(2- methylcyclobutyl)-1- oxopropan-2-yl)-5-(3- chloro-6-(difluoromethoxy)- 2-fluorophenyl)pyridine 1- oxide::US10143681, Example 103::US10143681, Example 104::US10143681, Example 105::US10143681, Example 106</t>
  </si>
  <si>
    <t>2-(1-((4- carboxyphenyl)amino)-1- oxo-3-(2- (trifluoromethyl)cyclopropyl) propan-2-yl)-5-(3-chloro- 6-(difluoromethoxy)-2- fluorophenyl)pyridine 1- oxide::BDBM304217::BDBM304218::BDBM304219::US10143681, Example 107</t>
  </si>
  <si>
    <t>2-(1-((4- carboxyphenyl)amino)-3- (2,2-dimethylcyclopropyl)- 1-oxopropan-2-yl)-5-(3- chloro-6-(difluoromethoxy)- 2-fluorophenyl)pyridine 1- oxide::US10143681, Example 111::US10143681, Example 112</t>
  </si>
  <si>
    <t>5-(3-chloro-6- (difluoromethyl)-2- fluorophenyl)-2-(3- cyclopropyl-1-((4- (methoxycarbonyl)phenyl) amino)-1-oxopropan-2- yl)pyridine 1-oxide::BDBM304223::US10143681, Example 113</t>
  </si>
  <si>
    <t>5-(3-chloro-6- (difluoromethyl)-2- fluorophenyl)-2-(3- cyclopropyl-1-((4- (ethoxycarbonyl)phenyl) amino)-1-oxopropan-2- yl)pyridine 1-oxide::BDBM304225::US10143681, Example 115</t>
  </si>
  <si>
    <t>2-(1-((4-carboxy-3- fluorophenyl)amino)-3- cyclopropyl-1-oxopropan-2- yl)-5-(3-chloro-6- (difluoromethyl)-2- fluorophenyl)pyridine 1- oxide::BDBM304227::US10143681, Example 117</t>
  </si>
  <si>
    <t>2-(1-((4-carboxy-3- fluorophenyl)amino)-3- cyclobutyl-1-oxopropan-2- yl)-5-(3-chloro-6- (difluoromethyl)-2- fluorophenyl)pyridine 1- oxide::BDBM304229::US10143681, Example 119</t>
  </si>
  <si>
    <t>2-(1-((4-carboxy-3- methylphenyl)amino)-3- cyclopropyl-1-oxopropan-2- yl)-5-(3-chloro-6- (difluoromethyl)-2- fluorophenyl)pyridine 1- oxide::BDBM304231::US10143681, Example 121</t>
  </si>
  <si>
    <t>2-(3-(bicyclo[1.1.1]pentan- 1-yl)-1-((4-carboxy-3- fluorophenyl)amino)-1- oxopropan-2-yl)-5-(3- chloro-6-(difluoromethyl)- 2-fluorophenyl)pyridine 1- oxide::BDBM304233::US10143681, Example 123</t>
  </si>
  <si>
    <t>US10167280, Example 1</t>
  </si>
  <si>
    <t>US10167280, Example 2</t>
  </si>
  <si>
    <t>US10167280, Example 3</t>
  </si>
  <si>
    <t>US10167280, Example 4</t>
  </si>
  <si>
    <t>US10167280, Example 5</t>
  </si>
  <si>
    <t>US10167280, Example 23::US10167280, Example 6</t>
  </si>
  <si>
    <t>US10167280, Example 7</t>
  </si>
  <si>
    <t>US10167280, Example 8</t>
  </si>
  <si>
    <t>US10167280, Example 21::US10167280, Example 44::US10167280, Example 9</t>
  </si>
  <si>
    <t>US10167280, Example 10</t>
  </si>
  <si>
    <t>US10167280, Example 11</t>
  </si>
  <si>
    <t>US10167280, Example 12</t>
  </si>
  <si>
    <t>US10167280, Example 13</t>
  </si>
  <si>
    <t>US10167280, Example 14</t>
  </si>
  <si>
    <t>US10167280, Example 15</t>
  </si>
  <si>
    <t>US10167280, Example 16</t>
  </si>
  <si>
    <t>US10167280, Example 17::US10167280, Example 22</t>
  </si>
  <si>
    <t>5-({2-[4-(5-Chloro-2-cyanophenyl)-5-methoxy-2-oxopyridin-1(2H)-yl]butanoyl}amino)pyridine-2-carboxylic acid (racemate)::US10167280, Example 18</t>
  </si>
  <si>
    <t>5-({2-[4-(5-Chloro-2-cyanophenyl)-5-methoxy-2-oxopyridin-1(2H)-yl]-3-(1-methyl-1H-pyrazol-3-yl)propanoyl}amino)pyridine-2-carboxamide (racemate)::US10167280, Example 19</t>
  </si>
  <si>
    <t>5-({2-[4-(5-Chloro-2-cyanophenyl)-5-methoxy-2-oxopyridin-1(2H)-yl]-3-(1-methyl-1H-pyrazol-3-yl)propanoyl}amino)-N-methylpyridine-2-carboxamide (racemate)::US10167280, Example 20</t>
  </si>
  <si>
    <t>5-({2-[4-(5-Chloro-2-cyanophenyl)-5-methoxy-2-oxopyridin-1(2H)-yl]-4-methoxybutanoyl}amino)pyridine-2-carboxamide (racemate)::US10167280, Example 24::US10167280, Example 25</t>
  </si>
  <si>
    <t>5-({2-[4-(5-Chloro-2-cyanophenyl)-5-methoxy-2-oxopyridin-1(2H)-yl]-4-methoxybutanoyl}amino)-N-methylpyridine-2-carboxamide (racemate)::US10167280, Example 26::US10167280, Example 27</t>
  </si>
  <si>
    <t>5-({2-[4-(5-Chloro-2-cyanophenyl)-5-methoxy-2-oxopyridin-1(2H)-yl]-3-(5-methyl-1,2-oxazol-3-yl)propanoyl}amino)pyridine-2-carboxamide (racemate)::US10167280, Example 28</t>
  </si>
  <si>
    <t>5-({2-[4-(2-Cyano-5-methylphenyl)-5-methoxy-2-oxopyridin-1(2H)-yl]-3-(1-methyl-1H-pyrazol-3-yl)propanoyl}amino)-N-methylpyridine-2-carboxamide (racemate)::US10167280, Example 29</t>
  </si>
  <si>
    <t>5-({2-[4-(2-Cyano-5-methylphenyl)-5-methoxy-2-oxopyridin-1(2H)-yl]-3-(1-methyl-1H-pyrazol-3-yl)propanoyl}amino)pyridine-2-carboxamide (racemate)::US10167280, Example 30</t>
  </si>
  <si>
    <t>5-({2-[4-(5-Chloro-2-cyanophenyl)-5-methoxy-2-oxopyridin-1(2H)-yl]-3-(1-methyl-1H-pyrazol-3-yl)propanoyl}amino)-3-fluoropyridine-2-carboxamide (racemate)::US10167280, Example 31</t>
  </si>
  <si>
    <t>5-({2-[4-(5-Chloro-2-cyanophenyl)-5-methoxy-2-oxopyridin-1(2H)-yl]-3-(1,3-oxazol-3-yl)propanoyl}amino)-N-methylpyridine-2-carboxamide (racemate)::US10167280, Example 32</t>
  </si>
  <si>
    <t>5-({2-[4-(2-Cyano-5-methylphenyl)-5-methoxy-2-oxopyridin-1(2H)-yl]-4-methoxybutanoyl}amino)pyridine-2-carboxamide (racemate)::US10167280, Example 33::US10167280, Example 34</t>
  </si>
  <si>
    <t>5-({2-[4-(5-Chloro-2-cyanophenyl)-5-methoxy-2-oxopyridin-1(2H)-yl]-3-(3-methyl-1,2-oxazol-5-yl)propanoyl}amino)pyridine-2-carboxamide (racemate)::US10167280, Example 35</t>
  </si>
  <si>
    <t>5-({2-[4-(5-Chloro-2-cyanophenyl)-5-methoxy-2-oxopyridin-1(2H)-yl]-3-(1,3-oxazol-2-yl)propanoyl}amino)pyridine-2-carboxamide (racemate)::US10167280, Example 36</t>
  </si>
  <si>
    <t>5-({2-[4-(5-Chloro-2-cyanophenyl)-5-methoxy-2-oxopyridin-1(2H)-yl]-3-(1,3-oxazol-5-yl)propanoyl}amino)-3-fluoropyridine-2-carboxamide (racemate)::US10167280, Example 37</t>
  </si>
  <si>
    <t>5-({2-[4-(5-Chloro-2-cyanophenyl)-5-methoxy-2-oxopyridin-1(2H)-yl]-3-(2-methyl-1,3-oxazol-4-yl)propanoyl}amino)-N-methylpyridine-2-carboxamide (racemate)::US10167280, Example 38</t>
  </si>
  <si>
    <t>5-({2-[4-(5-Chloro-2-cyanophenyl)-5-methoxy-2-oxopyridin-1(2H)-yl]-3-(2-methyl-1,3-oxazol-4-yl)propanoyl}amino)pyridine-2-carboxamide (racemate)::US10167280, Example 39</t>
  </si>
  <si>
    <t>5-({2-[4-(5-Chloro-2-cyanophenyl)-5-methoxy-2-oxopyridin-1(2H)-yl]-3-(5-methyl-1,2,4-oxadiazol-3-yl)propanoyl}amino)pyridine-2-carboxamide (racemate)::US10167280, Example 40</t>
  </si>
  <si>
    <t>5-{[2-{4-[5-Chloro-2-(difluoromethyl)phenyl]-5-methoxy-2-oxopyridin-1(2H)-yl}-3-(pyridin-2-yl)propanoyl]amino}pyridine-2-carboxamide (racemate)::US10167280, Example 41</t>
  </si>
  <si>
    <t>5-({2-[4-(5-Chloro-2-cyanophenyl)-5-methoxy-2-oxopyridin-1(2H)-yl]-3-(4,5-dihydro-1,2-oxazol-3-yl)propanoyl}amino)-N-methylpyridine-2-carboxamide (racemate)::US10167280, Example 42</t>
  </si>
  <si>
    <t>5-({2-[4-(5-Chloro-2-cyanophenyl)-5-methyl-2-oxopyridin-1(2H)-yl]-3-(1-methyl-1H-pyrazol-3-yl)propanoyl}amino)-N-methylpyridine-2-carboxamide (racemate)::US10167280, Example 43</t>
  </si>
  <si>
    <t>5-[(2-{4-[2-Cyano-5-(methylamino)phenyl]-5-methoxy-2-oxopyridin-1(2H)-yl}-4-methoxybutanoyl)amino]-N-methylpyridine-2-carboxamide (racemate)::US10167280, Example 45</t>
  </si>
  <si>
    <t>5-({2-[4-(5-Chloro-2-cyano-4-fluorophenyl)-5-methoxy-2-oxopyridin-1(2H)-yl]-4-methoxybutanoyl}amino)-N-methylpyridine-2-carboxamide (racemate)::US10167280, Example 46</t>
  </si>
  <si>
    <t>5-({2-[4-(5-Chloro-2-cyano-4-fluorophenyl)-5-methoxy-2-oxopyridin-1(2H)-yl]-4-methoxybutanoyl}amino)pyridine-2-carboxamide (racemate)::US10167280, Example 47</t>
  </si>
  <si>
    <t>5-({2-[4-(2-Cyano-5-fluorophenyl)-5-methoxy-2-oxopyridin-1(2H)-yl]-3-(1-methyl-1H-pyrazol-3-yl)propanoyl}amino)pyridine-2-carboxamide (racemate)::US10167280, Example 48</t>
  </si>
  <si>
    <t>5-({2-[4-(2-Cyano-5-fluorophenyl)-5-methoxy-2-oxopyridin-1(2H)-yl]-3-(1-methyl-1H-pyrazol-3-yl)propanoyl}amino)-N-methylpyridine-2-carboxamide (racemate)::US10167280, Example 49</t>
  </si>
  <si>
    <t>5-({2-[4-(5-Chloro-2-cyano-3-fluorophenyl)-5-methoxy-2-oxopyridin-1(2H)-yl]-4-methoxybutanoyl}amino)pyridine-2-carboxamide (racemate)::US10167280, Example 50</t>
  </si>
  <si>
    <t>5-({2-[4-(5-Chloro-2-cyanophenyl)-5-cyclopropyl-2-oxopyridin-1(2H)-yl]-3-(1-methyl-1H-pyrazol-3-yl)propanoyl}amino)-N-methylpyridine-2-carboxamide (racemate)::US10167280, Example 51</t>
  </si>
  <si>
    <t>5-({2-[4-(5-Chloro-2-fluorophenyl)-5-methoxy-2-oxopyridin-1(2H)-yl]-3-(1,3-oxazol-2-yl)propanoyl}amino)pyridine-2-carboxamide (racemate)::US10167280, Example 52</t>
  </si>
  <si>
    <t>5-{[2-{4-[5-Chloro-2-(trifluoromethyl)phenyl]-5-methoxy-2-oxopyridin-1(2H)-yl}-3-(pyridin-2-yl)propanoyl]amino}pyridine-2-carboxamide (mixture of racemic diastereomers)::US10167280, Example 53</t>
  </si>
  <si>
    <t>5-{[2-{4-[5-Chloro-2-(trifluoromethyl)phenyl]-5-methoxy-2-oxopyridin-1(2H)-yl}-3-(3-methyl-1,2-oxazolyl)propanoyl]amino}pyridine-2-carboxamide (mixture of racemic diastereomers)::US10167280, Example 54</t>
  </si>
  <si>
    <t>N-(4-carboxyphenyl)-2-(5-chloro-2-(1H-tetrazol-1-yl)phenyl)-4-oxo-4,6,7,8-tetrahydropyrrolo[1,2-a]pyrimidine-6-carboxamide ::US10174020, Compound 1</t>
  </si>
  <si>
    <t>N-(4-carboxyphenyl)-7-(5-chloro-2-(H-tetrazol-1-yl)phenyl)-5-oxo-1,2,3,5-tetrahydroindolizine-3-carboxamide ::US10174020, Compound 2</t>
  </si>
  <si>
    <t>N-(2-carboxyindol-5-yl)-7-(5-chloro-2-(1H-tetrazol-1-yl)phenyl)-5-oxo-1,2,3,5-tetrahydroindolizine-3-carboxamide ::US10174020, Compound 3</t>
  </si>
  <si>
    <t>N-(2-carboxyindol-5-yl)-2-(5-chloro-2-(1H-tetrazol-1-yl)phenyl)-4-oxo-4,6,7,8-tetrahydropyrrolo[1,2-a]pyrimidine-6-carboxamide ::US10174020, Compound 4</t>
  </si>
  <si>
    <t>N-(4-carboxyphenyl)-2-(4-(5-chloro-2-(1H-tetrazol-1-yl)phenyl))-2-oxo-pyridin-1-yl)acetamide ::US10174020, Compound 5</t>
  </si>
  <si>
    <t>N-(2-carboxyindol-5-yl)-2-(4-(5-chloro-2-(1H-tetrazol-1-yl)phenyl))-2-oxo-pyridin-1-yl)acetamide ::US10174020, Compound 6</t>
  </si>
  <si>
    <t>N-(4-methoxycarboxylaminophenyl)-7-(5-chloro-2-(1H-tetrazol-1-yl)phenyl)-5-oxo-1,2,3,5-tetrahydroindolizine-3-carboxamide ::US10174020, Compound 7</t>
  </si>
  <si>
    <t>US10174020, Compound 8-1</t>
  </si>
  <si>
    <t>US10174020, Compound 8-2</t>
  </si>
  <si>
    <t>5-[[2-[4-[5-chloro-2-(tetrazol-1-yl)phenyl]-2-oxo-1-pyridyl]-3-phenyl-propanoyl]amino]-1H-indole-2-carboxylic Acid ::US10174020, Compound 9</t>
  </si>
  <si>
    <t>US10183932, Example 1::US9434690, 1::US9822102, Example 1</t>
  </si>
  <si>
    <t>2-[4-(5-Chloro-2-cyanophenyl)-2-oxopyridin-1(2H)-yl]-N-{4-[3-(trifluoromethyl)-1H-1,2,4-triazol-5-yl]phenyl}propanamide (racemate)::US10183932, Example 2</t>
  </si>
  <si>
    <t>2-[4-(5-Chloro-2-cyanophenyl)-2-oxopyridin-1(2H)-yl]-N-{4-[3-(methoxymethyl)-1H-1,2,4-triazol-5-yl]phenyl}propanamide (racemate)::US10183932, Example 3</t>
  </si>
  <si>
    <t>US10183932, Example 4::US9434690, 4::US9822102, Example 4</t>
  </si>
  <si>
    <t>US10183932, Example 5::US9434690, 5::US9822102, Example 5</t>
  </si>
  <si>
    <t>US10183932, Example 6::US9434690, 6::US9822102, Example 6</t>
  </si>
  <si>
    <t>US10183932, Example 7::US9434690, 7::US9822102, Example 7</t>
  </si>
  <si>
    <t>US10183932, Example 8::US9434690, 8::US9822102, Example 8</t>
  </si>
  <si>
    <t>US10183932, Example 9::US9434690, 9::US9822102, Example 9</t>
  </si>
  <si>
    <t>US10183932, Example 10::US9434690, 10::US9822102, Example 10</t>
  </si>
  <si>
    <t>US10183932, Example 11::US9434690, 11::US9822102, Example 11</t>
  </si>
  <si>
    <t>US10183932, Example 12::US9434690, 12::US9822102, Example 12</t>
  </si>
  <si>
    <t>US10183932, Example 13::US9434690, 13::US9822102, Example 13</t>
  </si>
  <si>
    <t>US10183932, Example 14::US9434690, 14::US9822102, Example 14</t>
  </si>
  <si>
    <t>US10183932, Example 15::US9434690, 15::US9822102, Example 15</t>
  </si>
  <si>
    <t>US10183932, Example 16::US9434690, 16::US9822102, Example 16</t>
  </si>
  <si>
    <t>US10183932, Example 17::US9434690, 17::US9822102, Example 17</t>
  </si>
  <si>
    <t>US10183932, Example 18::US9434690, 18::US9822102, Example 18</t>
  </si>
  <si>
    <t>US10183932, Example 21::US9434690, 19::US9434690, 20::US9434690, 21::US9822102, Example 21</t>
  </si>
  <si>
    <t>US10183932, Example 22::US9434690, 22::US9822102, Example 22</t>
  </si>
  <si>
    <t>US10183932, Example 23::US9434690, 23::US9822102, Example 23</t>
  </si>
  <si>
    <t>US10183932, Example 24::US9434690, 24::US9822102, Example 24</t>
  </si>
  <si>
    <t>US10183932, Example 25::US9434690, 25::US9822102, Example 25</t>
  </si>
  <si>
    <t>US10183932, Example 26::US9434690, 26::US9822102, Example 26</t>
  </si>
  <si>
    <t>US10183932, Example 27::US9434690, 27::US9822102, Example 27</t>
  </si>
  <si>
    <t>US10183932, Example 28::US9434690, 28::US9822102, Example 28</t>
  </si>
  <si>
    <t>US10183932, Example 29::US9434690, 29::US9822102, Example 29</t>
  </si>
  <si>
    <t>US10183932, Example 32::US9434690, 30::US9434690, 31::US9434690, 32::US9822102, Example 32</t>
  </si>
  <si>
    <t>US10183932, Example 33::US9434690, 33::US9822102, Example 33</t>
  </si>
  <si>
    <t>US10183932, Example 34::US9434690, 34::US9822102, Example 34</t>
  </si>
  <si>
    <t>US10183932, Example 37::US9434690, 35::US9434690, 36::US9434690, 37::US9822102, Example 37</t>
  </si>
  <si>
    <t>US10183932, Example 38::US9434690, 38::US9822102, Example 38</t>
  </si>
  <si>
    <t>US10183932, Example 39::US9434690, 39::US9822102, Example 39</t>
  </si>
  <si>
    <t>US10183932, Example 40::US9434690, 40::US9822102, Example 40</t>
  </si>
  <si>
    <t>US10183932, Example 41::US9434690, 41::US9822102, Example 41</t>
  </si>
  <si>
    <t>US10183932, Example 42::US9434690, 42::US9822102, Example 42</t>
  </si>
  <si>
    <t>US10183932, Example 43::US9434690, 43::US9822102, Example 43</t>
  </si>
  <si>
    <t>US10183932, Example 44::US9434690, 44::US9822102, Example 44</t>
  </si>
  <si>
    <t>US10183932, Example 47::US9434690, 45::US9434690, 46::US9434690, 47::US9822102, Example 47</t>
  </si>
  <si>
    <t>US10183932, Example 48::US9434690, 48::US9822102, Example 48</t>
  </si>
  <si>
    <t>US10183932, Example 49::US9434690, 49::US9822102, Example 49</t>
  </si>
  <si>
    <t>US10183932, Example 50::US9434690, 50::US9822102, Example 50</t>
  </si>
  <si>
    <t>US10183932, Example 51::US9434690, 51::US9822102, Example 51</t>
  </si>
  <si>
    <t>US10183932, Example 52::US9434690, 52::US9822102, Example 52</t>
  </si>
  <si>
    <t>US10183932, Example 53::US9434690, 53::US9822102, Example 53</t>
  </si>
  <si>
    <t>US10183932, Example 54::US9434690, 54::US9822102, Example 54</t>
  </si>
  <si>
    <t>US10183932, Example 57::US9434690, 55::US9434690, 56::US9434690, 57::US9822102, Example 57</t>
  </si>
  <si>
    <t>US10183932, Example 58::US9434690, 58::US9822102, Example 58</t>
  </si>
  <si>
    <t>US10183932, Example 60::US9434690, 59::US9434690, 60::US9822102, Example 60</t>
  </si>
  <si>
    <t>US10183932, Example 61::US9434690, 61::US9822102, Example 61</t>
  </si>
  <si>
    <t>4-({2-[4-(5-Chloro-2-cyanophenyl)-2-oxo-5-(propan-2-yloxy)pyridin-1(2H)-yl]propanoyl}amino)benzoic acid (racemate)::US10183932, Example 62::US9822102, Example 62</t>
  </si>
  <si>
    <t>US10183932, Example 65::US9434690, 63::US9434690, 64::US9434690, 65::US9822102, Example 65</t>
  </si>
  <si>
    <t>US10183932, Example 140::US9434690, 140::US9434690, 66::US9434690, 67::US9434690, 68::US9822102, Example 140</t>
  </si>
  <si>
    <t>US10183932, Example 69::US9434690, 69::US9822102, Example 69</t>
  </si>
  <si>
    <t>US10183932, Example 70::US9434690, 70::US9822102, Example 70</t>
  </si>
  <si>
    <t>US10183932, Example 71::US9434690, 71::US9822102, Example 71</t>
  </si>
  <si>
    <t>US10183932, Example 72::US9434690, 72::US9822102, Example 72</t>
  </si>
  <si>
    <t>US10183932, Example 73::US9434690, 73::US9822102, Example 73</t>
  </si>
  <si>
    <t>US10183932, Example 74::US9434690, 74::US9822102, Example 74</t>
  </si>
  <si>
    <t>US10183932, Example 75::US9434690, 75::US9822102, Example 75</t>
  </si>
  <si>
    <t>US10183932, Example 78::US9434690, 76::US9434690, 77::US9434690, 78::US9822102, Example 78</t>
  </si>
  <si>
    <t>US10183932, Example 81::US9434690, 79::US9434690, 80::US9434690, 81::US9822102, Example 81</t>
  </si>
  <si>
    <t>US10183932, Example 83::US9434690, 82::US9434690, 83::US9822102, Example 83</t>
  </si>
  <si>
    <t>US10183932, Example 86::US9434690, 84::US9434690, 85::US9434690, 86::US9822102, Example 86</t>
  </si>
  <si>
    <t>US10183932, Example 89::US9434690, 87::US9434690, 88::US9434690, 89::US9822102, Example 89</t>
  </si>
  <si>
    <t>US10183932, Example 93::US9434690, 90::US9434690, 91::US9434690, 92::US9434690, 93::US9822102, Example 93</t>
  </si>
  <si>
    <t>US10183932, Example 96::US9434690, 94::US9434690, 95::US9434690, 96::US9822102, Example 96</t>
  </si>
  <si>
    <t>US10183932, Example 100::US9434690, 100::US9434690, 97::US9434690, 98::US9434690, 99::US9822102, Example 100</t>
  </si>
  <si>
    <t>US10183932, Example 105::US9434690, 101::US9434690, 102::US9434690, 103::US9434690, 104::US9434690, 105::US9822102, Example 105</t>
  </si>
  <si>
    <t>US10183932, Example 106::US9434690, 106::US9822102, Example 106</t>
  </si>
  <si>
    <t>US10183932, Example 107::US9434690, 107::US9822102, Example 107</t>
  </si>
  <si>
    <t>US10183932, Example 108::US9434690, 108::US9822102, Example 108</t>
  </si>
  <si>
    <t>US10183932, Example 109::US9434690, 109::US9822102, Example 109</t>
  </si>
  <si>
    <t>US10183932, Example 110::US9434690, 110::US9822102, Example 110</t>
  </si>
  <si>
    <t>US10183932, Example 111::US9434690, 111::US9822102, Example 111</t>
  </si>
  <si>
    <t>US10183932, Example 112::US9434690, 112::US9822102, Example 112</t>
  </si>
  <si>
    <t>US10183932, Example 115::US9434690, 113::US9434690, 114::US9434690, 115::US9822102, Example 115</t>
  </si>
  <si>
    <t>US10183932, Example 116::US9434690, 116::US9822102, Example 116</t>
  </si>
  <si>
    <t>US10183932, Example 117::US9434690, 117::US9822102, Example 117</t>
  </si>
  <si>
    <t>US10183932, Example 118::US9434690, 118::US9822102, Example 118</t>
  </si>
  <si>
    <t>US10183932, Example 119::US9434690, 119::US9822102, Example 119</t>
  </si>
  <si>
    <t>US10183932, Example 120::US9434690, 120::US9822102, Example 120</t>
  </si>
  <si>
    <t>US10183932, Example 121::US9434690, 121::US9822102, Example 121</t>
  </si>
  <si>
    <t>US10183932, Example 122::US9434690, 122::US9822102, Example 122</t>
  </si>
  <si>
    <t>US10183932, Example 123::US9434690, 123::US9822102, Example 123</t>
  </si>
  <si>
    <t>US10183932, Example 124::US9434690, 124::US9822102, Example 124</t>
  </si>
  <si>
    <t>US10183932, Example 144::US9434690, 125::US9434690, 141::US9434690, 142::US9434690, 143::US9434690, 144::US9822102, Example 144</t>
  </si>
  <si>
    <t>US10183932, Example 126::US9434690, 126::US9822102, Example 126</t>
  </si>
  <si>
    <t>US10183932, Example 127::US9434690, 127::US9822102, Example 127</t>
  </si>
  <si>
    <t>US10183932, Example 128::US9434690, 128::US9822102, Example 128</t>
  </si>
  <si>
    <t>US10183932, Example 129::US9434690, 129::US9822102, Example 129</t>
  </si>
  <si>
    <t>US10183932, Example 130::US9434690, 130::US9822102, Example 130</t>
  </si>
  <si>
    <t>US10183932, Example 131::US9434690, 131::US9822102, Example 131</t>
  </si>
  <si>
    <t>US10183932, Example 135::US9434690, 132::US9434690, 133::US9434690, 134::US9434690, 135::US9822102, Example 135</t>
  </si>
  <si>
    <t>US10183932, Example 138::US9434690, 136::US9434690, 137::US9434690, 138::US9822102, Example 138</t>
  </si>
  <si>
    <t>US10183932, Example 139::US9434690, 139::US9822102, Example 139</t>
  </si>
  <si>
    <t>US10183932, Example 147::US9434690, 145::US9434690, 146::US9434690, 147::US9822102, Example 147</t>
  </si>
  <si>
    <t>US10183932, Example 148::US9434690, 148::US9822102, Example 148</t>
  </si>
  <si>
    <t>US10183932, Example 149::US9434690, 149::US9822102, Example 149</t>
  </si>
  <si>
    <t>US10183932, Example 150::US9434690, 150::US9822102, Example 150</t>
  </si>
  <si>
    <t>US10183932, Example 151::US9434690, 151::US9822102, Example 151</t>
  </si>
  <si>
    <t>US10183932, Example 154::US9434690, 152::US9434690, 153::US9434690, 154::US9822102, Example 154</t>
  </si>
  <si>
    <t>US10183932, Example 157::US9434690, 155::US9434690, 156::US9434690, 157::US9822102, Example 157</t>
  </si>
  <si>
    <t>US10183932, Example 158::US9434690, 158::US9822102, Example 158</t>
  </si>
  <si>
    <t>US10183932, Example 159::US9434690, 159::US9822102, Example 159</t>
  </si>
  <si>
    <t>US10183932, Example 160::US9434690, 160::US9822102, Example 160</t>
  </si>
  <si>
    <t>US10183932, Example 161::US9434690, 161::US9822102, Example 161</t>
  </si>
  <si>
    <t>US10183932, Example 162::US9434690, 162::US9822102, Example 162</t>
  </si>
  <si>
    <t>US10183932, Example 163::US9434690, 163::US9822102, Example 163</t>
  </si>
  <si>
    <t>US10183932, Example 164::US9434690, 164::US9822102, Example 164</t>
  </si>
  <si>
    <t>US10183932, Example 165::US9434690, 165::US9822102, Example 165</t>
  </si>
  <si>
    <t>US10183932, Example 166::US9434690, 166::US9822102, Example 166</t>
  </si>
  <si>
    <t>US10183932, Example 167::US9434690, 167::US9822102, Example 167</t>
  </si>
  <si>
    <t>US10183932, Example 168::US9434690, 168::US9822102, Example 168</t>
  </si>
  <si>
    <t>US10183932, Example 169::US9434690, 169::US9822102, Example 169</t>
  </si>
  <si>
    <t>US10183932, Example 170::US9434690, 170::US9822102, Example 170</t>
  </si>
  <si>
    <t>US10183932, Example 171::US9434690, 171::US9822102, Example 171</t>
  </si>
  <si>
    <t>US10183932, Example 172::US9434690, 172::US9822102, Example 172</t>
  </si>
  <si>
    <t>US10183932, Example 173::US9434690, 173::US9822102, Example 173</t>
  </si>
  <si>
    <t>US10183932, Example 174::US9434690, 174::US9822102, Example 174</t>
  </si>
  <si>
    <t>US10183932, Example 175::US9434690, 175::US9822102, Example 175</t>
  </si>
  <si>
    <t>US10183932, Example 176::US9434690, 176::US9822102, Example 176</t>
  </si>
  <si>
    <t>US10183932, Example 177::US9434690, 177::US9822102, Example 177</t>
  </si>
  <si>
    <t>US10183932, Example 179::US9434690, 178::US9434690, 179::US9822102, Example 179</t>
  </si>
  <si>
    <t>US10183932, Example 181::US9434690, 180::US9434690, 181::US9822102, Example 181</t>
  </si>
  <si>
    <t>US10183932, Example 183::US9434690, 182::US9434690, 183::US9822102, Example 183</t>
  </si>
  <si>
    <t>US10183932, Example 184::US9434690, 184::US9822102, Example 184</t>
  </si>
  <si>
    <t>US10183932, Example 185::US9434690, 185::US9822102, Example 185</t>
  </si>
  <si>
    <t>US10183932, Example 187::US9434690, 186::US9434690, 187::US9822102, Example 187</t>
  </si>
  <si>
    <t>US10183932, Example 188::US9434690, 188::US9822102, Example 188</t>
  </si>
  <si>
    <t>US10183932, Example 189::US9434690, 189::US9822102, Example 189</t>
  </si>
  <si>
    <t>US10183932, Example 190::US9434690, 190::US9822102, Example 190</t>
  </si>
  <si>
    <t>US10183932, Example 191::US9434690, 191::US9822102, Example 191</t>
  </si>
  <si>
    <t>US10183932, Example 192::US9434690, 192::US9822102, Example 192</t>
  </si>
  <si>
    <t>US10183932, Example 193::US9434690, 193::US9822102, Example 193</t>
  </si>
  <si>
    <t>US10183932, Example 194::US9434690, 194::US9822102, Example 194</t>
  </si>
  <si>
    <t>US10183932, Example 195::US9434690, 195::US9822102, Example 195</t>
  </si>
  <si>
    <t>US10183932, Example 196::US9434690, 196::US9822102, Example 196</t>
  </si>
  <si>
    <t>US10183932, Example 197::US9434690, 197::US9822102, Example 197</t>
  </si>
  <si>
    <t>US10183932, Example 198::US9434690, 198::US9822102, Example 198</t>
  </si>
  <si>
    <t>US10183932, Example 199::US9434690, 199::US9822102, Example 199</t>
  </si>
  <si>
    <t>US10183932, Example 202::US9434690, 202::US9822102, Example 202</t>
  </si>
  <si>
    <t>US10183932, Example 205::US9434690, 205::US9822102, Example 205</t>
  </si>
  <si>
    <t>Methyl [(7S)-7-[6-(aminomethyl)-1-oxo-3,4-dihydroisoquinolin-2(1H)-yl]-2-oxo-1,2,3,4,5,6,7,9-octahydro-11,8-(azeno)-1,9-benzodiazacyclotridecin-14-yl]carbamate::US9663527, Example 1</t>
  </si>
  <si>
    <t>US9663527, Example 2</t>
  </si>
  <si>
    <t>US9663527, Example 3</t>
  </si>
  <si>
    <t>US9663527, Example 4</t>
  </si>
  <si>
    <t>US9108951, 1::US9394276, 1::US9725435, 1</t>
  </si>
  <si>
    <t>US9108951, 3::US9394276, 3::US9725435, 3</t>
  </si>
  <si>
    <t>US9108951, 17::US9394276, 17::US9725435, 17</t>
  </si>
  <si>
    <t>US9725435, 32</t>
  </si>
  <si>
    <t>US9108951, 40::US9394276, 40::US9725435, 40</t>
  </si>
  <si>
    <t>US9108951, 42::US9394276, 42::US9725435, 42</t>
  </si>
  <si>
    <t>US9108951, 48::US9394276, 48::US9725435, 48</t>
  </si>
  <si>
    <t>US9108951, 55::US9394276, 55::US9725435, 55</t>
  </si>
  <si>
    <t>US9108951, 65::US9394276, 65::US9725435, 65</t>
  </si>
  <si>
    <t>US9108951, 76::US9725435, 76</t>
  </si>
  <si>
    <t>US9108951, 77::US9394276, 77::US9725435, 77</t>
  </si>
  <si>
    <t>US9108951, 86::US9394276, 86::US9725435, 86</t>
  </si>
  <si>
    <t>US9108951, 100::US9394276, 100::US9725435, 100</t>
  </si>
  <si>
    <t>US9732085, 41::methyl[4-(2-{2-[5-chloro-2-(1H-tetrazol-1-yl)phenyl]-4-oxo-4,6,7,8-tetrahydropyrrolo[1,2-a]pyrimidin-6-yl}-1H-imidazol-5-yl)phenyl]carbamate</t>
  </si>
  <si>
    <t>US9732085, 45</t>
  </si>
  <si>
    <t>US9732085, 57::methyl{4-[5-chloro-2-({4-[5-chloro-2-(1H-tetrazol-1-yl)phenyl]-2-oxo-1(2H)-pyridinyl}methyl)-1H-imidazol-4-yl]phenyl}carbamate</t>
  </si>
  <si>
    <t>US9732085, 60::methyl{4-[5-chloro-2-(1-{4-[5-chloro-2-(1H-tetrazol-1-yl)phenyl]-2-oxo-1(2H)-pyridinyl}propyl)-1H-imidazol-4-yl]phenyl}carbamate</t>
  </si>
  <si>
    <t>US9732085, 61::methyl{4-[2-(1-{4-[5-chloro-2-(1H-tetrazol-1-yl)phenyl]-2-oxo-1(2H)-pyridinyl}ethyl)-1H-imidazol-5-yl]phenyl}carbamate</t>
  </si>
  <si>
    <t>6-(2-{7-[5-chloro-2-(1H-tetrazol-1-yl)phenyl]-5-oxo-1,2,3,5-tetrahydro-3-indolizinyl}-1H-imidazol-4-yl)-3,4-dihydro-2(1H)-quinolinone::US9732085, 86</t>
  </si>
  <si>
    <t>US9732085, 129(2)::isopropyl[4-(2-{7-[5-chloro-2-(1H-tetrazol-1-yl)phenyl]-5-oxo-1,2,3,5-tetrahydro-3-indolizinyl}-1H-imidazol-5-yl)phenyl]carbamate</t>
  </si>
  <si>
    <t>US9732085, 181::methyl[5-(2-{7-[5-chloro-2-(1H-tetrazol-1-yl)phenyl]-5-oxo-1,2,3,5-tetrahydro-3-indolizinyl}-1H-imidazol-5-yl)-2-thienyl]carbamate</t>
  </si>
  <si>
    <t>(3S)-3-[5-(6-amino-3-pyridinyl)-4-chloro-1H-imidazol-2-yl]-7-[5-chloro-2-(1H-tetrazol-1-yl)phenyl]-2,3-dihydro-5(1H)-indolizinone::US9732085, 198</t>
  </si>
  <si>
    <t>(3S)-3-[5-(6-amino-2-chloro-3-pyridinyl)-1H-imidazol-2-yl]-7-[5-chloro-2-(1H-tetrazol-1-yl)phenyl]-2,3-dihydro-5(1H)-indolizinone::US9732085, 210</t>
  </si>
  <si>
    <t>(3S)-3-[5-(6-amino-2-fluoro-3-pyridinyl)-1H-imidazol-2-yl]-7-[5-chloro-2-(1H-tetrazol-1-yl)phenyl]-2,3-dihydro-5(1H)-indolizinone::US9732085, 216</t>
  </si>
  <si>
    <t>US9732085, 230::methyl[6-(4-chloro-2-{(3S)-7-[5-chloro-2-(1H-tetrazol-1-yl)phenyl]-5-oxo-1,2,3,5-tetrahydro-3-indolizinyl}-1H-imidazol-5-yl)-3-pyridinyl]carbamate</t>
  </si>
  <si>
    <t>US9732085, 241::methyl[4-(4-chloro-5-{7-[5-chloro-2-(1H-tetrazol-1-yl)phenyl]-5-oxo-1,2,3,5-tetrahydro-3-indolizinyl}-1H-imidazol-2-yl)phenyl]carbamate</t>
  </si>
  <si>
    <t>US9732085, 245::methyl[4-(5-{7-[5-chloro-2-(1H-tetrazol-1-yl)phenyl]-5-oxo-1,2,3,5-tetrahydro-3-indolizinyl}-4H-1,2,4-triazol-3-yl)phenyl]carbamate</t>
  </si>
  <si>
    <t>US9732085, 264::methyl{4-[4-chloro-2-(1-{4-[5-chloro-2-(1H-tetrazol-1-yl)phenyl]-2-oxo-1(2H)-pyridinyl]-3-methoxypropyl)-1H-imidazol-5-yl}phenyl}carbamate</t>
  </si>
  <si>
    <t>US9732085, 270::methyl[4-(2-{(3R)-7-[5-chloro-2-(1H-tetrazol-1-yl)phenyl]-5-oxo-2,3-dihydro-5H-[1,3]thiazolo[3,2-a]pyridin-3-yl}-1H-imidazol-5-yl)phenyl]carbamate</t>
  </si>
  <si>
    <t>US9732085, 278::methyl(4-{2-[1-{4-[5-chloro-2-(1H-tetrazol-1-yl)phenyl]-2-oxo-1(2H)-pyridinyl}-2-(3-pyridinyl)ethyl]-1H-imidazol-5-yl}phenyl)carbamate</t>
  </si>
  <si>
    <t>US9732085, 290::methyl[4-(2-{(3S)-7-[5-chloro-2-(4-cyano-1H-1,2,3-triazol-1-yl)phenyl]-5-oxo-1,2,3,5-tetrahydro-3-indolizinyl}-1H-imidazol-5-yl)phenyl]carbamate</t>
  </si>
  <si>
    <t>US9732085, 309::methyl[4-(2-{(3S)-7-[5-methyl-2-(1H-tetrazol-1-yl)phenyl]-5-oxo-1,2,3,5-tetrahydro-3-indolizinyl}-1H-imidazol-5-yl)phenyl]carbamate</t>
  </si>
  <si>
    <t>US9732085, 310::methyl[4-(2-{(3S)-7-[5-chloro-2-(4-chloro-1H-1,2,3-triazol-1-yl)phenyl]-5-oxo-1,2,3,5-tetrahydro-3-indolizinyl}-1H-imidazol-5-yl)phenyl]carbamate</t>
  </si>
  <si>
    <t>5-(2-{(3S)-7-[5-chloro-2-(1H-tetrazol-1-yl)phenyl]-5-oxo-1,2,3,5-tetrahydro-3-indolizinyl}-1H-imidazol-5-yl)-2-thiophenecarboxylic acid::US9732085, 347</t>
  </si>
  <si>
    <t>4-(2-{(3S)-7-[5-chloro-2-(1H-tetrazol-1-yl)phenyl]-5-oxo-1,2,3,5-tetrahydro-3-indolizinyl}-1H-imidazol-5-yl)-2-thiophenecarboxylic acid hydrochloride::US9732085, 363</t>
  </si>
  <si>
    <t>5-(2-{(3S)-8-chloro-7-[5-chloro-2-(1H-tetrazol-1-yl)phenyl]-5-oxo-1,2,3,5-tetrahydro-3-indolizinyl}-1H-imidazol-5-yl)-2-thiophenecarboxylic acid hydrochloride::US9732085, 387</t>
  </si>
  <si>
    <t>4-(2-{(3S)-8-chloro-7-[5-chloro-2-(1H-tetrazol-1-yl)phenyl]-5-oxo-1,2,3,5-tetrahydro-3-indolizinyl}-1H-imidazol-5-yl)-2-thiophenecarboxylic acid trifluoroacetate::US9732085, 391</t>
  </si>
  <si>
    <t>4-(2-{(6S)-2-[5-chloro-2-(1H-tetrazol-1-yl)phenyl]-4-oxo-4,6,7,8-tetrahydropyrrolo[1,2-a]pyrimidin-6-yl}-1H-imidazol-5-yl)-2-thiophenecarboxylic acid hydrochloride::US9732085, 392</t>
  </si>
  <si>
    <t>5-(2-{(3S)-7-[5-chloro-2-(1H-tetrazol-1-yl)phenyl]-5-oxo-1,2,3,5-tetrahydro-3-indolizinyl}-4-fluoro-1H-imidazol-5-yl)-2-thiophenecarboxylic acid trifluoroacetate::US9732085, 399</t>
  </si>
  <si>
    <t>4-[2-({4-[5-chloro-2-(1H-tetrazol-1-yl)phenyl]-6-methyl-2-oxo-1(2H)-pyridinyl}methyl)-1H-imidazol-5-yl]-2-thiophenecarboxylic acid hydrochloride::US9732085, 400</t>
  </si>
  <si>
    <t>4-(2-{(3S)-7-[5-chloro-2-(1H-tetrazol-1-yl)phenyl]-5-oxo-1,2,3,5-tetrahydro-3-indolizinyl}-1H-imidazol-5-yl)-3-fluoro-2-thiophenecarboxylic acid::US9732085, 834</t>
  </si>
  <si>
    <t>4-(5-{7-[5-chloro-2-(1H-tetrazol-1-yl)phenyl]-5-oxo-1,2,3,5-tetrahydro-3-indolizinyl}-4-fluoro-1H-imidazol-2-yl)-2-thiophenecarboxylic acid::US9732085, 848</t>
  </si>
  <si>
    <t>US9732085, Comp Ex 1</t>
  </si>
  <si>
    <t>US9732085, Comp Ex 2</t>
  </si>
  <si>
    <t>US9732085, Comp Ex 3</t>
  </si>
  <si>
    <t>4-(2-(1-(3-Chloro-2-fluorophenyl)-1H-1,2,3-triazole-4-carbonyl)-1,2,3,4-tetrahydroisoquinoline-1-carboxamido)benzoic acid::US9738655, Example 1</t>
  </si>
  <si>
    <t>(R)-4-(2-(1-(3-Chloro-2-fluorophenyl)-1H-1,2,3-triazole-4-carbonyl)-1,2,3,4-tetrahydroisoquinoline-1-carboxamido)benzoic acid::US9738655, Example 2</t>
  </si>
  <si>
    <t>(S)-4-(2-(1-(3-Chloro-2-fluorophenyl)-1H-1,2,3-triazole-4-carbonyl)-1,2,3,4-tetrahydroisoquinoline-1-carboxamido)benzoic acid::US9738655, Example 3::US9738655, Example 4</t>
  </si>
  <si>
    <t>4-((R)-2-((R)-3-(3-Chloro-2-fluorophenyl)-4,5-dihydroisoxazole-5-carbonyl)-1,2,3,4-tetrahydroisoquinoline-1-carboxamido)benzoic acid::US9738655, Example 5</t>
  </si>
  <si>
    <t>(R)-4-(2-(1-(3-Chloro-2-fluorophenyl)-1H-1,2,3-triazole-4-carbonyl)-5-(4-((2-(dimethylamino)ethyl)carbamoyl)phenyl)-1,2,3,4-tetrahydroisoquinoline-1-carboxamido)benzoic acid TFA salt::US9738655, Example 11</t>
  </si>
  <si>
    <t>(R)-4-(2-(1-(3-Chloro-2-fluorophenyl)-1H-1,2,3-triazole-4-carbonyl)-5-(pyrimidin-5-yl)-1,2,3,4-tetrahydroisoquinoline-1-carboxamido)benzoic acid::US9738655, Example 13</t>
  </si>
  <si>
    <t>(R)-4-(2-(1-(3-Chloro-2-fluorophenyl)-1H-1,2,3-triazole-4-carbonyl)-5-(6-cyanopyridin-3-yl)-1,2,3,4-tetrahydroisoquinoline-1-carboxamido)benzoic acid, TFA salt::US9738655, Example 15</t>
  </si>
  <si>
    <t>4-((R)-2-((R)-3-(3-Chloro-2-fluorophenyl)-4,5-dihydroisoxazole-5-carbonyl)-5-(pyrimidin-5-yl)-1,2,3,4-tetrahydroisoquinoline-1-carboxamido)benzoic acid::US9738655, Example 18</t>
  </si>
  <si>
    <t>4-((R)-2-((R)-3-(3-Chloro-2-fluorophenyl)-4,5-dihydroisoxazole-5-carbonyl)-5-(6-(methylcarbamoyl)pyridin-3-yl)-1,2,3,4-tetrahydroisoquinoline-1-carboxamido)benzoic acid, TFA salt::US9738655, Example 20</t>
  </si>
  <si>
    <t>4-((R)-2-((R)-3-(3-Chloro-2-fluorophenyl)-4,5-dihydroisoxazole-5-carbonyl)-5-(5-fluoropyridin-3-yl)-1,2,3,4-tetrahydroisoquinoline-1-carboxamido)benzoic acid, TFA salt::US9738655, Example 22</t>
  </si>
  <si>
    <t>4-((R)-2-((R)-3-(3-Chloro-2-fluorophenyl)-4,5-dihydroisoxazole-5-carbonyl)-5-(5-methoxypyridin-3-yl)-1,2,3,4-tetrahydroisoquinoline-1-carboxamido)benzoic acid, TFA salt::US9738655, Example 24</t>
  </si>
  <si>
    <t>(R)-Methyl 4-(2-(1-(3-chloro-2-fluorophenyl)-1H-1,2,3-triazole-4-carbonyl)-5-(pyrimidin-5-yl)-1,2,3,4-tetrahydroisoquinoline-1-carboxamido)benzoate::US9738655, Example 25</t>
  </si>
  <si>
    <t>(S)-Methyl 4-(2-(1-(3-chloro-2-fluorophenyl)-1H-1,2,3-triazole-4-carbonyl)-5-(pyrimidin-5-yl)-1,2,3,4-tetrahydroisoquinoline-1-carboxamido)benzoate::US9738655, Example 26</t>
  </si>
  <si>
    <t>Methyl 4-((R)-2-((R)-3-(3-chloro-2-fluorophenyl)-4,5-dihydroisoxazole-5-carbonyl)-5-(pyrimidin-5-yl)-1,2,3,4-tetrahydroisoquinoline-1-carboxamido)benzoate::US9738655, Example 29</t>
  </si>
  <si>
    <t>(R)-4-(2-(1-(3-Chloro-2-fluorophenyl)-1H-1,2,3-triazole-4-carbonyl)-5-(6-(methylcarbamoyl)pyridin-3-yl)-1,2,3,4-tetrahydroisoquinoline-1-carboxamido)benzoic acid, TFA salt::US9738655, Example 45</t>
  </si>
  <si>
    <t>(R)-4-(2-(1-(3-chloro-2- fluorophenyl)-1H-1,2,3- triazole-4-carbonyl)-5-(4- (dimethylamino)piperidin-1- yl)-1,2,3,4- tetrahydroisoquinoline-1- carboxamido)benzoic acid,  bis-TFA salt::US9738655, Example 48</t>
  </si>
  <si>
    <t>(R)-4-(2-(1-(3-chloro-2- fluorophenyl)-1H-pyrazole-4- carbonyl)-5-(4- (dimethylamino)piperidin-1- yl)-1,2,3,4- tetrahydroisoquinoline-1- carboxamido)benzoic acid,  bis-TFA salt::US9738655, Example 51</t>
  </si>
  <si>
    <t>(R)-4-(2-(1-(3-chloro-2- fluorophenyl)-1H-imidazole- 4-carbonyl)-5-(4- (dimethylamino)piperidin-1- yl)-1,2,3,4- tetrahydroisoquinoline-1- carboxamido)benzoic acid,  bis-TFA salt::US9738655, Example 54</t>
  </si>
  <si>
    <t>(R)-4-(2-(1-(3-chloro-2- fluorophenyl)-1H-1,2,3- triazole-4-carbonyl)-5-(4- (dimethylcarbamoyl)piperidin- 1-yl)-1,2,3,4- tetrahydroisoquinoline-1- carboxamido)benzoic acid,  TFA salt::US9738655, Example 57</t>
  </si>
  <si>
    <t>(R)-4-(2-(1-(3-chloro-2- fluorophenyl)-1H-pyrazole-4- carbonyl)-5-(4- (dimethylcarbamoyl)piperidin- 1-yl)-1,2,3,4- tetrahydroisoquinoline-1- carboxamido)benzoic acid,  TFA salt::US9738655, Example 60</t>
  </si>
  <si>
    <t>(R)-4-(2-(1-(3-chloro-2- fluorophenyl)-1H-imidazole- 4-carbonyl)-5-(4- (dimethylcarbamoyl)piperidin- 1-yl)-1,2,3,4- tetrahydroisoquinoline-1- carboxamido)benzoic acid,  TFA salt::US9738655, Example 62</t>
  </si>
  <si>
    <t>(R)-4-(2-(1-(3-chloro-2- fluorophenyl)-1H-1,2,3- triazole-4-carbonyl)-5-(3- isopropyl-5,6-dihydro- [1,2,4]triazolo[4,3-a]pyrazin- 7(8H)-yl)-1,2,3,4- tetrahydroisoquinoline-1- carboximido)benzoic acid,  TFA salt::US9738655, Example 65</t>
  </si>
  <si>
    <t>4-(2-(1-(3-chloro-2- fluorophenyl)-1H-pyrazole-4- carbonyl)-5-(4-methyl-7-oxo- 1,4-diazepan-1-yl)-1,2,3,4- tetrahydroisoquinoline-1- carboxamido)benzoic acid,  TFA salt::US9738655, Example 70</t>
  </si>
  <si>
    <t>4-(2-(1-(3-chloro-2,6- difluorophenyl)-5- oxopyrrolidine-3-carbonyl)-5- (4-methoxypiperidin-1-yl)- 1,2,3,4- tetrahydroisoquinoline-1- carboxamido)benzoic acid,  TFA salt::US9738655, Example 71</t>
  </si>
  <si>
    <t>4-(2-(1-(3-chloro-2- fluorophenyl)-1H-1,2,3- triazole-4-carbonyl)-5- (piperidin-1-yl)-1,2,3,4- tetrahydroisoquinoline-1- carboxamido)benzoic acid,  TFA salt::US9738655, Example 78</t>
  </si>
  <si>
    <t>(R)-4-(2-(1-(3-chloro-2- fluorophenyl)-1H-1,2,3- triazole-4-carbonyl)-5-(4- methyl-2-oxopiperazin-1-yl)- 1,2,3,4- tetrahydroisoquinoline-1- carboxamido)benzoic acid,  TFA salt::US9738655, Example 79</t>
  </si>
  <si>
    <t>US9738655, Example 87</t>
  </si>
  <si>
    <t>(R)-4-(2-(1-(3-Chloro-2-fluorophenyl)-1H-pyrazole-4-carbonyl)-5-morpholino-1,2,3,4-tetrahydroisoquinoline-1-carboxamido)benzoic acid, TFA salt::US9738655, Example 88</t>
  </si>
  <si>
    <t>2-(1-(3-Chloro-2-fluorophenyl)-1H-pyrazole-4-carbonyl)-5-(4-(dimethylamino)piperidin-1-yl)-N-(4-(oxazol-2-yl)phenyl)-1,2,3,4-tetrahydroisoquinoline-1-carboxamide, bis-TFA salt::US9738655, Example 93</t>
  </si>
  <si>
    <t>2-(1-(3-chloro 2-fluorophenyl)- 1H-pyrazole-4-carbonyl)-5-(4- (dimethylamino)piperidin-1-yl)- N-(4-(2-ethyl-2H-tetrazol-5- yl)phenyl)-1,2,3,4- tetrahydroisoquinoline-1- carboxamide, TFA salt::US9738655, Example 94</t>
  </si>
  <si>
    <t>2-(1-(3-chloro-2-fluorophenyl)- 1H-pyrazole-4-carbonyl)-5-(4- (dimethylamino)piperidin-1-yl)- N-(4-((tetrahydrofuran-2- yl)methoxy)phenyl)-1,2,3,4- tetrahydroisoquinoline-1- carboxamide, TFA salt::US9738655, Example 95</t>
  </si>
  <si>
    <t>2-(1-(3-chloro-2-fluorophenyl)- 1H-pyrazole-4-carbonyl)-N-(4- (difluoromethoxy)phenyl)-5-(4- (dimethylamino)piperidin-1-yl)- 1,2,3,4-tetrahydroisoquinoline-1- carboxamide, TFA salt::US9738655, Example 96</t>
  </si>
  <si>
    <t>2-(1-(3-chloro-2-fluorophenyl)- 1H-pyrazole-4-carbonyl)-5-(4- (dimethylamino)piperidin-1-yl)- N-(4-methoxyphenyl)-1,2,3,4- tetrahydroisoquinoline-1- carboxamide, TFA salt::US9738655, Example 97</t>
  </si>
  <si>
    <t>2-(1-(3-Chloro-2-fluorophenyl)-1H-1,2,3-triazole-4-carbonyl)-5-(4-(dimethylamino) piperidin-1-yl)-N-(4-(5-methyl-1,2,4-oxadiazol-3-yl)phenyl)-1,2,3,4-tetrahydroisoquinoline-1-carboxamide, bis-TFA salt::US9738655, Example 98</t>
  </si>
  <si>
    <t>(R)-N-(4-Carbamoylphenyl)-2-(1-(3-chloro-2-fluorophenyl)-1H-1,2,3-triazole-4-carbonyl)-5-(4-(dimethylamino)piperidin-1-yl)-1,2,3,4-tetrahydroisoquinoline-1-carboxamide, bis-TFA salt::US9738655, Example 100</t>
  </si>
  <si>
    <t>(R)-N-(4-(1H-Pyrazol-4-yl)phenyl)-2-(1-(3-chloro-2-fluorophenyl)-1H-1,2,3-triazole-4-carbonyl)-5-(4-(dimethylamino)piperidin-1-yl)-1,2,3,4-tetrahydroisoquinoline-1-carboxamide, bis-TFA salt::US9738655, Example 103</t>
  </si>
  <si>
    <t>4-(2-(1-(3-Chloro-2-fluorophenyl)-1H-1,2,3-triazole-4-carbonyl)-5-cyano-1,2,3,4-tetrahydroisoquinoline-1-carboxamido)benzoic acid::US9738655, Example 108</t>
  </si>
  <si>
    <t>4-(5-(Aminomethyl)-2-(1-(3-chloro-2-fluorophenyl)-1H-1,2,3-triazole-4-carbonyl)-1,2,3,4-tetrahydroisoquinoline-1-carboxamido)benzoic acid, TFA salt::US9738655, Example 109</t>
  </si>
  <si>
    <t>4-(5-Bromo-2-(1-(3-chloro-2-fluorophenyl)-1H-1,2,3-triazole-4-carbonyl)-1,2,3,4-tetrahydroisoquinoline-1-carboxamido)benzoic acid::US9738655, Example 110</t>
  </si>
  <si>
    <t>4-(2-(1-(3-Chloro-2-fluorophenyl)-1H-1,2,3-triazole-4-carbonyl)-5-((2-hydroxyethyl)amino)-1,2,3,4-tetrahydroisoquinoline-1-carboxamido)benzoic acid, TFA salt::US9738655, Example 111</t>
  </si>
  <si>
    <t>4-((S)-2-((R)-3-(3-Chloro-2-fluorophenyl)-4,5-dihydroisoxazole-5-carbonyl)-5-(2-methoxyethoxy)-1,2,3,4-tetrahydroisoquinoline-1-carboxamido)benzoic acid, and 4-((R)-2-((R)-3-(3-Chloro-2-fluorophenyl)-4,5-dihydroisoxazole-5-carbonyl)-5-(2-methoxyethoxy)-1,2,3,4-tetrahydroisoquinoline-1-carboxamido)benzoic acid::US9738655, Example 114</t>
  </si>
  <si>
    <t>US9738655, Example 115</t>
  </si>
  <si>
    <t>Ethyl 2-(4-(2-(1-(3-Chloro-2-fluorophenyl)-1H-1,2,3-triazole-4-carbonyl)-5-(6-(methylcarbamoyl)pyridin-3-yl)-1,2,3,4-tetrahydroisoquinoline-1-carboxamido)phenyl)acetate, TFA salt::US9738655, Example 116</t>
  </si>
  <si>
    <t>2-(1-(3-Chloro-2-fluorophenyl)-1H-1,2,3-triazole-4-carbonyl)-5-(4-methoxypiperidin-1-yl)-N-phenyl-1,2,3,4-tetrahydroisoquinoline-1-carboxamide, TFA salt::US9738655, Example 118</t>
  </si>
  <si>
    <t>5-Bromo-2-(1-(3-chloro-2-fluorophenyl)-1H-1,2,3-triazole-4-carbonyl)-N-phenyl-1,2,3,4-tetrahydroisoquinoline-1-carboxamide::US9738655, Example 119</t>
  </si>
  <si>
    <t>5-Bromo-2-(1-(3-chloro-2-fluorophenyl)-1H-1,2,3-triazole-4-carbonyl)-N-(4-(hydroxymethyl)phenyl)-1,2,3,4-tetrahydroisoquinoline-1-carboxamide::US9738655, Example 120</t>
  </si>
  <si>
    <t>(R)-2-(1-(3-Chloro-2-fluorophenyl)-1H-1,2,3-triazole-4-carbonyl)-N-(4-(hydroxymethyl)phenyl)-5-(4-methoxypiperidin-1-yl)-1,2,3,4-tetrahydroisoquinoline-1-carboxamide::US9738655, Example 121</t>
  </si>
  <si>
    <t>(S)-2-(1-(3-Chloro-2-fluorophenyl)-1H-1,2,3-triazole-4-carbonyl)-N-(4-(hydroxymethyl)phenyl)-5-(4-methoxypiperidin-1-yl)-1,2,3,4-tetrahydroisoquinoline-1-carboxamide::US9738655, Example 122</t>
  </si>
  <si>
    <t>4-(2-(1-(3-Chloro-2-fluorophenyl)-1H-1,2,3-triazole-4-carbonyl)-5-(oxetan-3-yloxy)-1,2,3,4-tetrahydroisoquinoline-1-carboxamido)benzoic acid::US9738655, Example 123</t>
  </si>
  <si>
    <t>2-(1-(3-Chloro-2-fluorophenyl)-1H-1,2,3-triazole-4-carbonyl)-5-(pyrimidin-5-yl)-N-(quinolin-6-yl)-1,2,3,4-tetrahydroisoquinoline-1-carboxamide, TFA salt::US9738655, Example 125</t>
  </si>
  <si>
    <t>2-(1-(3-chloro-2-fluorophenyl)-1H- 1,2,3-triazol-4-carbonyl)-N- (isoquinolin-6-yl)-5-(pyrimidin-5-yl)- 1,2,3,4-tetrahydroisoquinoline-1- carboxamide, TFA salt::US9738655, Example 130</t>
  </si>
  <si>
    <t>(1R,4R)-methyl 4-(2-(1-(3-chloro-2- fluorophenyl)-1H-1,2,3-triazole-4- carbonyl)-5-(pyrimidin-5-yl)-1,2,3,4- tetrahydroisoquinoline-1-carboxamido) cyclohexanecarboxylate::US9738655, Example 132</t>
  </si>
  <si>
    <t>(1R,4R)-4-(2-(1-(3-chloro-2- fluorophenyl)-1H-1,2,3-triazole-4- carbonyl)-5-(pyrimidin-5-yl)-1,2,3,4- tetrahydroisoquinoline-1-carboxamido) cyclohexanecarboxylic acid::US9738655, Example 133</t>
  </si>
  <si>
    <t>N-(4-(1H-Imidazol-2-yl)phenyl)-2-(1-(3-chloro-2-fluorophenyl)-5-methyl-1H-imidazole-4-carbonyl)-5-(pyrimidin-5-yl)-1,2,3,4-tetrahydroisoquinoline-1-carboxamide, 2 TFA salt::US9738655, Example 136</t>
  </si>
  <si>
    <t>US9738655, Example 139</t>
  </si>
  <si>
    <t>N-(4-(1H-Imidazol-2-yl)phenyl)-2-(1-(3-chloro-2-fluorophenyl)-5-methyl-1H-1,2,3-triazole-4-carbonyl)-5-(4-methoxypiperidin-1-yl)-1,2,3,4-tetrahydroisoquinoline-1-carboxamide, 2 TFA salt::US9738655, Example 140</t>
  </si>
  <si>
    <t>N-(4-(1H-Imidazol-2-yl)phenyl)-2-(1-(3-chloro-2-fluorophenyl)-1H-1,2,3-triazole-4-carbonyl)-5-(4-methoxypiperidin-1-yl)-1,2,3,4-tetrahydroisoquinoline-1-carboxamide, 2 TFA::US9738655, Example 141</t>
  </si>
  <si>
    <t>Methyl 4-(2-{[1-(3-chloro-2-fluorophenyl)-1H-1,2,3-triazol-4-yl]carbonyl}-5-(pyrimidin-5-yl)-1,2,3,4-tetrahydroisoquinoline-1-amido)bicyclo[2.2.2]octane-1-carboxylate, TFA salt::US9738655, Example 142</t>
  </si>
  <si>
    <t>4-(2-{[1-(3-Chloro-2-fluorophenyl)-1H-1,2,3-triazol-4-yl]carbonyl}-5-(pyrimidin-5-yl)-1,2,3,4-tetrahydroisoquinoline-1-amido)bicyclo[2.2.2]octane-1-carboxylic acid, 1 TFA::US9738655, Example 143</t>
  </si>
  <si>
    <t>4-(2-{[1-(3-Chloro-2-fluorophenyl)-1H-1,2,3-triazol-4-yl]carbonyl}-5-(pyrimidin-5-yl)-1,2,3,4-tetrahydroisoquinoline-1-amido)bicyclo[2.2.2]octane-1-carboxylic acid, 1 TFA (enantiomer A), and 4-(2-{[1-(3-Chloro-2-fluorophenyl)-1H-1,2,3-triazol-4-yl]carbonyl}-5-(pyrimidin-5-yl)-1,2,3,4-tetrahydroisoquinoline-1-amido)bicyclo[2.2.2]octane-1-carboxylic acid, 1 TFA (enantiomer B)::US9738655, Example 144</t>
  </si>
  <si>
    <t>US9738655, Example 145</t>
  </si>
  <si>
    <t>4-(5-(4-methoxypiperidin-1- yl)-2-(4-methyl-2-(pyridin-3- yl)thiazole-5-carbonyl)- 1,2,3,4- tetrahydroisoquinoline-1- carboxamido)benzoic acid, 2 TFA salt::US9738655, Example 146</t>
  </si>
  <si>
    <t>4-(2-(1-(4-chlorophenyl)-2,5- dimethyl-1H-pyrrole-3- carbonyl)-5-(4- methoxypiperidin-1-yl)- 1,2,3,4- tetrahydroisoquinoline-1- carboxamido)benzoic acid, TFA salt::US9738655, Example 147</t>
  </si>
  <si>
    <t>4-(2-(3-(2-chlorophenyl) isoxazole-5-carbonyl)-5-(4- methoxypiperidin-1-yl)- 1,2,3,4- tetrahydroisoquinoline-1- carboxamido)benzoic acid, TFA salt::US9738655, Example 148</t>
  </si>
  <si>
    <t>4-(2-(1-(4- isopropoxyphenyl)-2- oxopyrrolidine-3-carbonyl)- 5-(4-methoxypiperidin-1-yl)- 1,2,3,4- tetrahydroisoquinoline-1- carboxamido)benzoic acid, TFA salt::US9738655, Example 149</t>
  </si>
  <si>
    <t>4-(2-(1-(3-chlorophenyl)-5- (trifluoromethyl)-1H- pyrazole-4-carbonyl)-5-(4- methoxypiperidin-1-yl)- 1,2,3,4- tetrahydroisoquinoline-1- carboxamido)benzoic acid, TFA salt::US9738655, Example 150</t>
  </si>
  <si>
    <t>4-(2-(3-(3-fluorophenyl) isoxazole-5-carbonyl)-5-(4- methoxypiperidin-1-yl)- 1,2,3,4- tetrahydroisoquinoline-1- carboxamido)benzoic acid, TFA salt::US9738655, Example 152</t>
  </si>
  <si>
    <t>4-(2-(1-(3-chloro-2- fluorophenyl)-1H-1,2,3- triazole-4-carbonyl)-5-(2- methoxypyridin-3-yl)- 1,2,3,4- tetrahydroisoquinoline-1- carboxamido)benzoic acid, TFA salt::US9738655, Example 153</t>
  </si>
  <si>
    <t>4-(2-(1-(3-chloro-2- fluorophenyl)-1H-1,2,3- triazole-4-carbonyl)-5- (isoxazol-4-yl)-1,2,3,4- tetrahydroisoquinoline-1- carboxamido)benzoic acid::US9738655, Example 159</t>
  </si>
  <si>
    <t>4-(2-(1-(3-chloro-2- fluorophenyl)-1H-1,2,3- triazole-4-carbonyl)-5-(1H- indol-7-yl)-1,2,3,4- tetrahydroisoquinoline-1- carboxamido)benzoic acid::US9738655, Example 160</t>
  </si>
  <si>
    <t>4-(5-(3-(1H-pyrazol-5- yl)phenyl)-2-(1-(3-chloro-2- fluorophenyl)-1H-1,2,3- triazole-4-carbonyl)-1,2,3,4- tetrahydroisoquinoline-1- carboxamido)benzoic acid::US9738655, Example 164</t>
  </si>
  <si>
    <t>4-(2-(1-(3-chloro-2- fluorophenyl)-1H-1,2,3- triazole-4-carbonyl)-5-(2- (morpholinomethyl)phenyl)- 1,2,3,4- tetrahydroisoquinoline-1- carboxamido)benzoic acid, TFA salt::US9738655, Example 179</t>
  </si>
  <si>
    <t>4-(2-(1-(3-chloro-2- fluorophenyl)-1H-1,2,3- triazole-4-carbonyl)-5-(2- fluoro-3-methoxyphenyl)- 1,2,3,4- tetrahydroisoquinoline-1- carboxamido)benzoic acid::US9738655, Example 180</t>
  </si>
  <si>
    <t>2-(1-(3-Chloro-2-fluorophenyl)-1H-1,2,3-triazole-4-carbonyl)-5-(4-methoxypiperidin-1-yl)-N-(1-methyl-2-oxo-1,2,3,4-tetrahydroquinolin-6-yl)-1,2,3,4-tetrahydroisoquinoline-1-carboxamide, TFA salt::US9738655, Example 189</t>
  </si>
  <si>
    <t>2-(1-(3-Chloro-2-fluorophenyl)-1H-12,3-triazole-4-carbonyl)-5-(4-methoxypiperidin-1-yl)-N-(2-oxoindolin-5-yl)-1,2,3,4-tetrahydroisoquinoline-1-carboxamide, TFA salt::US9738655, Example 190</t>
  </si>
  <si>
    <t>4-(5-Acetamido-2-(1-(3-chloro-2-fluorophenyl)-1H-1,2,3-triazole-4-carbonyl)-1,2,3,4-tetrahydroisoquinoline-1-carboxamido)benzoic acid::US9738655, Example 191</t>
  </si>
  <si>
    <t>4-(2-(1-(3-Chloro-2-fluorophenyl)-1H-1,2,3-triazole-4-carbonyl)-5-((1-methylpiperidin-4-yl)carbamoyl)-1,2,3,4-tetrahydroisoquinoline-1-carboxamido)benzoic acid, TFA salt.::US9738655, Example 192</t>
  </si>
  <si>
    <t>4-(2-(1-(3-Chloro-2-fluorophenyl)-1H-1,2,3-triazole-4-carbonyl)-5-(3-cyclopentylureido)-1,2,3,4-tetrahydroisoquinoline-1-carboxamido)benzoic acid::US9738655, Example 193</t>
  </si>
  <si>
    <t>4-(5-Chloro-2-(1-(3-chloro-2-fluorophenyl)-1H-1,2,3-triazole-4-carbonyl)-1,2,3,4-tetrahydroisoquinoline-1-carboxamido)benzoic acid::US9738655, Example 194</t>
  </si>
  <si>
    <t>4-(2-(1-(3-Chloro-2-fluorophenyl)-1H-1,2,3-triazole-4-carbonyl)-5-fluoro-1,2,3,4-tetrahydroisoquinoline-1-carboxamido)benzoic acid::US9738655, Example 195</t>
  </si>
  <si>
    <t>4-(2-(1-(3-Chloro-2-fluorophenyl)-1H-1,2,3-triazole-4-carbonyl)-5-((S)-3-hydroxy-2-oxopyrrolidin-1-yl)-1,2,3,4-tetrahydroisoquinoline-1-carboxamido)benzoic acid, TFA salt::US9738655, Example 196</t>
  </si>
  <si>
    <t>4-(2-(3-(3-chlorophenyl) isoxazole-5-carbonyl)-5- (4-methylpiperazin-1- yl)-1,2,3,4- tetrahydroisoquinoline-1- carboxamido)benzoic acid, 2 TFA salt::US9738655, Example 198</t>
  </si>
  <si>
    <t>4-(2-(1-(3-chlorophenyl)- 3-(trifluoromethyl)-1H- pyrazole-4-carbonyl)-5- (4-methylpiperazin-1- yl)-1,2,3,4- tetrahydroisoquinoline-1- carboxamido)benzoic acid, 2 TFA salt::US9738655, Example 199</t>
  </si>
  <si>
    <t>4-(2-(1-(3-chlorophenyl)- 1H-pyrazole-4-carbonyl)- 5-(4-methylpiperazin-1- yl)-1,2,3,4- tetrahydroisoquinoline-1- carboxamido)benzoic acid, 2 TFA salt::US9738655, Example 200</t>
  </si>
  <si>
    <t>4-(2-(1-(3-chlorophenyl)- 1H-1,2,3-triazole-4- carbonyl)-5-(4- methylpiperazin-1-yl)- 1,2,3,4- tetrahydroisoquinoline-1- carboxamido)benzoic acid, 2 TFA salt::US9738655, Example 201</t>
  </si>
  <si>
    <t>4-(2-(1-(3-chloro-2- fluorophenyl)-1H-1,2,3- triazole-5-carbonyl)-5-(4- methylpiperazin-1-yl)- 1,2,3,4- tetrahydroisoquinoline-1- carboxamido)benzoic acid::US9738655, Example 209</t>
  </si>
  <si>
    <t>4-(2-(5-amino-1-(3-chloro- 2-fluorophenyl)-1H- pyrazole-4-carbonyl)-5-(4- methylpiperazin-1- yl)-1,2,3,4- tetrahydroisoquinoline-1- carboxamido)benzoic acid, 2 TFA salt::US9738655, Example 212</t>
  </si>
  <si>
    <t>4-(2-(1-(3-chloro-2- fluorophenyl)-5-hydroxy- 1H-pyrazole-4-carbonyl)-5- (4-methylpiperazin-1-yl)- 1,2,3,4- tetrahydroisoquinoline-1- carboxamido)benzoic acid, 2 TFA salt.::US9738655, Example 214</t>
  </si>
  <si>
    <t>4-(2-(3-(3-chlorophenyl)- 4,5-dihydroisoxazole-5- carbonyl)-5-(4- methylpiperazin-1-yl)- 1,2,3,4- tetrahydroisoquinoline-1- carboxamido)benzoic acid, 2 TFA salt::US9738655, Example 216::US9738655, Example 217</t>
  </si>
  <si>
    <t>N-(4-Carbamoylphenyl)-2-(1-(3-chloro-2-fluorophenyl)-1H-1,2,3-triazole-4-carbonyl)-5-(4-(2-oxopyrrolidin-1-yl)piperidin-1-yl)-1,2,3,4-tetrahydroisoquinoline-1-carboxamide, TFA salt::US9738655, Example 218</t>
  </si>
  <si>
    <t>4-(5-(1-(3-Chloro-2-fluorophenyl)-1H-1,2,3-triazole-4-carbonyl)-2-methyl-4,5,6,7-tetrahydro-2H-pyrazolo[4,3-c]pyridine-4-carboxamido)benzoic acid::US9738655, Example 220</t>
  </si>
  <si>
    <t>4-(5-(1-(3-Chloro-2-fluorophenyl)-1H-1,2,3-triazole-4-carbonyl)-1,3-dimethyl-4,5,6,7-tetrahydro-1H-pyrazolo[4,3-c]pyridine-4-carboxamido)benzoic acid::US9738655, Example 221</t>
  </si>
  <si>
    <t>4-(5-(1-(3-Chloro-2-fluorophenyl)-1H-1,2,3-triazole-4-carbonyl)-2,3-dimethyl-4,5,6,7-tetrahydro-2H-pyrazolo[4,3-c]pyridine-4-carboxamido)benzoic acid::US9738655, Example 222</t>
  </si>
  <si>
    <t>4-(7-(1-(3-Chloro-2-fluorophenyl)-1H-1,2,3-triazole-4-carbonyl)-3-isopropyl-5,6,7,8-tetrahydro-[1,2,4]triazolo[4,3-a]pyrazine-8-carboxamido)benzoic acid::US9738655, Example 223</t>
  </si>
  <si>
    <t>4-((R)-2-((R)-3-(3-Chloro-2-fluorophenyl)-4,5-dihydroisoxazole-5-carbonyl)-5-(4-(2,2,2-trifluoroethyl)piperazin-1-yl)-1,2,3,4-tetrahydroisoquinoline-1-carboxamido)benzoic acid, 2 TFA salt::US9738655, Example 231</t>
  </si>
  <si>
    <t>Methyl 4-((S)-2-((R)-3-(3-chloro-2-fluorophenyl)-4,5-dihydroisoxazole-5-carbonyl)-5-(4-(oxetan-3-yl)piperazin-1-yl)-1,2,3,4-tetrahydroisoquinoline-1-carboxamido)benzoate, 2 TFA salt::US9738655, Example 232</t>
  </si>
  <si>
    <t>Methyl 4-((R)-2-((R)-3-(3-chloro-2-fluorophenyl)-4,5-dihydroisoxazole-5-carbonyl)-5-(4-(oxetan-3-yl)piperazin-1-yl)-1,2,3,4-tetrahydroisoquinoline-1-carboxamido)benzoate, 2 TFA salt::US9738655, Example 233</t>
  </si>
  <si>
    <t>(S)-2-((R)-3-(3-chloro- 2-fluorophenyl)-4,5- dihydroisoxazole-5- carbonyl)- N-(2-fluorophenyl)-5- (4-methoxypiperidin- 1-yl)-1,2,3,4- tetrahydroisoquinoline- 1-carboxamide, TFA salt::US9738655, Example 235</t>
  </si>
  <si>
    <t>(R)-2-((R)-3-(3-chloro- 2-fluorophenyl)-4,5- dihydroisoxazole-5- carbonyl)- N-(2-fluorophenyl)-5- (4-methoxypiperidin- 1-yl)-1,2,3,4- tetrahydroisoquinoline- 1-carboxamide, TFA salt::US9738655, Example 236</t>
  </si>
  <si>
    <t>(S)-2-((R)-3-(3-chloro- 2-fluorophenyl)-4,5- dihydroisoxazole-5- carbonyl)- N-(3-fluorophenyl)-5- (4-methoxypiperidin- 1-yl)-1,2,3,4- tetrahydroisoquinoline- 1-carboxamide, TFA salt::US9738655, Example 237</t>
  </si>
  <si>
    <t>(R)-2-((R)-3-(3-chloro- 2-fluorophenyl)-4,5- dihydroisoxazole-5- carbonyl)- N-(3-fluorophenyl)-5- (4-methoxypiperidin- 1-yl)-1,2,3,4- tetrahydroisoquinoline- 1-carboxamide, TFA salt::US9738655, Example 238</t>
  </si>
  <si>
    <t>(S)-2-((R)-3-(3-chloro- 2-fluorophenyl)-4,5- dihydroisoxazole-5- carbonyl)- N-(4-fluorophenyl)-5- (4-methoxypiperidin- 1-yl)-1,2,3,4- tetrahydroisoquinoline- 1-carboxamide, TFA salt::US9738655, Example 239</t>
  </si>
  <si>
    <t>(R)-2-((R)-3-(3-chloro- 2-fluorophenyl)-4,5- dihydroisoxazole-5- carbonyl)- N-(4-fluorophenyl)-5- (4-methoxypiperidin- 1-yl)-1,2,3,4- tetrahydroisoquinoline- 1-carboxamide, TFA salt::US9738655, Example 240</t>
  </si>
  <si>
    <t>(S)-2-((R)-3-(3-chloro- 2-fluorophenyl)-4,5- dihydroisoxazole-5- carbonyl)-5-(4- methoxypiperidin- 1-yl)-N- (pyridin-3-yl)-1,2,3,4- tetrahydroisoquinoline- 1-carboxamide, TFA salt::US9738655, Example 241</t>
  </si>
  <si>
    <t>(R)-2-((R)-3-(3-chloro- 2-fluorophenyl)-4,5- dihydroisoxazole-5- carbonyl)-5-(4- methoxypiperidin- 1-yl)-N- (pyridin-3-yl)-1,2,3,4- tetrahydroisoquinoline- 1-carboxamide, TFA salt::US9738655, Example 242</t>
  </si>
  <si>
    <t>4-((R)-2-((R)-3-(3- chloro-2- fluorophenyl)-4,5- dihydroisoxazole-5- carbonyl)-5-(4- methoxypiperidin- 1-yl)-1,2,3,4- tetrahydroisoquinoline- 1-carboxamido)-3- fluorobenzoic acid, TFA salt::US9738655, Example 244</t>
  </si>
  <si>
    <t>4-((R)-2-((R)-3-(3-Chloro-2-fluorophenyl)-4,5-dihydroisoxazole-5-carbonyl)-5-(3-methyl-1H-1,2,4-triazol-1-yl)-1,2,3,4-tetrahydroisoquinoline-1-carboxamido)benzoic acid, TFA salt::US9738655, Example 251</t>
  </si>
  <si>
    <t>4-(2-(1-(3-chloro-2- fluorophenyl)-5-methyl-1H- 1,2,3-triazole-4-cabonyl)-5-(4- methoxypiperidin-1-yl)-1,2,3,4- tetrahydroisoquinoline-1- carboxamido)benzoic acid, TFA salt::US9738655, Example 253</t>
  </si>
  <si>
    <t>4-(2-(1-(3-chloro-2- fluorophenyl)-5-oxopyrrolidine- 3-carbonyl)-5-(4- methoxypiperidin-1-yl)-1,2,3,4- tetrahydroisoquinoline-1- carboxamido)benzoic acid, TFA salt::US9738655, Example 255::US9738655, Example 260</t>
  </si>
  <si>
    <t>4-(2-(3-(3-chloro-2,6- difluorophenyl)-4,5- dihydroisoxazole-5-carbonyl)-5- (4-methoxypiperidin-1-yl)- 1,2,3,4-tetrahydroisoquinoline-1- carboxamido)benzoic acid, TFA salt::US9738655, Example 256::US9738655, Example 257</t>
  </si>
  <si>
    <t>4-(2-(1-(3-chlorophenyl) pyrrolidine-3-carbonyl)-5-(4- methoxypiperidin-1-yl)-1,2,3,4- tetrahydroisoquinoline-1- carboxamido)benzoic acid, TFA salt::US9738655, Example 258::US9738655, Example 261</t>
  </si>
  <si>
    <t>4-(2-(3-(3-chloro-2- fluorophenyl)-4,5- dihydroisoxazole-5-carbonyl)-5- (4-(2-hydroxypropan-2- yl)piperidin-1-yl)-1,2,3,4- tetrahydroisoquinoline-1- carboxamido)benzoic acid, TFA salt::US9738655, Example 262::US9738655, Example 263</t>
  </si>
  <si>
    <t>4-(2-(3-(3-chloro-2,6- difluorophenyl)isoxazole-5- carbonyl)-5-(4- methoxypiperidin-1-yl)-1,2,3,4- tetrahydroisoquinoline-1- carboxamido)benzoic acid, TFA salt::US9738655, Example 265</t>
  </si>
  <si>
    <t>4-(2-(3-(3-chloro-2- fluorophenyl)-5-methyl-4,5- dihydroisoxazole-5-carbonyl)-5- (4-methoxypiperidin-1-yl)- 1,2,3,4-tetrahydroisoquinoline-1- carboxamido)benzoic acid, TFA salt::US9738655, Example 266::US9738655, Example 267</t>
  </si>
  <si>
    <t>4-(2-(3-(3-chloro-2- fluorophenyl)isoxazole-5- carbonyl)-5-(4- methoxypiperidin-1-yl)-1,2,3,4- tetrahydroisoquinoline-1- carboxamido)benzoic acid, TFA salt::US9738655, Example 268</t>
  </si>
  <si>
    <t>4-(2-(3-(3-chloro-2- fluorophenyl)isothiazole-5- carbonyl)-5-(4- methoxypiperidin-1-yl)-1,2,3,4- tetrahydroisoquinoline-1- carboxamido)benzoic acid, TFA salt::US9738655, Example 269</t>
  </si>
  <si>
    <t>4-(2-(2-(3-chloro-2- fluorophenyl)thiazole-5- carbonyl)-5-(4- methoxypiperidin-1-yl)-1,2,3,4- tetrahydroisoquinoline-1- carboxamido)benzoic acid, TFA salt::US9738655, Example 270</t>
  </si>
  <si>
    <t>(R)-4-(2-(1-(3-chloro-2- fluorophenyl)-1H-imidazole-4- carbonyl)-5-(4- methoxypiperidin-1-yl)-1,2,3,4- tetrahydroisoquinoline-1- carboxamido)benzoic acid, TFA salt::US9738655, Example 272</t>
  </si>
  <si>
    <t>4-(2-(1-(3-chloro-2- fluoroplienyl)-1H-1,2,3-triazole- 4-carbonyl)-5-methoxy-1,2,3,4- tetrahydroisoquinoline-1- carboxamido)benzoic acid, TFA salt::US9738655, Example 275</t>
  </si>
  <si>
    <t>4-(2-(3-(3-chloro-2- fluorophenyl)-4,5- dihydroisoxazole-5-carbonyl)-5- (4-methyl-3-oxopiperazin-1-yl)- 1,2,3,4-tetrahydroisoquinoline-1- carboxamido)benzoic acid, TFA salt::US9738655, Example 280::US9738655, Example 281::US9738655, Example 282::US9738655, Example 283</t>
  </si>
  <si>
    <t>(R)-4-(2-(5-amino-1-(3-chloro-2- fluorophenyl)-1H-pyrazole-4- carbonyl)-5-(4- methoxypiperidin-1-yl)-1,2,3,4- tetrahydroisoquinoline-1- carboxamido)benzoic acid, TFA salt::US9738655, Example 286</t>
  </si>
  <si>
    <t>(R)-4-(2-(1-(3-chloro-2- fluorophenyl)-1H-1,2,3-triazole- 4-carbonyl)-5-(4-methyl-3- oxopiperazin-1-yl)-1,2,3,4- tetrahydroisoquinoline-1- carboxamido)benzoic acid, TFA salt::US9738655, Example 288</t>
  </si>
  <si>
    <t>4-((S)-2-((R)-3-(3-chloro-2- fluorophenyl)-4,5- dihydroisoxazole-5-carbonyl)-5- (3-oxomorpholino)-1,2,3,4- tetrahydroisoquinoline-1- carboxamido)benzoic acid::US9738655, Example 290</t>
  </si>
  <si>
    <t>4-((R)-2-((R)-3-(3-chloro-2- fluorophenyl)-4,5- dihydroisoxazole-5-carbonyl)-5- (piperidin-1-yl)-1,2,3,4- tetrahydroisoquinoline-1- carboxamide)benzoic acid, TFA salt::US9738655, Example 292</t>
  </si>
  <si>
    <t>4-((R)-2-((R)-3-(3-chloro-2- fluorophenyl)-4,5- dihydroisoxazole-5-carbonyl)-5- methoxy-1,2,3,4- tetrahydroisoquinoline-1- carboxamido)benzoic acid::US9738655, Example 294</t>
  </si>
  <si>
    <t>4-((S)-2-((R)-3-(3-chloro-2- fluorophenyl)-4,5- dihydroisoxazole-5-carbonyl)-5- morpholino-1,2,3,4- tetrahydroisoquinoline-1- carboxamido)benzoic acid, TFA salt::US9738655, Example 296</t>
  </si>
  <si>
    <t>4-(2-(3-(3-chloro-2-fluoro-6- (trifluoromethyl)phenyl)-4,5- dihydroisoxazole-5-carbonyl)-5- (4-methoxypiperidin-1-yl)- 1,2,3,4-tetrahydroisoquinoline-1- carboxamido)benzoic acid, TFA salt::US9738655, Example 297::US9738655, Example 298</t>
  </si>
  <si>
    <t>4-((R)-2-((R)-3-(3-chloro-2- fluorophenyl)-4,5- dihydroisoxazole-5-carbonyl)-5- ((R)-3-methoxypyrrolidin-1-yl)- 1,2,3,4-tetrahydroisoquinoline-1- carboxamido)benzoic acid, TFA salt::US9738655, Example 299</t>
  </si>
  <si>
    <t>4-((R)-2-((R)-3-(3-chloro-2- fluorophenyl)-4,5- dihydroisoxazole-5-carbonyl)-5- (4-hydroxypiperidin-1-yl)- 1,2,3,4-tetrahydroisoquinoline-1- carboxamido)benzoic acid, TFA salt::US9738655, Example 302</t>
  </si>
  <si>
    <t>4-(2-(3-(3-chloro-2- fluorophenyl)-4,5- dihydroisoxazole-5-carbonyl)-5- (4-methoxypiperidin-1-yl)- 1,2,3,4-tetrahydroisoquinoline-1- carboxamido)benzoic acid, TFA salt::US9738655, Example 303::US9738655, Example 304::US9738655, Example 305</t>
  </si>
  <si>
    <t>4-(2-(1-(3-Chloro-2-fluorophenyl)pyrrolidine-3-carbonyl) 5-(4-methoxypiperidin-1-yl)-1,2,3,4-tetrahydroisoquinoline-1-carboxamido)benzoic acid, TFA salt::US9738655, Example 307::US9738655, Example 308</t>
  </si>
  <si>
    <t>4-(2-(2-(3-chloro-2- fluorophenyl)oxazole-4- carbonyl)-5-(4- methoxypiperidin-1-yl)- 1,2,3,4-tetrahydroisoquinoline- 1-carboxamido)benzoic acid, TFA salt::US9738655, Example 310</t>
  </si>
  <si>
    <t>4-(2-(3-(3-chlorophenyl)-1H- pyrazole-5-carbonyl)-5-(4- methoxypiperidin-1-yl)-1,2,3,4- tetrahydroisoquinoline-1- carboxamido)benzoic acid, TFA salt::US9738655, Example 311::US9738655, Example 316</t>
  </si>
  <si>
    <t>4-(2-(5-amino-1-(pyridin-4-yl)- 1H-pyrazole-4-carbonyl)-5-(4- methoxypiperidin-1-yl)-1,2,3,4- tetrahydroisoquinoline-1- carboxamido)benzoic acid, TFA salt::US9738655, Example 313</t>
  </si>
  <si>
    <t>4-(2-(5-(3-Chlorophenyl)nicotinoyl)-5-(4-methylpiperazin-1-yl)-1,2,3,4-tetrahydroisoquinoline-1-carboxamido)benzoic acid, 2 TFA salt::US9738655, Example 320</t>
  </si>
  <si>
    <t>4-(5-(4-Methylpiperazin-1-yl)-2-(5-phenylnicotinoyl)-1,2,3,4-tetrahydroisoquinoline-1-carboxamido)benzoic acid::US9738655, Example 321::US9738655, Example 326</t>
  </si>
  <si>
    <t>4-(2-(4-(3-Chloro-2-fluorophenyl)picolinoyl)-5-(4-methoxypiperidin-1-yl)-1,2,3,4-tetrahydroisoquinoline-1-carboxamido)benzoic acid, 2 TFA salt::US9738655, Example 322</t>
  </si>
  <si>
    <t>4-(2-(5-(3-Chloro-2-fluorophenyl)nicotinoyl)-5-(4-methoxypiperidin-1-yl)-1,2,3,4-tetrahydroisoquinoline-1-carboxamido)benzoic acid, 2 TFA salt::US9738655, Example 323</t>
  </si>
  <si>
    <t>4-(2-(2-(3-Chloro-2-fluorophenyl)isonicotinoyl)-5-(4-methoxypiperidin-1-yl)-1,2,3,4-tetrahydroisoquinoline-1-carboxamido)benzoic acid, 2 TFA salt::US9738655, Example 324</t>
  </si>
  <si>
    <t>4-(2-(6-(3-Chloro-2-fluorophenyl)picolinoyl)-5-(4-methoxypiperidin-1-yl)-1,2,3,4-tetrahydroisoquinoline-1-carboxamido)benzoic acid, 2 TFA salt::US9738655, Example 325</t>
  </si>
  <si>
    <t>4-(5-(4-Methoxypiperidin-1-yl)-2-(1-(2-methylpyridin-4-yl)-1H-pyrazole-4-carbonyl)-1,2,3,4-tetrahydroisoquinoline-1-carboxamido)benzoic acid, TFA salt::US9738655, Example 327</t>
  </si>
  <si>
    <t>4-(2-(1-(5-chloropyridin-3- yl)-1H-pyrazole-4-carbonyl)- 5-(4-methoxypiperidin-1-yl)- 1,2,3,4- tetrahydroisoquinoline-1- carboxamido)benzoic acid, 2 TFA salt::US9738655, Example 328</t>
  </si>
  <si>
    <t>4-(2-(1-(3-chlorophenyl)-1H- pyrazole-4-carbonyl)-5-(4- methoxypiperidin-1-yl)- 1,2,3,4- tetrahydroisoquinoline-1- carboxamido)benzoic acid, TFA salt::US9738655, Example 329</t>
  </si>
  <si>
    <t>4-(5-(4-methoxypiperidin-1- yl)-2-(1-(pyridin-3-yl)-1H- pyrazolc-4-carbonyl)-1,2,3,4- tetrahydroisoquinoline-1- carboxamido)benzoic acid, 2 TFA salt::US9738655, Example 330</t>
  </si>
  <si>
    <t>4-(2-(1-(benzo[c][1,2,5] oxadiazol-5-yl)-1H-pyrazole- 4-carbonyl)-5-(4- methoxypiperidin-1-yl)- 1,2,3,4- tetrahydroisoquinoline-1- carboxamido)benzoic acid::US9738655, Example 331</t>
  </si>
  <si>
    <t>4-(2-(1-(3-Chloro-2-fluorophenyl)-1H-1,2,3-triazole-4-carbonyl)-5-(prop-1-en-2-yl)-1,2,3,4-tetrahydroisoquinoline-1-carboxamido)benzoic acid::US9738655, Example 333</t>
  </si>
  <si>
    <t>4-(5-Amino-2-(1-(3-chloro-2-fluorophenyl)-1H-1,2,3-triazole-4-carbonyl)-1,2,3,4-tetrahydroisoquinoline-1-carboxamido)benzoic acid, TFA salt::US9738655, Example 334</t>
  </si>
  <si>
    <t>4-((R)-2-((R)-3-(3-Chloro-2-fluorophenyl)-4,5-dihydroisoxazole-5-carbonyl)-5-(3-isopropyl-5,6-dihydro-[1,2,4]triazolo[4,3-a]pyrazin-7(8H)-yl)-1,2,3,4-tetrahydroisoquinoline-1-carboxamido)benzoic acid, TFA salt::US9738655, Example 337</t>
  </si>
  <si>
    <t>5-{cis-1-[trans-4-(Aminomethyl)cyclohexanecarbonyl]-N-methyl-3-phenylpyrrolidine-2-carboxamide}-1H-indole-2-carboxylic acid trifluoroacetate::US9758480, 5</t>
  </si>
  <si>
    <t>US9758480, 14::tert-Butyl trans-4-{cis-2-[3-fluoro-4-(5-oxo-2,5-dihydro-1,2,4-oxazol-3-yl)phenylcarbamoyl]-3-phenylpyrrolidine-1-carbonyl}cyclohexylmethylcarbamate</t>
  </si>
  <si>
    <t>5-{(2S,3S)-1-[trans-4-(tert-Butoxycarbonylaminomethyl)cyclohexanecarbonyl]-3-phenylpyrrolidine-2-carboxamide}-1H-indole-2-carboxylic acid::US9758480, 23</t>
  </si>
  <si>
    <t>5-{(2S,3S)-1-[trans-4-(tert-Butoxycarbonylaminomethyl)cyclohexanecarbonyl]-3-phenylpyrrolidine-2-carboxamide}-1H-indole-2-carboxamide::US9758480, 24</t>
  </si>
  <si>
    <t>5-[(2S,3S)-1-{trans-4-[1-(tert-Butoxycarbonyl)amino-2-fluoroethyl]cyclohexanecarbonyl}-3-cyclohexylpyrrolidine-2-carboxamide]-1-methyl-1H-indole-2-carboxylic acid::US9758480, 29</t>
  </si>
  <si>
    <t>US9758480, 34</t>
  </si>
  <si>
    <t>US9758480, 35</t>
  </si>
  <si>
    <t>US9758480, 38</t>
  </si>
  <si>
    <t>5-[(2S,3S)-1-{trans-4-[1-(tert-Butoxycarbonyl)amino-2-fluoroethyl]cyclohexanecarbonyl}-3-cyclohexylpyrrolidine-2-carboxamide]-3-methyl-1H-indole-2-carboxylic acid::US9758480, 39</t>
  </si>
  <si>
    <t>5-[(2S,3S)-1-{trans-4-[1-(tert-Butoxycarbonyl)amino-2-fluoroethyl]cyclohexanecarbonyl}-3-cyclohexylpyrrolidine-2-carboxamide]-3-fluoro-1H-indole-2-carboxylic acid::US9758480, 40</t>
  </si>
  <si>
    <t>5-[(2S,3R)-1-{trans-4-[1-(tert-Butoxycarbonylamino)ethyl]cyclohexanecarbonyl}-3-phenylpyrrolidine-2-carboxamide]-1-benzofuran-2-carboxylic acid::US9758480, 46</t>
  </si>
  <si>
    <t>US9758480, 50</t>
  </si>
  <si>
    <t>5-[(2S,3S)-1-{trans-4-[(1S)-1-(tert-Butoxycarbonyl)amino-2-fluoroethyl]cyclohexanecarbonyl}-3-cyclohexylpyrrolidine-2-carboxamide]-1-benzofuran-2-carboxylic acid::US9758480, 53</t>
  </si>
  <si>
    <t>US9758480, 55</t>
  </si>
  <si>
    <t>US9758480, 96</t>
  </si>
  <si>
    <t>(3S)-1-[(trans-4-{(1S)-1-[(tert-Butoxycarbonyl)amino]-2-fluoroethyl}cyclohexyl)carbonyl]-3-cyclohexyl-N-{4-[(4,5-dimethyl-1,3-oxazol-2-yl)sulfamoyl]phenyl}-L-prolinamide::US9758480, 99</t>
  </si>
  <si>
    <t>US9758480, 102</t>
  </si>
  <si>
    <t>US9758480, 103</t>
  </si>
  <si>
    <t>US9758480, 113</t>
  </si>
  <si>
    <t>US9758480, 114</t>
  </si>
  <si>
    <t>US9758480, 115</t>
  </si>
  <si>
    <t>US9758480, 118</t>
  </si>
  <si>
    <t>(2S)-Tetrahydrofuran-2-ylmethyl 5-({(3S)-1-[(trans-4-{(1S)-1-[(tert-butoxycarbonyl)amino]-2-fluoroethyl}cyclohexyl)carbonyl-3-cyclohexyl)carbonyl]-3-cyclohexyl-L-prolyl}amino)-1-benzofuran-2-carboxylate::US9758480, 121</t>
  </si>
  <si>
    <t>US9758480, 122</t>
  </si>
  <si>
    <t>4-Methoxybutyl 5-({(3S)-1-[(trans-4-{(1S)-1-[(tert-butoxycarbonyl)amino]-2-fluoroethyl}cyclohexyl)carbonyl]-3-cyclohexyl-L-prolyl}amino)-1-benzofuran-2-carboxylate::US9758480, 130</t>
  </si>
  <si>
    <t>US9758480, 133</t>
  </si>
  <si>
    <t>US9758480, 134</t>
  </si>
  <si>
    <t>US9758480, 137</t>
  </si>
  <si>
    <t>US9758480, 138</t>
  </si>
  <si>
    <t>3-Ethoxypropyl 5-({(3R)-1-[(trans-4-{(1S)-1-[(tert-butoxycarbonyl)amino]-2-fluoroethyl}cyclohexyl)carbonyl]-3-phenyl-L-prolyl}amino)-1H-indole-2-carboxylate::US9758480, 141</t>
  </si>
  <si>
    <t>US9758480, 146</t>
  </si>
  <si>
    <t>US9758480, 147</t>
  </si>
  <si>
    <t>US9758480, 148</t>
  </si>
  <si>
    <t>US9758480, 170</t>
  </si>
  <si>
    <t>(2S)-2-Methoxypropyl 5-{[(3R)-1-[(trans-4-{(1S)-1-[(tert-butoxycarbonyl)amino]-2-fluoroethyl}cyclohexyl)carbonyl]-3-(trans-methoxycyclohexyl)-D-prolyl]amino}-1-benzofuran-2-carboxylate::US9758480, 171</t>
  </si>
  <si>
    <t>Cyclopentylmethyl 5-{[(3S)-1-[(trans-4-{(1S)-1-[(tert-butoxycarbonyl)amino]-2-fluoroethyl}cyclohexyl)carbonyl]-3-(trans-4-methoxycyclohexyl)-L-prolyl]amino}-1-benzofuran-2-carboxylate::US9758480, 178</t>
  </si>
  <si>
    <t>US9758480, 184::tert-Butyl [(1S)-1-(trans-4-{[(2S,3S)-3-cyclohexyl-2-({2-[(dimethylsulfamoyl)carbamoyl]-1H-indol-5-yl}carbamoyl)pyrrolidin-1-yl]carbonyl}cyclohexyl)-2-fluoroethyl]carbamate</t>
  </si>
  <si>
    <t>US9758480, 186::tert-Butyl [(1S)-1-(trans-4-{[(2S,3S)-3-cyclohexyl-2-({2-[(morpholin-4-ylsulfonyl)carbamoyl]-1H-indol-5-yl}carbamoyl)pyrrolidin-1-yl]carbonyl}cyclohexyl)-2-fluoroethyl]carbamate</t>
  </si>
  <si>
    <t>(3S)-1-[(trans-4-{(1S)-1-[(tert-Butoxycarbonyl)amino]-2-fluoroethyl}cyclohexyl)carbonyl]-3-cyclohexyl-N-{2-[(dimethylsulfamoyl)carbamoyl]-1-benzofuran-5-yl}-L-prolinamide::US9758480, 187</t>
  </si>
  <si>
    <t>US9758480, 196</t>
  </si>
  <si>
    <t>3-(Morpholin-4-yl)propyl 5-{[(3S)-1-[(trans-4-{(1S)-1-[(tert-butoxycarbonyl)amino]-2-fluoroethyl}cyclohexyl)carbonyl]-3-(trans-4-methoxycyclohexyl)-L-prolyl]amino}-1-benzofuran-2-carboxylate::US9758480, 201</t>
  </si>
  <si>
    <t>Tetrahydro-2H-pyran-4-ylmethyl 5-{[(3S)-1-[(trans-4-{(1S)-1-[(tert-butoxycarbonyl)amino]-2-fluoroethyl}cyclohexyl)carbonyl]-3-(trans-4-methoxycyclohexyl)-L-prolyl]amino}-1-benzofuran-2-carboxylate::US9758480, 211</t>
  </si>
  <si>
    <t>Pentyl 5-{[(3S)-1-[(trans-4-{(1S)-1-[(tert-butoxycarbonyl)amino]-2-fluoroethyl}cyclohexyl)carbonyl]-3-(trans-4-methoxycyclohexyl)-L-prolyl]amino}-1-benzofuran-2-carboxylate::US9758480, 212</t>
  </si>
  <si>
    <t>Cyclopropylmethyl 5-{[(3S)-1-[(trans-4-{(1S)-1-[(tert-butoxycarbonyl)amino]-2-fluoroethyl}cyclohexyl)carbonyl]-3-(trans-4-methoxycyclohexyl)-L-prolyl]amino}-1-benzofuran-2-carboxylate::US9758480, 213</t>
  </si>
  <si>
    <t>US8598206, Table 6, 1</t>
  </si>
  <si>
    <t>US8598206, Table 6, 2</t>
  </si>
  <si>
    <t>US8598206, Table 6, 3</t>
  </si>
  <si>
    <t>US8598206, Table 6, 4</t>
  </si>
  <si>
    <t>US8598206, Table 6, 5</t>
  </si>
  <si>
    <t>US8598206, Table 6, 6</t>
  </si>
  <si>
    <t>US8598206, Table 6, 7</t>
  </si>
  <si>
    <t>US8598206, Table 6, 8</t>
  </si>
  <si>
    <t>BDBM108100::US8598206, Table 6, 9</t>
  </si>
  <si>
    <t>US8598206, Table 6, 10</t>
  </si>
  <si>
    <t>US8598206, Table 6, 11</t>
  </si>
  <si>
    <t>BDBM108103::US8598206, Table 6, 12</t>
  </si>
  <si>
    <t>US8598206, Table 6, 13</t>
  </si>
  <si>
    <t>US8598206, Table 6, 14</t>
  </si>
  <si>
    <t>US8598206, Table 6, 15</t>
  </si>
  <si>
    <t>US8598206, Table 6, 16</t>
  </si>
  <si>
    <t>US8598206, 117::US8598206, 123</t>
  </si>
  <si>
    <t>US8598206, 118::US8598206, 122</t>
  </si>
  <si>
    <t>US8598206, Table 6, 19</t>
  </si>
  <si>
    <t>US8598206, Table 6, 20</t>
  </si>
  <si>
    <t>US8598206, Table 6, 21</t>
  </si>
  <si>
    <t>US8598206, Table 6, 24</t>
  </si>
  <si>
    <t>US8828983, 1</t>
  </si>
  <si>
    <t>US8828983, 86</t>
  </si>
  <si>
    <t>US8828983, 102</t>
  </si>
  <si>
    <t>US8828983, 110</t>
  </si>
  <si>
    <t>US8828983, 111</t>
  </si>
  <si>
    <t>US8828983, 142</t>
  </si>
  <si>
    <t>US8828983, 143</t>
  </si>
  <si>
    <t>US8828983, III-2</t>
  </si>
  <si>
    <t>US8828983, III-20::US8828983, III-21</t>
  </si>
  <si>
    <t>US8828983, III-33</t>
  </si>
  <si>
    <t>US8901115, 4</t>
  </si>
  <si>
    <t>US8901115, 5</t>
  </si>
  <si>
    <t>US8901115, 7</t>
  </si>
  <si>
    <t>US8901115, 18</t>
  </si>
  <si>
    <t>US8901115, 20</t>
  </si>
  <si>
    <t>US8901115, 32::US8901115, 99</t>
  </si>
  <si>
    <t>US8901115, 40</t>
  </si>
  <si>
    <t>US8901115, 71</t>
  </si>
  <si>
    <t>US8901115, 72</t>
  </si>
  <si>
    <t>US8901115, 77</t>
  </si>
  <si>
    <t>US8901115, 79</t>
  </si>
  <si>
    <t>US8901115, 119</t>
  </si>
  <si>
    <t>US8901115, 133</t>
  </si>
  <si>
    <t>US8901115, 147</t>
  </si>
  <si>
    <t>US8901115, 158</t>
  </si>
  <si>
    <t>US8940720, 3</t>
  </si>
  <si>
    <t>US8940720, 4::US9802939, 4</t>
  </si>
  <si>
    <t>US8940720, 6::US9802939, 6</t>
  </si>
  <si>
    <t>US8940720, 9::US9802939, 9</t>
  </si>
  <si>
    <t>US8940720, 11::US9802939, 11</t>
  </si>
  <si>
    <t>US8940720, 19::US9802939, 19</t>
  </si>
  <si>
    <t>US8940720, 21::US9802939, 21</t>
  </si>
  <si>
    <t>US8940720, 89::US9802939, 89</t>
  </si>
  <si>
    <t>US8940720, 122</t>
  </si>
  <si>
    <t>US8940720, 136::US9802939, 136</t>
  </si>
  <si>
    <t>US8940720, 137::US9802939, 137</t>
  </si>
  <si>
    <t>US8940720, 138::US9802939, 138</t>
  </si>
  <si>
    <t>US8940720, 167::US9802939, 167</t>
  </si>
  <si>
    <t>US8940720, I-9</t>
  </si>
  <si>
    <t>US10208068, Example 52::US8940720, I-10</t>
  </si>
  <si>
    <t>US8940720, I-13</t>
  </si>
  <si>
    <t>US8940720, I-14</t>
  </si>
  <si>
    <t>US8940720, I-17</t>
  </si>
  <si>
    <t>US8940720, I-57</t>
  </si>
  <si>
    <t>US8940720, I-60</t>
  </si>
  <si>
    <t>US8940720, I-67</t>
  </si>
  <si>
    <t>US8940720, I-70</t>
  </si>
  <si>
    <t>US8940720, I-72</t>
  </si>
  <si>
    <t>US8940720, I-84</t>
  </si>
  <si>
    <t>US8940720, I-94</t>
  </si>
  <si>
    <t>US8940720, I-99</t>
  </si>
  <si>
    <t>US8940720, I-104</t>
  </si>
  <si>
    <t>US8940720, I-106</t>
  </si>
  <si>
    <t>US8940720, I-107::US9802939, I-107</t>
  </si>
  <si>
    <t>US8940720, I-108</t>
  </si>
  <si>
    <t>US8940720, I-114</t>
  </si>
  <si>
    <t>US8940720, I-121</t>
  </si>
  <si>
    <t>US8940720, I-136</t>
  </si>
  <si>
    <t>US8940720, I-137</t>
  </si>
  <si>
    <t>US8940720, I-152</t>
  </si>
  <si>
    <t>US8940720, I-153</t>
  </si>
  <si>
    <t>US8940720, I-183</t>
  </si>
  <si>
    <t>US8940720, I-211</t>
  </si>
  <si>
    <t>US8940720, I-242</t>
  </si>
  <si>
    <t>US8940720, I-258</t>
  </si>
  <si>
    <t>US8940720, I-262</t>
  </si>
  <si>
    <t>US8940720, I-265</t>
  </si>
  <si>
    <t>US8940720, I-268</t>
  </si>
  <si>
    <t>US8940720, I-270::US9802939, I-270</t>
  </si>
  <si>
    <t>US8940720, I-284</t>
  </si>
  <si>
    <t>US8940720, I-299</t>
  </si>
  <si>
    <t>US8940720, I-309</t>
  </si>
  <si>
    <t>US8940720, II-4::US9802939, II-4</t>
  </si>
  <si>
    <t>US8940720, II-10::US9802939, II-10</t>
  </si>
  <si>
    <t>US8940720, II-15::US9802939, II-15</t>
  </si>
  <si>
    <t>US8940720, II-18</t>
  </si>
  <si>
    <t>US8940720, II-43</t>
  </si>
  <si>
    <t>US8940720, II-58::US9802939, II-58</t>
  </si>
  <si>
    <t>US8940720, 1</t>
  </si>
  <si>
    <t>US9108951, 32</t>
  </si>
  <si>
    <t>US9079929, 24</t>
  </si>
  <si>
    <t>US9079929, 1</t>
  </si>
  <si>
    <t>US9079929, 3</t>
  </si>
  <si>
    <t>US9079929, 14</t>
  </si>
  <si>
    <t>US9079929, 16</t>
  </si>
  <si>
    <t>US9079929, 29::US9079929, 30</t>
  </si>
  <si>
    <t>US9079929, 34</t>
  </si>
  <si>
    <t>US9079929, 50</t>
  </si>
  <si>
    <t>US9079929, 61</t>
  </si>
  <si>
    <t>US9079929, 65</t>
  </si>
  <si>
    <t>US9079929, 66</t>
  </si>
  <si>
    <t>US9079929, 80</t>
  </si>
  <si>
    <t>US9079929, 93</t>
  </si>
  <si>
    <t>US9079929, 98</t>
  </si>
  <si>
    <t>US9079929, 120</t>
  </si>
  <si>
    <t>US9079929, 146</t>
  </si>
  <si>
    <t>US9079929, 150</t>
  </si>
  <si>
    <t>US9079929, 152</t>
  </si>
  <si>
    <t>US9079929, 160</t>
  </si>
  <si>
    <t>US9079929, 188</t>
  </si>
  <si>
    <t>US9315519, 1</t>
  </si>
  <si>
    <t>US9315519, 12</t>
  </si>
  <si>
    <t>US9315519, 19</t>
  </si>
  <si>
    <t>US9315519, 24</t>
  </si>
  <si>
    <t>US9394276, 76</t>
  </si>
  <si>
    <t>US9394250, 86</t>
  </si>
  <si>
    <t>US9394250, 99</t>
  </si>
  <si>
    <t>US9394250, 111</t>
  </si>
  <si>
    <t>US9403774, 1</t>
  </si>
  <si>
    <t>US9403774, 16</t>
  </si>
  <si>
    <t>US9403774, 20</t>
  </si>
  <si>
    <t>US9403774, 26</t>
  </si>
  <si>
    <t>US9403774, 32</t>
  </si>
  <si>
    <t>US9434690, 3::US9822102, Example 3</t>
  </si>
  <si>
    <t>US9434690, 2::US9822102, Example 2</t>
  </si>
  <si>
    <t>US9434690, 62</t>
  </si>
  <si>
    <t>US9453018, 353</t>
  </si>
  <si>
    <t>US9453018, 354</t>
  </si>
  <si>
    <t>US9453018, 362::US9453018, 363</t>
  </si>
  <si>
    <t>US9453018, 367::US9453018, 368</t>
  </si>
  <si>
    <t>US9453018, 369</t>
  </si>
  <si>
    <t>US9453018, 370::US9453018, 371</t>
  </si>
  <si>
    <t>US9453018, 372</t>
  </si>
  <si>
    <t>US9453018, 373</t>
  </si>
  <si>
    <t>US9475809, 1</t>
  </si>
  <si>
    <t>US9475809, 2</t>
  </si>
  <si>
    <t>US9475809, 3</t>
  </si>
  <si>
    <t>US9475809, 4</t>
  </si>
  <si>
    <t>US9475809, 5</t>
  </si>
  <si>
    <t>US9475809, 6</t>
  </si>
  <si>
    <t>US9475809, 7</t>
  </si>
  <si>
    <t>US9475809, 8</t>
  </si>
  <si>
    <t>US9475809, 9</t>
  </si>
  <si>
    <t>US9475809, 10</t>
  </si>
  <si>
    <t>US9475809, 11</t>
  </si>
  <si>
    <t>US9475809, 12</t>
  </si>
  <si>
    <t>US9475809, 13</t>
  </si>
  <si>
    <t>US9475809, 14</t>
  </si>
  <si>
    <t>US9475809, 15</t>
  </si>
  <si>
    <t>US9475809, 16</t>
  </si>
  <si>
    <t>CC(C)[C@H](NC(=O)[C@H](Cc1ccccc1)NC(=O)NCc1ccc(Cl)c(Cl)c1)C(=O)N[C@@H](CCCN=C(N)N)C(=O)c1nccs1</t>
  </si>
  <si>
    <t>CC(C)[C@H](NC(=O)[C@H](Cc1ccccc1)NC(=O)NCc1ccc(F)cc1)C(=O)N[C@@H](CCCN=C(N)N)C(=O)c1nccs1</t>
  </si>
  <si>
    <t>CCOC(=O)C(Cc1ccccc1)NC(=O)N[C@@H](Cc1ccccc1)C(=O)N[C@@H](C(C)C)C(=O)N[C@@H](CCCN=C(N)N)C(=O)c1nccs1</t>
  </si>
  <si>
    <t>CCOC(=O)C(CC(C)C)NC(=O)N[C@@H](Cc1ccccc1)C(=O)N[C@@H](C(C)C)C(=O)N[C@@H](CCCN=C(N)N)C(=O)c1nccs1</t>
  </si>
  <si>
    <t>CC(C)[C@H](NC(=O)[C@H](Cc1ccccc1)NC(=O)Nc1ccccc1)C(=O)N[C@@H](CCCN=C(N)N)C(=O)c1nccs1</t>
  </si>
  <si>
    <t>CC(C)[C@H](NC(=O)[C@H](Cc1ccccc1)NC(=O)c1ccco1)C(=O)N[C@@H](CCCN=C(N)N)C(=O)c1nccs1</t>
  </si>
  <si>
    <t>CC(C)[C@H](NC(=O)[C@H](Cc1ccccc1)NC(=O)Cc1cccs1)C(=O)N[C@@H](CCCN=C(N)N)C(=O)c1nccs1</t>
  </si>
  <si>
    <t>CC(C)[C@H](NC(=O)[C@H](Cc1ccccc1)NS(=O)(=O)c1ccc(Cl)c(Cl)c1)C(=O)N[C@@H](CCCN=C(N)N)C(=O)c1nccs1</t>
  </si>
  <si>
    <t>CC(C)C[C@H](NC(=O)NCc1ccc(Cl)c(Cl)c1)C(=O)N[C@@H](C(C)C)C(=O)N[C@@H](CCCN=C(N)N)C(=O)c1nccs1</t>
  </si>
  <si>
    <t>CCC(C)[C@H](NC(=O)[C@H](CC(C)C)NC(=O)NCc1ccc(Cl)c(Cl)c1)C(=O)N[C@@H](CCCN=C(N)N)C(=O)c1nccs1</t>
  </si>
  <si>
    <t>CC(C)C[C@H](NC(=O)NCc1ccc(Cl)c(Cl)c1)C(=O)N[C@@H](Cc1ccc(O)cc1)C(=O)N[C@@H](CCCN=C(N)N)C(=O)c1nccs1</t>
  </si>
  <si>
    <t>CC(C)C[C@H](NC(=O)NCc1ccc(Cl)c(Cl)c1)C(=O)N[C@@H](C1CCCCC1)C(=O)N[C@@H](CCCN=C(N)N)C(=O)c1nccs1</t>
  </si>
  <si>
    <t>CC(C)C[C@H](NC(=O)NCc1ccc(Cl)c(Cl)c1)C(=O)N[C@@H](Cc1ccccc1)C(=O)N[C@@H](CCCN=C(N)N)C(=O)c1nccs1</t>
  </si>
  <si>
    <t>CC(C)C[C@H](NC(=O)NCc1ccc(Cl)c(Cl)c1)C(=O)N[C@@H](C)C(=O)N[C@@H](CCCN=C(N)N)C(=O)c1nccs1</t>
  </si>
  <si>
    <t>CC(C)C[C@H](NC(=O)NCc1ccc(Cl)c(Cl)c1)C(=O)N[C@H](C(=O)N[C@@H](CCCN=C(N)N)C(=O)c1nccs1)C(C)(C)C</t>
  </si>
  <si>
    <t>CC(C)C[C@H](NC(=O)NC(C)c1ccc(Br)cc1)C(=O)N[C@@H](C(C)C)C(=O)N[C@@H](CCCN=C(N)N)C(=O)c1nccs1</t>
  </si>
  <si>
    <t>CC(C)C[C@H](NC(=O)NCc1ccc(Cl)cc1Cl)C(=O)N[C@@H](C(C)C)C(=O)N[C@@H](CCCN=C(N)N)C(=O)c1nccs1</t>
  </si>
  <si>
    <t>CC(C)C[C@H](NC(=O)NCc1ccc(F)cc1)C(=O)N[C@@H](C(C)C)C(=O)N[C@@H](CCCN=C(N)N)C(=O)c1nccs1</t>
  </si>
  <si>
    <t>CC(C)C[C@H](NC(=O)NCc1ccccc1)C(=O)N[C@@H](C(C)C)C(=O)N[C@@H](CCCN=C(N)N)C(=O)c1nccs1</t>
  </si>
  <si>
    <t>CC(C)C[C@H](NC(=O)OCc1ccccc1)C(=O)N[C@@H](C(C)C)C(=O)N[C@@H](CCCN=C(N)N)C(=O)c1nccs1</t>
  </si>
  <si>
    <t>CC(C)C[C@H](NC(C)=O)C(=O)N[C@@H](C(C)C)C(=O)N[C@@H](CCCN=C(N)N)C(=O)c1nccs1</t>
  </si>
  <si>
    <t>CC(C)[C@H](NC(=O)[C@@H](NC(=O)N[C@H](C)c1ccc(Br)cc1)C1CCCCC1)C(=O)N[C@@H](CCCN=C(N)N)C(=O)c1nccs1</t>
  </si>
  <si>
    <t>CC(C)[C@H](NC(=O)[C@@H](NC(=O)N[C@@H](C)c1ccc(Br)cc1)C1CCCCC1)C(=O)N[C@@H](CCCN=C(N)N)C(=O)c1nccs1</t>
  </si>
  <si>
    <t>CC(C)[C@H](NC(=O)[C@H](Cc1cccnc1)NC(=O)N[C@H](C)c1ccc(F)cc1)C(=O)N[C@@H](CCCN=C(N)N)C(=O)c1nccs1</t>
  </si>
  <si>
    <t>CC(C)[C@H](NC(=O)[C@H](Cc1cccnc1)NC(=O)N[C@@H](C)c1ccc(F)cc1)C(=O)N[C@@H](CCCN=C(N)N)C(=O)c1nccs1</t>
  </si>
  <si>
    <t>CC(C)[C@H](NC(=O)[C@H](Cc1ccc(O)cc1)NC(=O)N[C@H](C)c1ccc(Br)cc1)C(=O)N[C@@H](CCCN=C(N)N)C(=O)c1nccs1</t>
  </si>
  <si>
    <t>CC(C)[C@H](NC(=O)[C@H](CCCN=C(N)N)NC(=O)N[C@H](C)c1ccc(Br)cc1)C(=O)N[C@@H](CCCN=C(N)N)C(=O)c1nccs1</t>
  </si>
  <si>
    <t>CC(C)[C@H](NC(=O)[C@H](CC(N)=O)NC(=O)N[C@H](C)c1ccc(Br)cc1)C(=O)N[C@@H](CCCN=C(N)N)C(=O)c1nccs1</t>
  </si>
  <si>
    <t>CC(C)[C@H](NC(=O)[C@H](Cc1c[nH]c2ccccc12)NC(=O)N[C@H](C)c1ccc(Br)cc1)C(=O)N[C@@H](CCCN=C(N)N)C(=O)c1nccs1</t>
  </si>
  <si>
    <t>CC(C)[C@H](NC(=O)[C@H](CCCNC(N)=O)NC(=O)N[C@H](C)c1ccc(Br)cc1)C(=O)N[C@@H](CCCN=C(N)N)C(=O)c1nccs1</t>
  </si>
  <si>
    <t>CC(C)[C@H](NC(=O)[C@H](Cc1cccnc1)NC(=O)N[C@H](C)c1ccc(Br)cc1)C(=O)N[C@@H](CCCN=C(N)N)C(=O)c1nccs1</t>
  </si>
  <si>
    <t>CCOC(=O)CO\N=C(\c1ccccn1)C1(CC1)c1ccc2n(C)c(CNc3ccc(cc3)C(N)=N)nc2c1</t>
  </si>
  <si>
    <t>Cc1nc2ccccc2n1Cc1ccc2n(C)c(CNc3ccc(cc3)C(N)=N)nc2c1</t>
  </si>
  <si>
    <t>Cn1c(CNc2ccc(cc2)C(N)=N)nc2cc(ccc12)C1(CC1)C(=O)N1CCCC1</t>
  </si>
  <si>
    <t>Cc1ccc(cc1)S(=O)(=O)n1nc(OC(=O)c2ccco2)cc1N</t>
  </si>
  <si>
    <t>CCCC(=O)Nc1ccc(cc1)C(=O)n1nnc2ccccc12</t>
  </si>
  <si>
    <t>CCc1cc(=O)oc2cc(C)cc(OC(=O)c3ccco3)c12</t>
  </si>
  <si>
    <t>O=C(c1cn(nc1-c1ccncc1)-c1ccccc1)n1nnc2ccccc12</t>
  </si>
  <si>
    <t>Cc1cc(C)cc(c1)C(=O)n1cnnc1N</t>
  </si>
  <si>
    <t>CCOC(=O)c1cc2n(C)ccc2n1CC(=O)N1CCC(C)CC1</t>
  </si>
  <si>
    <t>COc1cccc(c1)C(=O)N(Cc1ccccc1)Cc1cc2cc3OCCOc3cc2[nH]c1=O</t>
  </si>
  <si>
    <t>O=S(=O)(Nc1cccc2nsnc12)c1ccccc1</t>
  </si>
  <si>
    <t>COc1ccc(cc1Cl)S(=O)(=O)N1CCC(CC1)C(=O)N1CCc2ccccc2C1</t>
  </si>
  <si>
    <t>COCC\N=C1/Sc2nc3c(C)cccc3cc2CN1Cc1ccco1</t>
  </si>
  <si>
    <t>COC(=O)CSc1nnc(C)n1-c1cccc(OC)c1</t>
  </si>
  <si>
    <t>O=C(Oc1cccc(c1)-n1cnnn1)c1ccco1</t>
  </si>
  <si>
    <t>Cc1ccc(cc1)C(=O)n1nnc2ccccc12</t>
  </si>
  <si>
    <t>COC(=O)C(Cc1c[nH]c2ccccc12)NC(C)=O</t>
  </si>
  <si>
    <t>Fc1ccc(cc1)C(=O)Nc1ccccc1C(=O)N1CCOCC1</t>
  </si>
  <si>
    <t>O=C(CCCN1C(=O)c2ccccc2C1=O)NCC1CCCO1</t>
  </si>
  <si>
    <t>CCCc1nn(C(=O)c2ccccc2)c2CC(C)(C)CC(=O)c12</t>
  </si>
  <si>
    <t>CCC1CC2CC(NC(C)=O)C1C2</t>
  </si>
  <si>
    <t>Cn1c2nc(Br)n(Cc3ccccc3Cl)c2c(=O)n(CC=C)c1=O</t>
  </si>
  <si>
    <t>CCn1c(SCC(=O)c2[nH]c(C)c(C(C)=O)c2C)nnc1-c1ccccc1</t>
  </si>
  <si>
    <t>COc1ccccc1-n1cnnc1SCC(=O)Nc1nc(C)c(Cl)cc1Cl</t>
  </si>
  <si>
    <t>Clc1coc2cc(OC(=O)c3ccncc3)ccc2c1=O</t>
  </si>
  <si>
    <t>Cc1ccc(cc1)S(=O)(=O)n1nc(OC(=O)c2cccs2)cc1N</t>
  </si>
  <si>
    <t>Nc1cc(OC(=O)c2ccco2)nn1S(=O)(=O)c1ccc(F)cc1</t>
  </si>
  <si>
    <t>CCOC(=O)c1c(C)n(C(=O)c2ccco2)c(=O)n1C(=O)c1ccco1</t>
  </si>
  <si>
    <t>COc1ccc(cc1)S(=O)(=O)n1nc(OC(=O)c2ccco2)cc1N</t>
  </si>
  <si>
    <t>COC(=O)c1ccc(OC(=O)c2ccco2)cc1</t>
  </si>
  <si>
    <t>O=C(OCC#C)c1ccccc1C(=O)n1nnc2ccccc12</t>
  </si>
  <si>
    <t>COc1ccccc1\N=C\c1nc(oc1OC(C)=O)-c1ccccc1</t>
  </si>
  <si>
    <t>CCOC(=O)c1ccc(cc1)\N=C\c1nc(oc1OC(C)=O)-c1ccccc1</t>
  </si>
  <si>
    <t>O=C(Oc1oc(nc1\C=N\c1ccccc1)-c1ccco1)c1ccco1</t>
  </si>
  <si>
    <t>Clc1ccc(s1)-c1csc(NC(=O)c2cccs2)n1</t>
  </si>
  <si>
    <t>COc1ccc(cc1)C(=O)Nc1nc(cs1)-c1cccs1</t>
  </si>
  <si>
    <t>Cn1cccc1C(=O)Nc1nc(cs1)-c1ccccn1</t>
  </si>
  <si>
    <t>Cc1cc(OC(=O)c2ccccc2)n(CCC#N)n1</t>
  </si>
  <si>
    <t>COc1ccc(cc1)C(N)CCc1ccc(C)o1</t>
  </si>
  <si>
    <t>Nc1cc(OC(=O)c2cccs2)nn1S(=O)(=O)c1ccc(F)cc1</t>
  </si>
  <si>
    <t>Nc1cc(OC(=O)c2cccs2)nn1S(=O)(=O)c1ccccc1</t>
  </si>
  <si>
    <t>COc1ccc(cc1OC)C(=O)n1nc(nc1SC)-c1ccco1</t>
  </si>
  <si>
    <t>CCSc1ccccc1C(=O)n1nnc2ccccc12</t>
  </si>
  <si>
    <t>CCOC(=O)c1cc(OC(=O)c2cccs2)n(n1)-c1ccccc1</t>
  </si>
  <si>
    <t>CSc1nc(nn1C(=O)c1cccs1)-c1ccco1</t>
  </si>
  <si>
    <t>O=C(c1csc2ccccc12)n1cccn1</t>
  </si>
  <si>
    <t>Cc1nn(C(=O)c2ccccc2)c2CC(C)(C)CC(=O)c12</t>
  </si>
  <si>
    <t>Cc1ccc(cc1C)C(=O)n1cnnc1N</t>
  </si>
  <si>
    <t>CSc1nc(nn1C(=O)c1ccc(C)cc1)-c1ccco1</t>
  </si>
  <si>
    <t>CSc1nc(nn1C(=O)c1ccco1)-c1ccco1</t>
  </si>
  <si>
    <t>CC(=O)c1c(OC(=O)c2ccco2)c2ccccc2n1C</t>
  </si>
  <si>
    <t>COc1ccc2CCc3sc(NC(=O)c4cccs4)nc3-c2c1</t>
  </si>
  <si>
    <t>O=C(c1ccc2OCOc2c1)n1nnc2ccccc12</t>
  </si>
  <si>
    <t>CC(=O)c1sc2ccccc2c1OC(=O)c1ccco1</t>
  </si>
  <si>
    <t>CC(C)[C@H](NC(=O)[C@H](CCCN=C(N)N)NC(=O)NC(Cc1ccccc1)C(O)=O)C(=O)NC(CCCN=C(N)N)C=O</t>
  </si>
  <si>
    <t>Clc1cncc(OC(=O)c2ccco2)c1</t>
  </si>
  <si>
    <t>COc1ccc(cc1OC)C(=O)n1nnc2ccccc12</t>
  </si>
  <si>
    <t>Clc1ccccc1-c1nc2ccsc2c(=O)o1</t>
  </si>
  <si>
    <t>COc1ccc(cc1)-c1nn(cc1C(=O)n1nnc2ccccc12)-c1ccccc1</t>
  </si>
  <si>
    <t>CN(C)c1ccc(cc1)C(=O)n1nnc2ccccc12</t>
  </si>
  <si>
    <t>COc1ccc2-c3nc(NC(=O)c4ccc(C)cc4)sc3CCc2c1</t>
  </si>
  <si>
    <t>O=C(c1cccs1)n1nc(nc1SCc1ccccc1)-c1ccco1</t>
  </si>
  <si>
    <t>COc1cc(OC)cc(c1)C(=O)n1cnnc1N</t>
  </si>
  <si>
    <t>Cc1ccc(cc1)C(=O)Oc1oc(nc1\C=N\c1ccccc1)-c1ccco1</t>
  </si>
  <si>
    <t>Clc1ccc(cc1)C(=O)Nc1nc(cs1)-c1cccs1</t>
  </si>
  <si>
    <t>Cc1ccc(cc1)C(=O)NNC(=S)NC(=O)COc1ccccc1</t>
  </si>
  <si>
    <t>CSc1nc(nn1C(=O)c1ccccc1)-c1ccccc1</t>
  </si>
  <si>
    <t>CSc1nc(nn1C(=O)c1ccc(C)cc1)-c1ccccc1</t>
  </si>
  <si>
    <t>COc1ccc(cc1)C(=O)n1nc(nc1SC)-c1ccccc1</t>
  </si>
  <si>
    <t>COc1ccc(cc1)C(=O)n1c(SC)nc2cc3OCCOc3cc12</t>
  </si>
  <si>
    <t>CSc1nc2cc3OCCOc3cc2n1C(=O)c1ccc(C)cc1</t>
  </si>
  <si>
    <t>O=C(ON=C1CCS(=O)(=O)c2sccc12)c1ccccc1</t>
  </si>
  <si>
    <t>Cc1ccc(cc1)C(=O)ON=C1CCS(=O)(=O)c2sccc12</t>
  </si>
  <si>
    <t>Cc1ccc(cc1)C(=O)Oc1cc(C)n(C)c(=O)c1</t>
  </si>
  <si>
    <t>CN1C(=O)C(=NOC(=O)c2ccccc2)c2ccccc12</t>
  </si>
  <si>
    <t>Clc1ccc(cc1)C(=O)Oc1ccc(=O)n(n1)-c1ccccc1</t>
  </si>
  <si>
    <t>COc1ccc(cc1)C(=O)Oc1ccc(=O)n(n1)-c1ccccc1</t>
  </si>
  <si>
    <t>O=C(Oc1ccc(=O)n(n1)-c1ccccc1)c1ccccc1</t>
  </si>
  <si>
    <t>COc1ccc(cc1)C(=O)Oc1cc(C)nn2cnnc12</t>
  </si>
  <si>
    <t>Clc1cccc(c1)C(=O)Oc1ccc(=O)n(n1)-c1ccccc1</t>
  </si>
  <si>
    <t>CC1(C)CC(=O)C=C(C1)OC(=O)c1ccc(Cl)cc1</t>
  </si>
  <si>
    <t>Cc1ccc(cc1)C(=O)OC1=CC(=O)CC(C)(C)C1</t>
  </si>
  <si>
    <t>Cc1cc(C)c(C)c(c1C)S(=O)(=O)ON1C(=O)c2ccccc2C1=O</t>
  </si>
  <si>
    <t>Cc1ccccc1-c1cc(C(=O)n2cccn2)c2cc(Cl)ccc2n1</t>
  </si>
  <si>
    <t>Cc1cc(C)c(cc1C)S(=O)(=O)ON1C(=O)c2ccccc2C1=O</t>
  </si>
  <si>
    <t>C\C(=C/c1ccccc1)C(=O)n1nnc2ccccc12</t>
  </si>
  <si>
    <t>Cc1ccc(c(C)c1)S(=O)(=O)ON1C(=O)c2ccccc2C1=O</t>
  </si>
  <si>
    <t>Cc1ccc(C)c(c1)S(=O)(=O)ON1C(=O)c2ccccc2C1=O</t>
  </si>
  <si>
    <t>O=C(Oc1ccc2c(cc(=O)oc2c1)-c1ccccc1)c1cccs1</t>
  </si>
  <si>
    <t>O=C1N(OS(=O)(=O)c2ccccc2)C(=O)c2ccccc12</t>
  </si>
  <si>
    <t>NC(=O)C(=C\c1ccc(OC(=O)c2ccccn2)cc1)\C#N</t>
  </si>
  <si>
    <t>O=C(Oc1ccc2ccc(=O)oc2c1)c1cccs1</t>
  </si>
  <si>
    <t>COc1cccc(c1)C(=O)Oc1ccc2c(C)cc(=O)oc2c1C(C)=O</t>
  </si>
  <si>
    <t>Brc1ccc(o1)C(=O)NNC(=O)c1cccs1</t>
  </si>
  <si>
    <t>CS(=O)(=O)n1nc(OC(=O)c2cccs2)cc1N</t>
  </si>
  <si>
    <t>O=c1[nH]c(NNC(=S)NC2CCCCC2)nc2-c3ccccc3CC3(CCCC3)c12</t>
  </si>
  <si>
    <t>Cc1cc(c(C)cc1-c1ccc([CH+][N-]NC(=O)c2cccnc2)o1)[N+]([O-])=O</t>
  </si>
  <si>
    <t>CSc1nc(nn1C(=O)c1ccccc1Cl)-c1ccco1</t>
  </si>
  <si>
    <t>COc1ccccc1C(=O)n1nc(nc1SC)-c1ccco1</t>
  </si>
  <si>
    <t>CCCCn1nnc(n1)N(C(=O)c1cccs1)C(=O)c1cccs1</t>
  </si>
  <si>
    <t>Cc1cnn(c1)C(=O)c1cc(nc2ccc(Cl)cc12)-c1ccccn1</t>
  </si>
  <si>
    <t>Cc1ccc(NC(=S)NCCc2ccccc2)nc1</t>
  </si>
  <si>
    <t>Cc1cc(=O)oc2cc(OC(=O)c3ccco3)ccc12</t>
  </si>
  <si>
    <t>Fc1cccc2sc(NC(=O)C3=COCCO3)nc12</t>
  </si>
  <si>
    <t>COc1ccc(cc1)C(=O)ON=C1CCS(=O)(=O)c2sccc12</t>
  </si>
  <si>
    <t>O=C(Nc1nc2cc3OCOc3cc2s1)c1ccco1</t>
  </si>
  <si>
    <t>Cc1ccc(cc1)C(=O)n1ncn(C)c1=S</t>
  </si>
  <si>
    <t>Fc1ccc(cc1)S(=O)(=O)Nc1nc2ccccc2nc1NCC1CCCO1</t>
  </si>
  <si>
    <t>CCOc1ccc(cc1)-c1c(C)n(c2CCCCC[n+]12)-c1ccc(OCC)cc1</t>
  </si>
  <si>
    <t>CCCCCC(=O)Nc1cccc(c1)C1=NOC2(C[C@H](N(C2)C(=O)\C=C\CC)C(N)=O)C1</t>
  </si>
  <si>
    <t>CCCCCC(=O)Nc1cccc(c1)[C+]1CC2(CC(N(C2)C(=O)c2cc(cc(c2C)[N+]([O-])=O)[N+]([O-])=O)C(N)=O)O[N-]1</t>
  </si>
  <si>
    <t>Cc1cc(cc(C)c1SCCc1cccc[n+]1CC(=O)c1ccc(cc1)[N+]([O-])=O)C(C)(C)C</t>
  </si>
  <si>
    <t>CCCCCCCc1c(O)nc(SCCN(C)C)[nH]c1=O</t>
  </si>
  <si>
    <t>[O-][N+](=O)c1ccccc1C=NNC(=O)c1ccc2nc[nH]c2c1</t>
  </si>
  <si>
    <t>Cc1cc2c(nc(oc2=O)-c2ccccc2Br)s1</t>
  </si>
  <si>
    <t>COc1ccc(NCC(=O)Nc2cc(ccc2N2CCOCC2)S(=O)(=O)N2CCOCC2)c(OC)c1</t>
  </si>
  <si>
    <t>CCCNC(=O)C1CC(=NO1)c1ccc(cc1)C(F)(F)F</t>
  </si>
  <si>
    <t>OC1OC2COC(=O)c3cc(O)c(O)c(O)c3-c3c(O)c(O)c4oc(=O)c5c(c(O)c(O)c6oc(=O)c3c4c56)-c3c(O)c(O)c(O)cc3C(=O)OC2C(O)C1O</t>
  </si>
  <si>
    <t>O=C(Oc1c(-c2ccccc2)c(=O)n2CCc3cccc1c23)c1ccco1</t>
  </si>
  <si>
    <t>CCC(C(=O)Nc1ccn2ncc(C(O)=O)c2c1)n1cc(OC)c(cc1=O)-c1cc(Cl)ccc1C#N</t>
  </si>
  <si>
    <t>COCCC(C(=O)Nc1ccn2ncc(C(O)=O)c2c1)n1cc(OC)c(cc1=O)-c1cc(Cl)ccc1C#N</t>
  </si>
  <si>
    <t>CCC(C(=O)Nc1ccn2ncc(C(N)=O)c2c1)n1cc(OC)c(cc1=O)-c1cc(Cl)ccc1C#N</t>
  </si>
  <si>
    <t>COCCC(C(=O)Nc1ccn2ncc(C(N)=O)c2c1)n1cc(OC)c(cc1=O)-c1cc(Cl)ccc1C#N</t>
  </si>
  <si>
    <t>COCCC(C(=O)Nc1ccn2ncc(C(=O)N(C)C)c2c1)n1cc(OC)c(cc1=O)-c1cc(Cl)ccc1C#N</t>
  </si>
  <si>
    <t>CCCNC(=O)c1cnn2ccc(NC(=O)C(CCOC)n3cc(OC)c(cc3=O)-c3cc(Cl)ccc3C#N)cc12</t>
  </si>
  <si>
    <t>COCCNC(=O)c1cnn2ccc(NC(=O)C(CCOC)n3cc(OC)c(cc3=O)-c3cc(Cl)ccc3C#N)cc12</t>
  </si>
  <si>
    <t>COCCCNC(=O)c1cnn2ccc(NC(=O)C(CCOC)n3cc(OC)c(cc3=O)-c3cc(Cl)ccc3C#N)cc12</t>
  </si>
  <si>
    <t>COCCC(C(=O)Nc1ccn2ncc(C(=O)NCCOC(F)(F)F)c2c1)n1cc(OC)c(cc1=O)-c1cc(Cl)ccc1C#N</t>
  </si>
  <si>
    <t>COCCC(C(=O)Nc1ccn2ncc(C(=O)NCCC(F)(F)F)c2c1)n1cc(OC)c(cc1=O)-c1cc(Cl)ccc1C#N</t>
  </si>
  <si>
    <t>COCCC(C(=O)Nc1ccn2ncc(C(=O)NCC(F)(F)F)c2c1)n1cc(OC)c(cc1=O)-c1cc(Cl)ccc1C#N</t>
  </si>
  <si>
    <t>COCCC(C(=O)Nc1ccn2ncc(C(=O)NCCCO)c2c1)n1cc(OC)c(cc1=O)-c1cc(Cl)ccc1C#N</t>
  </si>
  <si>
    <t>COCCC(C(=O)Nc1ccn2ncc(C(=O)NCCO)c2c1)n1cc(OC)c(cc1=O)-c1cc(Cl)ccc1C#N</t>
  </si>
  <si>
    <t>OC(=O)c1ccc(s1)-c1cnc([nH]1)C1CCc2cc(c[n+]([O-])c12)-c1cc(Cl)ccc1-n1cnnn1</t>
  </si>
  <si>
    <t>COC(=O)Nc1ccc(cc1)-c1cnc(C2CCc3cc(c[n+]([O-])c23)-c2cc(Cl)ccc2-n2cnnn2)n1COCC[Si](C)(C)C</t>
  </si>
  <si>
    <t>COC(=O)Nc1ccc(cc1)-c1[nH]c(nc1C)C1CCc2cc(c[n+]([O-])c12)-c1cc(Cl)ccc1-n1cnnn1</t>
  </si>
  <si>
    <t>[O-][n+]1cc(cc2CCC(c3ncc([nH]3)-c3cccc(F)c3)c12)-c1cc(Cl)ccc1-n1cnnn1</t>
  </si>
  <si>
    <t>COC(=O)c1scc(c1F)-c1c[nH]c(n1)C1CCc2cc(c[n+]([O-])c12)-c1cc(Cl)ccc1-n1cnnn1</t>
  </si>
  <si>
    <t>CC1(CCc2cc(c[n+]([O-])c12)-c1cc(Cl)ccc1-n1cnnn1)c1nc(c[nH]1)-c1cccc(F)c1</t>
  </si>
  <si>
    <t>COC(=O)Nc1ccc(cc1)-c1c[nH]c(n1)C1(C)CCc2cc(c[n+]([O-])c12)-c1cc(Cl)ccc1-n1cnnn1</t>
  </si>
  <si>
    <t>COC(=O)Nc1ccc(cc1)-c1[nH]c(nc1Cl)C1CCc2cc(c[n+]([O-])c12)-c1cc(Cl)ccc1-n1cnnn1</t>
  </si>
  <si>
    <t>COC(=O)Nc1ccc(cc1)-c1nc([nH]c1Cl)[C@@]1(O)CCc2cc(c[n+]([O-])c12)-c1cc(Cl)ccc1-n1cnnn1</t>
  </si>
  <si>
    <t>COC(=O)Nc1ccc(cc1)-c1nc([nH]c1Cl)[C@]1(O)CCc2cc(c[n+]([O-])c12)-c1cc(Cl)ccc1-n1cnnn1</t>
  </si>
  <si>
    <t>C[Si](C)(C)CCOCn1c(ncc1-c1csc(C(O)=O)c1F)C1CCc2cc(cnc12)-c1cc(Cl)ccc1-n1cnnn1</t>
  </si>
  <si>
    <t>Nc1ccc(cn1)-c1cnc([nH]1)C1CCc2cc(c[n+]([O-])c12)-c1cc(Cl)ccc1-n1cnnn1</t>
  </si>
  <si>
    <t>Nc1ccc(cn1)-c1cnc([nH]1)C1(O)CCc2cc(c[n+]([O-])c12)-c1cc(Cl)ccc1-n1cnnn1</t>
  </si>
  <si>
    <t>COC(=O)Nc1ccc(cc1)-c1cnc([nH]1)C1CC(O)c2cc(c[n+]([O-])c12)-c1cc(Cl)ccc1-n1cnnn1</t>
  </si>
  <si>
    <t>COC(=O)Nc1ccc(cc1)-c1cnc([nH]1)[C@@]1(O)C[C@H](O)c2cc(c[n+]([O-])c12)-c1cc(Cl)ccc1-n1cnnn1</t>
  </si>
  <si>
    <t>COC(=O)Nc1ccc(cc1)-c1cnc([nH]1)[C@]1(O)C[C@H](O)c2cc(c[n+]([O-])c12)-c1cc(Cl)ccc1-n1cnnn1</t>
  </si>
  <si>
    <t>COC(=O)Nc1ccc(cc1)-c1cnc([nH]1)[C@@]1(O)C[C@@H](O)c2cc(c[n+]([O-])c12)-c1cc(Cl)ccc1-n1cnnn1</t>
  </si>
  <si>
    <t>COC(=O)Nc1ccc(cc1)-c1cnc([nH]1)[C@]1(O)C[C@@H](O)c2cc(c[n+]([O-])c12)-c1cc(Cl)ccc1-n1cnnn1</t>
  </si>
  <si>
    <t>COC(=O)Nc1ccc(cc1)-c1cnc([nH]1)C1CC(F)c2cc(cnc12)-c1cc(Cl)ccc1-n1cnnn1</t>
  </si>
  <si>
    <t>COC(=O)Nc1ccc(cc1)-c1cnc([nH]1)[C@@]1(O)CCc2cc(c[n+]([O-])c12)-c1cc(Cl)ccc1-n1cnnn1</t>
  </si>
  <si>
    <t>COC(=O)Nc1ccc(cc1)-c1cnc([nH]1)[C@]1(O)CCc2cc(c[n+]([O-])c12)-c1cc(Cl)ccc1-n1cnnn1</t>
  </si>
  <si>
    <t>O[C@]1(CCc2cc(c[n+]([O-])c12)-c1cc(Cl)ccc1-n1cnnn1)c1ncc([nH]1)-c1ccc(cc1)C(F)(F)F</t>
  </si>
  <si>
    <t>O[C@@]1(CCc2cc(c[n+]([O-])c12)-c1cc(Cl)ccc1-n1cnnn1)c1ncc([nH]1)-c1ccc(cc1)C(F)(F)F</t>
  </si>
  <si>
    <t>OC1(CCc2cc(c[n+]([O-])c12)-c1cc(Cl)ccc1-n1cnnn1)c1ncc([nH]1)-c1cccc(F)c1</t>
  </si>
  <si>
    <t>OC1(CCc2cc(c[n+]([O-])c12)-c1cc(Cl)ccc1-n1cnnn1)c1ncc([nH]1)-c1ccc(F)cc1</t>
  </si>
  <si>
    <t>COC(=O)Nc1ccc(cc1)-c1cnc([nH]1)C1(CCc2cc(c[n+]([O-])c12)-c1cc(Cl)ccc1-n1cnnn1)OC</t>
  </si>
  <si>
    <t>COC(=O)Nc1ccc(-c2cnc([nH]2)C2(O)CCc3cc(c[n+]([O-])c23)-c2cc(Cl)ccc2-n2cnnn2)c(Cl)c1</t>
  </si>
  <si>
    <t>COC(=O)Nc1ccc(-c2cnc([nH]2)[C@]2(O)CCc3cc(c[n+]([O-])c23)-c2cc(Cl)ccc2-n2cnnn2)c(F)c1</t>
  </si>
  <si>
    <t>COC(=O)Nc1ccc(-c2cnc([nH]2)C2(O)CCc3cc(c[n+]([O-])c23)-c2cc(Cl)ccc2-n2cnnn2)c(C)c1</t>
  </si>
  <si>
    <t>COC(=O)c1scc(c1F)-c1c[nH]c(n1)C1(O)CCc2cc(c[n+]([O-])c12)-c1cc(Cl)ccc1-n1cnnn1</t>
  </si>
  <si>
    <t>OC1(CCc2cc(c[n+]([O-])c12)-c1cc(Cl)ccc1-n1cnnn1)c1ncc([nH]1)-c1ccc2CCC(=O)Nc2c1</t>
  </si>
  <si>
    <t>COCCOC(=O)Nc1ccc(cc1)-c1cnc([nH]1)C1(O)CCc2cc(c[n+]([O-])c12)-c1cc(Cl)ccc1-n1cnnn1</t>
  </si>
  <si>
    <t>CC(=O)Nc1ccc(C(=O)COC(=O)C2(O)CCC3=C2[N]([O-])=CC(=C3)c2cc(Cl)ccc2NC(=O)OC(C)(C)C)c(F)n1</t>
  </si>
  <si>
    <t>Nc1ccc(-c2cnc([nH]2)C2(O)CCc3cc(c[n+]([O-])c23)-c2cc(Cl)ccc2-n2cnnn2)c(Cl)n1</t>
  </si>
  <si>
    <t>CC(C)(C)OC(=O)Nc1ccc(Cl)cc1-c1cc2CCC(O)(C(=O)OCC(=O)c3ccc(s3)C(=O)OC(C)(C)C)c2[n+]([O-])c1</t>
  </si>
  <si>
    <t>CC(C)(C)OC(=O)Nc1ccc(Cl)cc1C1=CC2=C([N]([O-])=C1)C(O)(CC2)c1nc(Cl)c([nH]1)-c1ccc(s1)C(=O)OC(C)(C)C</t>
  </si>
  <si>
    <t>COC(=O)c1cc(cs1)-c1[nH]c(nc1Cl)C1(O)CCc2cc(c[n+]([O-])c12)-c1cc(Cl)ccc1NC(=O)OC(C)(C)C</t>
  </si>
  <si>
    <t>COC(=O)c1scc(C(=O)COC(=O)C2(O)CCC3=C2[N]([O-])=CC(=C3)c2cc(Cl)ccc2NC(=O)OC(C)(C)C)c1F</t>
  </si>
  <si>
    <t>Cc1nc([nH]c1-c1csc(c1)C(O)=O)C1(O)CCc2cc(c[n+]([O-])c12)-c1cc(Cl)ccc1-n1cnnn1</t>
  </si>
  <si>
    <t>Cc1nc([nH]c1-c1csc(C(O)=O)c1F)C1(O)CCc2cc(c[n+]([O-])c12)-c1cc(Cl)ccc1-n1cnnn1</t>
  </si>
  <si>
    <t>COC(=O)c1scc(c1F)-c1cnc([nH]1)C1(O)CCc2cc(c[n+]([O-])c12)-c1cc(Cl)ccc1NC(=O)OC(C)(C)C</t>
  </si>
  <si>
    <t>CC(OC(=O)C1(O)CCc2cc(c[n+]([O-])c12)-c1cc(Cl)ccc1NC(=O)OC(C)(C)C)C(=O)c1ccc2CCC(=O)Nc2c1</t>
  </si>
  <si>
    <t>Oc1ccc(-c2cnc([nH]2)C2(O)CCc3cc(c[n+]([O-])c23)-c2cc(Cl)ccc2-n2cnnn2)c(F)n1</t>
  </si>
  <si>
    <t>COC(=O)Nc1ccc(cc1)-c1ncc([nH]1)C1(O)CCc2cc(c[n+]([O-])c12)-c1cc(Cl)ccc1-n1cnnn1</t>
  </si>
  <si>
    <t>COC(=O)Nc1ccc(cc1)-c1nnc(o1)C1(O)CCc2cc(c[n+]([O-])c12)-c1cc(Cl)ccc1-n1cnnn1</t>
  </si>
  <si>
    <t>OC1(CCc2cc(c[n+]([O-])c12)-c1cc(Cl)ccc1-n1cnnn1)c1nnc(o1)-c1ccc(Cl)cc1</t>
  </si>
  <si>
    <t>COC(=O)Nc1ccc(c(Cl)c1)-n1cc(cn1)C1(O)CCc2cc(c[n+]([O-])c12)-c1cc(Cl)ccc1N</t>
  </si>
  <si>
    <t>COC(=O)Nc1ccc(cc1)-c1cnc(o1)C1(O)CCC2=CC(=C[N](O)=C12)c1c(F)c(Cl)ccc1-n1cnnn1</t>
  </si>
  <si>
    <t>O[n+]1cc(cc2CCC(O)(c3nc4ccc(F)cc4[nH]3)c12)-c1cc(Cl)ccc1-n1cnnn1</t>
  </si>
  <si>
    <t>OC(=O)c1ccc2nc([nH]c2c1)C1(O)CCc2cc(c[n+](O)c12)-c1cc(Cl)ccc1-n1cnnn1</t>
  </si>
  <si>
    <t>O[n+]1cc(cc2CCC(O)(c3nc4ccc(cc4[nH]3)C(F)(F)F)c12)-c1cc(Cl)ccc1-n1cnnn1</t>
  </si>
  <si>
    <t>Nc1ccc(-c2cnc([nH]2)C2(O)CCc3cc(c[n+]([O-])c23)-c2c(F)c(Cl)ccc2C(F)F)c(Cl)n1</t>
  </si>
  <si>
    <t>COC(=O)c1scc(c1F)-c1cnc([nH]1)C1(O)CCc2cc(c[n+](O)c12)-c1c(F)ccc(Cl)c1F</t>
  </si>
  <si>
    <t>OC(=O)c1scc(c1F)-c1cnc([nH]1)[C@@]1(O)CCc2cc(c[n+](O)c12)-c1c(F)ccc(Cl)c1F</t>
  </si>
  <si>
    <t>OC(=O)c1scc(c1F)-c1cnc([nH]1)[C@]1(O)CCc2cc(c[n+](O)c12)-c1c(F)ccc(Cl)c1F</t>
  </si>
  <si>
    <t>COC(=O)Nc1ccc(-c2cnc([nH]2)C2(O)CCc3cc(c[n+]([O-])c23)-c2c(F)c(Cl)ccc2C(F)F)c(Cl)c1</t>
  </si>
  <si>
    <t>Nc1ccc(-c2cnc([nH]2)C2(O)CCc3cc(c[n+]([O-])c23)-c2cc(Cl)ccc2C(F)F)c(Cl)n1</t>
  </si>
  <si>
    <t>COC(=O)Nc1ccc(cc1)-c1cnc([nH]1)C1CCc2cc(c[n+]([O-])c12)-c1c(F)ccc(Cl)c1F</t>
  </si>
  <si>
    <t>COC(=O)Nc1ccc(cc1)-c1cnc([nH]1)C1(O)CCc2cc(c[n+]([O-])c12)-c1c(F)ccc(Cl)c1F</t>
  </si>
  <si>
    <t>COC(=O)Nc1ccc(cc1)-c1cnc([nH]1)[C@]1(O)CCc2cc(c[n+]([O-])c12)-c1cc(Cl)ccc1C#N</t>
  </si>
  <si>
    <t>COC(=O)Nc1ccc(cc1)-c1cnc([nH]1)[C@@]1(O)CCc2cc(c[n+]([O-])c12)-c1cc(Cl)ccc1C#N</t>
  </si>
  <si>
    <t>Nc1ccc(-c2cnc([nH]2)C2(O)CCc3cc(c[n+]([O-])c23)-c2c(F)c(Cl)ccc2C#N)c(Cl)n1</t>
  </si>
  <si>
    <t>COC(=O)Nc1ccc(cc1)-c1c[nH]c(n1)C1(O)CCc2c1[n+]([O-])cc(c2OC)-c1cc(Cl)ccc1C#N</t>
  </si>
  <si>
    <t>COc1c2CCC(O)(c3nc(c[nH]3)-c3ccc(N)nc3Cl)c2[n+]([O-])cc1-c1cc(Cl)ccc1C#N</t>
  </si>
  <si>
    <t>COC(=O)Nc1ccc(cc1)-c1cnc([nH]1)C1(O)CCc2cc(c[n+]([O-])c12)-c1c(F)c(Cl)ccc1C(C)=O</t>
  </si>
  <si>
    <t>Nc1ccc(Cl)cc1-c1cc2CCC(O)(c3ncc([nH]3)-c3cccc(F)c3)c2[n+]([O-])c1</t>
  </si>
  <si>
    <t>OC(=O)c1scc(c1F)-c1cnc([nH]1)C1(O)CCc2cc(c[n+]([O-])c12)-c1cc(Cl)ccc1-c1cnco1</t>
  </si>
  <si>
    <t>OC(=O)c1scc(c1F)-c1[nH]c(nc1Cl)C1(O)CCc2cc(c[n+]([O-])c12)-c1cc(Cl)ccc1-c1cnco1</t>
  </si>
  <si>
    <t>Nc1ccc(-c2cnc([nH]2)[C@]2(O)CCc3cc(c[n+]([O-])c23)-c2cc(Cl)ccc2-c2cnco2)c(Cl)n1</t>
  </si>
  <si>
    <t>Nc1ccc(-c2[nH]c(nc2Cl)C2(O)CCc3cc(c[n+]([O-])c23)-c2cc(Cl)ccc2-c2cnco2)c(Cl)n1</t>
  </si>
  <si>
    <t>COC(=O)Nc1ccc(-c2c[nH]c(n2)C2(O)CCc3cc(c[n+]([O-])c23)-c2cc(Cl)ccc2-n2cc(nn2)C#N)c(Cl)c1</t>
  </si>
  <si>
    <t>COC(=O)c1cc(cs1)-c1cnc([nH]1)C1(O)CCc2cc(c[n+]([O-])c12)-c1cc(Cl)ccc1-n1cnnn1</t>
  </si>
  <si>
    <t>OC(=O)c1scc(c1F)-c1[nH]c(nc1F)C1(O)CCc2cc(c[n+]([O-])c12)-c1cc(Cl)ccc1-n1cnnn1</t>
  </si>
  <si>
    <t>OC(=O)c1scc(c1F)-c1[nH]c(nc1Cl)C1(O)CCc2cc(c[n+]([O-])c12)-c1cc(Cl)ccc1-n1cnnn1</t>
  </si>
  <si>
    <t>Cc1nc([nH]c1-c1ccc(s1)C(O)=O)C1(O)CCc2cc(c[n+]([O-])c12)-c1cc(Cl)ccc1-n1cnnn1</t>
  </si>
  <si>
    <t>COC(=O)Nc1ccc(-c2cnc([nH]2)C2(O)CCc3cc(c[n+]([O-])c23)-c2c(F)c(Cl)ccc2-n2cnnn2)c(Cl)c1</t>
  </si>
  <si>
    <t>COC(=O)Nc1ccc(cc1)-c1cnc([nH]1)C1(O)CCc2cc(c[n+]([O-])c12)-c1cc(Cl)ccc1OC(F)(F)F</t>
  </si>
  <si>
    <t>COC(=O)Nc1ccc(cc1)-c1[nH]c(nc1Cl)[C@]1(O)CCc2cc(c[n+]([O-])c12)-c1cc(Cl)ccc1C#N</t>
  </si>
  <si>
    <t>COC(=O)Nc1ccc(cc1)-c1cnc([nH]1)C1(O)CCc2cc(c[n+]([O-])c12)-c1cc(Cl)ccc1-n1cc(nn1)C(F)F</t>
  </si>
  <si>
    <t>COC(=O)Nc1ccc(cc1)-c1cnc([nH]1)C1(O)CCc2cc(c[n+]([O-])c12)-c1cc(Cl)ccc1-n1cc(Cl)nn1</t>
  </si>
  <si>
    <t>COC(=O)Nc1ccc(cc1)-c1c[nH]c(n1)C1(O)CCc2c1[n+]([O-])cc(c2Cl)-c1cc(Cl)ccc1C#N</t>
  </si>
  <si>
    <t>COC(=O)Nc1ccc(cc1)-c1cnc([nH]1)C1(O)CCc2c1[n+]([O-])cc(c2Cl)-c1cc(Cl)ccc1-n1cnnn1</t>
  </si>
  <si>
    <t>COC(=O)Nc1ccc(cc1)-c1nc([nH]c1Cl)C1(O)CCc2c1[n+]([O-])cc(c2OC)-c1cc(Cl)ccc1C#N</t>
  </si>
  <si>
    <t>COC(=O)Nc1ccc(cc1)-c1c[nH]c(n1)C1(O)CCc2cc(c[n+]([O-])c12)-c1cc(Cl)ccc1-c1csnn1</t>
  </si>
  <si>
    <t>Nc1ccc(cc1)-c1[nH]c(nc1Cl)[C@]1(O)CCc2cc(c[n+]([O-])c12)-c1cc(Cl)ccc1-n1cnnn1</t>
  </si>
  <si>
    <t>COC(=O)Nc1ccc(cc1)-c1cnc([nH]1)[C@]1(O)CCc2cc(c[n+]([O-])c12)-c1cc(Cl)ccc1-n1cc(Cl)nn1</t>
  </si>
  <si>
    <t>COCCC1(CCc2cc(c[n+]([O-])c12)-c1cc(Cl)ccc1-n1cnnn1)c1nc(c[nH]1)-c1ccc(NC(=O)OC)cc1</t>
  </si>
  <si>
    <t>CC(OC(=O)OC1CCCCC1)OC(=O)c1scc(c1F)-c1cnc([nH]1)C1(O)CCc2cc(c[n+]([O-])c12)-c1cc(Cl)ccc1-n1cnnn1</t>
  </si>
  <si>
    <t>CS(=O)(=O)NC(=O)c1scc(c1F)-c1cnc([nH]1)C1(O)CCc2cc(c[n+]([O-])c12)-c1cc(Cl)ccc1-n1cnnn1</t>
  </si>
  <si>
    <t>COC(=O)Nc1ccc(cc1)-c1cnc([nH]1)C1CCCc2cc(cnc12)-c1cc(Cl)ccc1-n1cnnn1</t>
  </si>
  <si>
    <t>COC(=O)Nc1ccc(cc1)-c1[nH]c(nc1Cl)C1CCCc2cc(c[n+]([O-])c12)-c1cc(Cl)ccc1-n1cnnn1</t>
  </si>
  <si>
    <t>COC(=O)c1scc(c1F)-c1cnc([nH]1)C1CCCc2cc(c[n+]([O-])c12)-c1cc(Cl)ccc1-n1cnnn1</t>
  </si>
  <si>
    <t>COC(=O)Nc1ccc(cc1)-c1c[nH]c(n1)C1(O)CCCc2cc(c[n+]([O-])c12)-c1cc(Cl)ccc1-n1cnnn1</t>
  </si>
  <si>
    <t>COC(=O)Nc1ccc(-c2cnc([nH]2)C2CCCc3cc(c[n+]([O-])c23)-c2cc(Cl)ccc2-n2cnnn2)c(F)c1</t>
  </si>
  <si>
    <t>COC(=O)Nc1ccc2c(NC(=O)CCCCCC(NC2=O)C(=O)NCCc2cc(Cl)ccc2-n2cnnn2)c1</t>
  </si>
  <si>
    <t>COC(=O)Nc1ccc2c(NC(=O)CCCCC[C@H](NC2=O)C(=O)NCCc2cc(Cl)ccc2-n2cnnn2)c1</t>
  </si>
  <si>
    <t>COC(=O)Nc1ccc2c(NC(=O)CCCCC[C@@H](NC2=O)C(=O)NCCc2cc(Cl)ccc2-n2cnnn2)c1</t>
  </si>
  <si>
    <t>COC(=O)Nc1ccc2c(NC(=O)CCCCCC(NC2=O)C(=O)NC2CCN(CC2)C(N)=N)c1</t>
  </si>
  <si>
    <t>COC(=O)Nc1ccc2c(NC(=O)CCCCCC(NC2=O)C(=O)NCC2CCN(CC2)C(N)=N)c1</t>
  </si>
  <si>
    <t>COC(=O)Nc1ccc2c(NC(=O)CCCCCC(NC2=O)C(=O)NCCC2CCN(CC2)C(N)=N)c1</t>
  </si>
  <si>
    <t>COC(=O)Nc1ccc2c(NC(=O)CCCCCC(NC2=O)C(=O)NC2Cc3ccccc3NC2=O)c1</t>
  </si>
  <si>
    <t>COC(=O)Nc1ccc2c(NC(=O)CCCCCC(NC2=O)C(=O)NCc2csc3ccc(Cl)cc23)c1</t>
  </si>
  <si>
    <t>COC(=O)Nc1ccc2c(NC(=O)CCCCCC(NC2=O)C(=O)N2CCC(C2)c2cccc(Cl)c2)c1</t>
  </si>
  <si>
    <t>COC(=O)Nc1ccc2c(NC(=O)CCCCCC(NC2=O)C(=O)N2CCCC(C2)c2cccc(OC)c2)c1</t>
  </si>
  <si>
    <t>COC(=O)Nc1ccc2c(NC(=O)CC(C)CCCC(NC2=O)C(=O)NCCc2cc(Cl)ccc2-n2cnnn2)c1</t>
  </si>
  <si>
    <t>COC(=O)Nc1ccc2c(NC(=O)C[C@@H](C)CCC[C@H](NC2=O)C(=O)NCCc2cc(Cl)ccc2-n2cnnn2)c1</t>
  </si>
  <si>
    <t>COC(=O)Nc1ccc2c(NC(=O)C[C@@H](C)CCC[C@@H](NC2=O)C(=O)NCCc2cc(Cl)ccc2-n2cnnn2)c1</t>
  </si>
  <si>
    <t>COC(=O)Nc1ccc2c(NC(=O)C[C@H](C)CCC[C@@H](NC2=O)C(=O)NCCc2cc(Cl)ccc2-n2cnnn2)c1</t>
  </si>
  <si>
    <t>COC(=O)Nc1ccc2c(NC(=O)C[C@H](C)CCC[C@H](NC2=O)C(=O)NCCc2cc(Cl)ccc2-n2cnnn2)c1</t>
  </si>
  <si>
    <t>COC(=O)Nc1ccc2c(NC(=O)C(C)CCCC[C@@H](NC2=O)C(=O)NCCc2cc(Cl)ccc2-n2cnnn2)c1</t>
  </si>
  <si>
    <t>COC(=O)Nc1ccc2c(NC(=O)C(C)CCCC[C@H](NC2=O)C(=O)NCCc2cc(Cl)ccc2-n2cnnn2)c1</t>
  </si>
  <si>
    <t>COC(=O)Nc1ccc2c(NC(=O)[C@H](C)CCCC[C@@H](NC2=O)C(=O)NCCc2cc(Cl)ccc2-n2cnnn2)c1</t>
  </si>
  <si>
    <t>COC(=O)Nc1ccc2c(NC(=O)[C@H](C)CCCC[C@H](NC2=O)C(=O)NCCc2cc(Cl)ccc2-n2cnnn2)c1</t>
  </si>
  <si>
    <t>COC(=O)Nc1ccc2c(NC(=O)[C@@H](C)CCCC[C@@H](NC2=O)C(=O)NCCc2cc(Cl)ccc2-n2cnnn2)c1</t>
  </si>
  <si>
    <t>COC(=O)Nc1ccc2c(NC(=O)[C@@H](C)CCCC[C@H](NC2=O)C(=O)NCCc2cc(Cl)ccc2-n2cnnn2)c1</t>
  </si>
  <si>
    <t>COC(=O)Nc1ccc2c(NC(=O)CC\C=C\C[C@@H](NC2=O)C(=O)NCCc2cc(Cl)ccc2-n2cnnn2)c1</t>
  </si>
  <si>
    <t>COC(=O)Nc1ccc2c(NC(=O)CC\C=C\C[C@H](NC2=O)C(=O)NCCc2cc(Cl)ccc2-n2cnnn2)c1</t>
  </si>
  <si>
    <t>Clc1ccc(c(CCNC(=O)[C@@H]2CC=CCCC(=O)Nc3ccccc3C(=O)N2)c1)-n1cnnn1</t>
  </si>
  <si>
    <t>Clc1ccc(c(CCNC(=O)C2CC=CCCC(=O)Nc3ccccc3C(=O)N2)c1)-n1cnnn1</t>
  </si>
  <si>
    <t>Clc1ccc(c(CCNC(=O)C2CCCCCC(=O)Nc3ccccc3C(=O)N2)c1)-n1cnnn1</t>
  </si>
  <si>
    <t>NC(=N)N1CCC(CNC(=O)C2CC=CCCC(=O)Nc3ccccc3C(=O)N2)CC1</t>
  </si>
  <si>
    <t>NC(=N)N1CCC(CC1)NC(=O)[C@H]1C\C=C\CCC(=O)Nc2ccccc2C(=O)N1</t>
  </si>
  <si>
    <t>NC(=N)N1CCC(CC1)NC(=O)[C@@H]1C\C=C\CCC(=O)Nc2ccccc2C(=O)N1</t>
  </si>
  <si>
    <t>COC(=O)Nc1ccc2c(NC(=O)CC(C)\C=C/CC(NC2=O)C(=O)NCCc2cc(Cl)ccc2-n2cnnn2)c1</t>
  </si>
  <si>
    <t>COC(=O)Nc1ccc2c(NC(=O)CC(C)\C=C\CC(NC2=O)C(=O)NCCc2cc(Cl)ccc2-n2cnnn2)c1</t>
  </si>
  <si>
    <t>COC(=O)Nc1ccc2c(NC(=O)CC(C)\C=C\C[C@H](NC2=O)C(=O)NCCc2cc(Cl)ccc2-n2cnnn2)c1</t>
  </si>
  <si>
    <t>COC(=O)Nc1ccc(cc1)C(=O)N[C@@H](Cc1ccccc1)C(=O)N1CC[C@]2(C1)OC(=O)Nc1ncc(Cl)cc21</t>
  </si>
  <si>
    <t>COC(=O)Nc1ccc(cc1)C(=O)N[C@@H](Cc1ccccc1)C(=O)N1CC[C@@]2(C1)OC(=O)Nc1ncc(Cl)cc21</t>
  </si>
  <si>
    <t>COC(=O)Nc1ccc(cc1)C(=O)N[C@@H](Cc1ccccc1)C(=O)N1CC[C@]2(C1)OC(=O)Nc1ccc(C)cc21</t>
  </si>
  <si>
    <t>COC(=O)Nc1ccc(cc1)C(=O)N[C@@H](Cc1ccccc1)C(=O)N1CC[C@@]2(C1)OC(=O)Nc1ccc(C)cc21</t>
  </si>
  <si>
    <t>COC(=O)Nc1ccc(cc1)C(=O)N[C@@H](Cc1ccccc1)C(=O)N1CCC2(C1)CC(=O)Nc1ccc(Cl)cc21</t>
  </si>
  <si>
    <t>COC(=O)Nc1ccc(cc1)C(=O)N[C@@H](Cc1ccccc1)C(=O)N1CC[C@@]2(C1)NC(=O)Nc1ccc(Cl)cc21</t>
  </si>
  <si>
    <t>COC(=O)Nc1ccc(cc1)C(=O)N[C@@H](Cc1ccccc1)C(=O)N1CC[C@]2(C1)NC(=O)Nc1ccc(Cl)cc21</t>
  </si>
  <si>
    <t>COC(=O)Nc1ccc(cc1)C(=O)N[C@@H](CC1CC1)C(=O)N1CC[C@@]2(C1)C(=O)Nc1ccc(Cl)cc21</t>
  </si>
  <si>
    <t>COC(=O)Nc1ccc(cc1)C(=O)N[C@@H](CC1CC1)C(=O)N1CC[C@]2(C1)C(=O)Nc1ccc(Cl)cc21</t>
  </si>
  <si>
    <t>COC(=O)Nc1ccc(cc1)C(=O)N[C@@H](CC1CC1)C(=O)N1CC[C@]2(C1)OC(=O)Nc1ccc(Cl)cc21</t>
  </si>
  <si>
    <t>COC(=O)Nc1ccc(cc1)C(=O)N[C@@H](CC1CC1)C(=O)N1CC[C@@]2(C1)OC(=O)Nc1ccc(Cl)cc21</t>
  </si>
  <si>
    <t>COC(=O)Nc1ccc(cc1)C(=O)NC(Cc1ccc(F)cn1)C(=O)N1CCC[C@@]2(C1)OC(=O)Nc1ccc(Cl)c(F)c21</t>
  </si>
  <si>
    <t>COC(=O)Nc1ccc(cc1)C(=O)N[C@@H](Cc1cc(no1)C1CC1)C(=O)N1CC[C@@]2(C1)OC(=O)Nc1ccc(Cl)cc21</t>
  </si>
  <si>
    <t>COC(=O)Nc1ccc(cc1)C(=O)N[C@@H](CC(=O)N1CC(F)(F)C1)C(=O)N1CCC[C@@]2(C1)OC(=O)Nc1ccc(Cl)cc21</t>
  </si>
  <si>
    <t>COC(=O)Nc1ccc(cc1)C(=O)NC(CCF)C(=O)N1CCC[C@@]2(C1)OC(=O)Nc1ccc(Cl)cc21</t>
  </si>
  <si>
    <t>COC(=O)Nc1ccc(cc1)C(=O)N[C@@H](CCNC(=O)C1CCC1)C(=O)N1CCC[C@@]2(C1)OC(=O)Nc1ccc(Cl)cc21</t>
  </si>
  <si>
    <t>COC(=O)Nc1ccc(cc1)C(=O)N[C@@H](CC(C)O)C(=O)N1CCC2(C1)OC(=O)Nc1ccc(Cl)cc21</t>
  </si>
  <si>
    <t>COC(=O)Nc1ccc(cc1)C(=O)N[C@@H](CC(C)(C)O)C(=O)N1CC[C@@]2(C1)OC(=O)Nc1ccc(Cl)cc21</t>
  </si>
  <si>
    <t>COC(=O)Nc1ccc(cc1)C(=O)N[C@@H](CCN1CCC1)C(=O)N1CC[C@@]2(C1)OC(=O)Nc1ccc(Cl)cc21</t>
  </si>
  <si>
    <t>Fc1c(Cl)ccc2NC(=O)O[C@]3(CCCN(C3)C(=O)C(Cc3cncnc3)NC(=O)c3ccc4[nH]c(=O)ccc4c3)c12</t>
  </si>
  <si>
    <t>COC(=O)Nc1ccc(cc1)C(=O)NC(CC1(CC1)OC)C(=O)N1CCC[C@@]2(C1)OC(=O)Nc1ccc(Cl)c(F)c21</t>
  </si>
  <si>
    <t>COC(=O)Nc1ccc(cc1)C(=O)NC(C[C@@H]1CCCO1)C(=O)N1CCC[C@@]2(C1)OC(=O)Nc1ccc(Cl)c(F)c21</t>
  </si>
  <si>
    <t>CO[C@@H](C)C[C@H](NC(=O)c1ccc(NC(=O)OC)cc1)C(=O)N1CCC[C@@]2(C1)OC(=O)Nc1ccc(Cl)c(F)c21</t>
  </si>
  <si>
    <t>COC(=O)Nc1ccc(cc1)C(=O)N[C@@H](CC(C)(C)OC)C(=O)N1CCC[C@@]2(C1)OC(=O)Nc1ccc(Cl)c(F)c21</t>
  </si>
  <si>
    <t>COC(=O)Nc1ccc(NC(=O)C(Cc2ccccc2)C(=O)N2CCC3(C2)OC(=O)Nc2ccc(Cl)cc32)cc1</t>
  </si>
  <si>
    <t>COC(=O)Nc1ccc(cc1)-c1c[nH]c(n1)C(Cc1ccccc1)C(=O)N1CCC2(C1)OC(=O)Nc1ccc(Cl)cc21</t>
  </si>
  <si>
    <t>OC(=O)c1scc(c1F)-c1c[nH]c(n1)C(Cc1ccccc1)C(=O)N1CCC[C@@]2(C1)OC(=O)Nc1ccc(Cl)c(F)c21</t>
  </si>
  <si>
    <t>Nc1ccc(cn1)-c1c[nH]c(n1)C(Cc1ccccc1)C(=O)N1CCC[C@@]2(C1)OC(=O)Nc1ccc(Cl)c(F)c21</t>
  </si>
  <si>
    <t>COC(=O)Nc1ccc(cn1)-c1nc([nH]c1Cl)C(Cc1ccccc1)C(=O)N1CCC[C@@]2(C1)OC(=O)Nc1ccc(Cl)c(F)c21</t>
  </si>
  <si>
    <t>COC(=O)Nc1ccc(cc1)-c1nc(C(Cc2ccccc2)C(O)=O)n(COCC[Si](C)(C)C)c1Cl</t>
  </si>
  <si>
    <t>COC(=O)Nc1ccc(cc1)-c1nnc(o1)C(Cc1ccccc1)C(=O)N1CC[C@@]2(C1)OC(=O)Nc1ccc(Cl)c(F)c21</t>
  </si>
  <si>
    <t>COC(=O)Nc1ccc(cc1)-c1ncc([nH]1)C(Cc1ccccc1)C(=O)N1CCC[C@@]2(C1)OC(=O)Nc1ccc(Cl)c(F)c21</t>
  </si>
  <si>
    <t>COC(=O)Nc1ccc2[nH]c(nc2c1)C(Cc1ccccc1)C(=O)N1CCC2(C1)OC(=O)Nc1ccc(Cl)cc21</t>
  </si>
  <si>
    <t>COC(=O)Nc1ccc2c(N[C@@H](Cc3ccccc3)C(=O)N3CCC[C@@]4(C3)OC(=O)Nc3ccc(Cl)cc43)noc2c1</t>
  </si>
  <si>
    <t>COC(=O)Nc1ccc2c(N[C@@H](Cc3ccccc3)C(=O)N3CCC[C@@]4(C3)OC(=O)Nc3ccc(Cl)cc43)nn(C)c2c1</t>
  </si>
  <si>
    <t>NS(=O)(=O)c1ccc(cc1)C(=O)N[C@@H](Cc1ccccc1)C(=O)N1CCC2(C1)OC(=O)Nc1ccc(Cl)cc21</t>
  </si>
  <si>
    <t>OC(=O)c1ccc(cc1)C(=O)N[C@@H](Cc1ccccc1)C(=O)N1CC[C@@]2(C1)OC(=O)Nc1ccc(Cl)cc21</t>
  </si>
  <si>
    <t>OC(=O)c1ccc(cc1)C(=O)N[C@@H](Cc1ccccc1)C(=O)N1CC[C@]2(C1)OC(=O)Nc1ccc(Cl)cc21</t>
  </si>
  <si>
    <t>Clc1ccc2NC(=O)OC3(CCN(C3)C(=O)[C@H](Cc3ccccc3)NC(=O)c3ccc(NC(=O)OCCN4CCNCC4)cc3)c2c1</t>
  </si>
  <si>
    <t>Clc1ccc2NC(=O)OC3(CCN(C3)C(=O)[C@H](Cc3ccccc3)NC(=O)c3ccc4NC(=O)CS(=O)c4c3)c2c1</t>
  </si>
  <si>
    <t>Clc1ccc2NC(=O)OC3(CCN(C3)C(=O)[C@H](Cc3ccccc3)NC(=O)c3ccc4NC(=O)CS(=O)(=O)c4c3)c2c1</t>
  </si>
  <si>
    <t>COC(=O)Nc1ccc(s1)C(=O)N[C@@H](Cc1ccccc1)C(=O)N1CCC2(C1)OC(=O)Nc1ccc(Cl)cc21</t>
  </si>
  <si>
    <t>Nc1noc2cc(ccc12)C(=O)N[C@@H](Cc1ccccc1)C(=O)N1CC[C@@]2(C1)OC(=O)Nc1ccc(Cl)cc21</t>
  </si>
  <si>
    <t>COC(=O)Nc1ccc(CN[C@@H](Cc2ccccc2)C(=O)N2CCC3(C2)OC(=O)Nc2ccc(Cl)cc32)cc1</t>
  </si>
  <si>
    <t>COC(=O)Nc1ccc(cc1)C(N[C@@H](Cc1ccccc1)C(=O)N1CCC2(C1)OC(=O)Nc1ccc(Cl)cc21)C(F)(F)F</t>
  </si>
  <si>
    <t>CC(N[C@@H](Cc1ccccc1)C(=O)N1CCC2(C1)OC(=O)Nc1ccc(Cl)cc21)c1ccc2c(N)n[nH]c2c1</t>
  </si>
  <si>
    <t>COC(=O)n1nc(N)c2ccc(cc12)C(=O)N[C@@H](Cc1ccccc1)C(=O)N1CC[C@@]2(C1)OC(=O)Nc1ccc(Cl)cc21</t>
  </si>
  <si>
    <t>COC(=O)Nc1n[nH]c2cc(ccc12)C(=O)N[C@@H](Cc1ccccc1)C(=O)N1CC[C@@]2(C1)OC(=O)Nc1ccc(Cl)cc21</t>
  </si>
  <si>
    <t>OC(=O)C(=O)c1sc(cc1F)C(=O)N[C@@H](Cc1ccc(F)cc1)C(=O)N1CCC[C@@]2(C1)OC(=O)Nc1ccc(Cl)c(F)c21</t>
  </si>
  <si>
    <t>OP(O)(=O)COC(=O)Nc1ccc(cc1)C(=O)N[C@@H](Cc1cccc(F)c1)C(=O)N1CCC[C@@]2(C1)OC(=O)Nc1ccc(Cl)c(F)c21</t>
  </si>
  <si>
    <t>Fc1ccc(C[C@H](NC(=O)c2ccc(NC(=O)OCCc3nnn[nH]3)cc2)C(=O)N2CCC[C@@]3(C2)OC(=O)Nc2ccc(Cl)c(F)c32)cc1</t>
  </si>
  <si>
    <t>COC(=O)Nc1ccc(NC(=O)N[C@@H](Cc2ccccc2)C(=O)N2CCC3(C2)OC(=O)Nc2ccc(Cl)cc32)cc1</t>
  </si>
  <si>
    <t>Clc1ccc2NC(=O)OC3(CCN(C3)C(=O)[C@H](Cc3ccccc3)NS(=O)(=O)c3ccc(cc3)C#N)c2c1</t>
  </si>
  <si>
    <t>CC(=O)Nc1ccc(N[C@@H](Cc2ccccc2)C(=O)N2CCC[C@@]3(C2)OC(=O)Nc2ccc(Cl)cc32)cc1</t>
  </si>
  <si>
    <t>Clc1ccc2NC(=O)O[C@]3(CCCN(C3)C(=O)[C@H](Cc3ccccc3)Nc3ccc(cn3)-c3cc[nH]n3)c2c1</t>
  </si>
  <si>
    <t>CS(=O)(=O)N1CCN(CC1)[C@H]1C[C@H](N(C1)C(=O)C1CCN(CC1)C(N)=N)C(=O)Nc1ccc(cc1)C(O)=O</t>
  </si>
  <si>
    <t>CS(=O)(=O)N1CCN(CC1)[C@H]1C[C@H](N(C1)C(=O)c1ccc(cc1)C(N)=N)C(=O)Nc1ccc(cc1)C(O)=O</t>
  </si>
  <si>
    <t>OC(=O)c1ccc(NC(=O)[C@@H]2C[C@@H](CN2C(=O)\C=C\c2cc(Cl)ccc2-n2cnnn2)N2CCOCC2)cc1</t>
  </si>
  <si>
    <t>Clc1ccc(c(\C=C\C(=O)N2C[C@H](C[C@H]2C(=O)Nc2ccccc2)N2CCN(CC2)S(=O)(=O)c2ccccc2)c1)-n1cnnn1</t>
  </si>
  <si>
    <t>Clc1ccc(c(\C=C\C(=O)N2C[C@H](C[C@H]2C(=O)Nc2ccc3nn[nH]c3c2)N2CCOCC2)c1)-n1cnnn1</t>
  </si>
  <si>
    <t>NC[C@H]1CC[C@@H](CC1)C(=O)N1C[C@H](C[C@H]1C(=O)Nc1ccc(cc1)C(O)=O)N1CCN(CC1)S(=O)(=O)C1CC1</t>
  </si>
  <si>
    <t>C[C@H]1CN(CCN1S(N)(=O)=O)[C@H]1C[C@H](N(C1)C(=O)\C=C\c1cc(Cl)ccc1-n1cnnn1)C(=O)Nc1ccccc1</t>
  </si>
  <si>
    <t>COC(=O)Nc1ccc(cc1)-c1cnc([nH]1)[C@@H]1C[C@@H](CN1C(=O)C1CCN(CC1)C(N)=N)C1CCN(CC1)S(C)(=O)=O</t>
  </si>
  <si>
    <t>COC(=O)Nc1ccc(cc1)-c1cnc([nH]1)[C@@H]1C[C@@H](CN1C(=O)c1ccc(cc1)C(N)=N)C1CCN(CC1)S(C)(=O)=O</t>
  </si>
  <si>
    <t>COC(=O)Nc1ccc(cc1)-c1[nH]c(nc1Cl)[C@@H]1C[C@@H](CN1C(=O)c1ccc(NC(N)=N)cc1)C1CCN(CC1)S(C)(=O)=O</t>
  </si>
  <si>
    <t>COC(=O)Nc1ccc(cc1)-c1[nH]c(nc1Cl)[C@@H]1C[C@@H](CN1C(=O)[C@H]1CC[C@@H](CC1)[C@H](C)N)C1CCN(CC1)S(C)(=O)=O</t>
  </si>
  <si>
    <t>COC(=O)Nc1ccc(cc1)-c1[nH]c(nc1Cl)[C@@H]1C[C@@H](CN1C(=O)N1CCN(CC1)C(N)=N)C1CCN(CC1)S(C)(=O)=O</t>
  </si>
  <si>
    <t>Cn1cc(Cl)c2c(F)c(ccc12)C(=O)N1C[C@H](C[C@H]1C(=O)Nc1ccc(cc1)C(O)=O)C1CCN(CC1)S(C)(=O)=O</t>
  </si>
  <si>
    <t>COC(=O)Nc1ccc(cc1)-c1[nH]c(nc1Cl)[C@@H]1C[C@@H](CN1C(=O)\C=C\c1cc(Cl)ccc1-n1cnnn1)C1CCN(CC1)S(C)(=O)=O</t>
  </si>
  <si>
    <t>COC(=O)Nc1ccc(cc1)-c1[nH]c(nc1Cl)[C@@H]1C[C@@H](CN1C(=O)[C@H]1CC[C@H](CN)CC1)C1CCN(CC1)S(C)(=O)=O</t>
  </si>
  <si>
    <t>COC(=O)Nc1ccc(cc1)-c1cnc([nH]1)[C@@H]1C[C@@H](CN1C(=O)C1CCN(CC1)C(N)=N)N1CCN(CC1)S(C)(=O)=O</t>
  </si>
  <si>
    <t>COC(=O)Nc1ccc(cc1)-c1[nH]c(nc1Cl)[C@@H]1C[C@@H](CN1C(=O)C1CCN(CC1)C(N)=N)C1CCN(CC1)S(C)(=O)=O</t>
  </si>
  <si>
    <t>COC(=O)Nc1ccc(cc1)-c1[nH]c(nc1Cl)[C@@H]1C[C@@H](CN1C(=O)C1CCN(CC1)C(N)=N)N1CCN(CC1)S(C)(=O)=O</t>
  </si>
  <si>
    <t>CS(=O)(=O)N1CCC(CC1)[C@H]1C[C@H](N(C1)C(=O)c1ccc(cc1)C(N)=N)C(=O)Nc1ccc(cc1)C(O)=O</t>
  </si>
  <si>
    <t>CC(C)(C)OC(=O)c1ccc(NC(=O)C2CCc3cc(c[n+]([O-])c23)-c2cc(Cl)ccc2-n2cnnn2)cc1</t>
  </si>
  <si>
    <t>OC(=O)C12CCC(CC1)(CC2)NC(=O)C1CCc2cc(c[n+]([O-])c12)-c1cc(Cl)ccc1-n1cnnn1</t>
  </si>
  <si>
    <t>OC(=O)c1ccc(NC(=O)C2CCc3cc(c[n+]([O-])c23)-c2c(F)ccc(Cl)c2F)cc1</t>
  </si>
  <si>
    <t>OC1C[C@H](C(=O)Nc2ccc(cc2)C(O)=O)c2ncc(cc12)-c1cc(Cl)ccc1-n1cnnn1</t>
  </si>
  <si>
    <t>OC1C[C@@H](C(=O)Nc2ccc(cc2)C(O)=O)c2ncc(cc12)-c1cc(Cl)ccc1-n1cnnn1</t>
  </si>
  <si>
    <t>O[C@H]1CC(C(=O)Nc2ccc(cc2)C(O)=O)c2ncc(cc12)-c1cc(Cl)ccc1-n1cnnn1</t>
  </si>
  <si>
    <t>OC1CC(O)(C(=O)Nc2ccc(cc2)C(O)=O)c2ncc(cc12)-c1cc(Cl)ccc1-n1cnnn1</t>
  </si>
  <si>
    <t>O[C@@H]1C[C@@](O)(C(=O)Nc2ccc(cc2)C(O)=O)c2ncc(cc12)-c1cc(Cl)ccc1-n1cnnn1</t>
  </si>
  <si>
    <t>O[C@@H]1C[C@](O)(C(=O)Nc2ccc(cc2)C(O)=O)c2ncc(cc12)-c1cc(Cl)ccc1-n1cnnn1</t>
  </si>
  <si>
    <t>O[C@H]1C[C@@](O)(C(=O)Nc2ccc(cc2)C(O)=O)c2ncc(cc12)-c1cc(Cl)ccc1-n1cnnn1</t>
  </si>
  <si>
    <t>O[C@H]1C[C@](O)(C(=O)Nc2ccc(cc2)C(O)=O)c2ncc(cc12)-c1cc(Cl)ccc1-n1cnnn1</t>
  </si>
  <si>
    <t>OC(=O)c1ccc(NC(=O)C2(O)C[C@@H](F)c3cc(cnc23)-c2cc(Cl)ccc2-n2cnnn2)cc1</t>
  </si>
  <si>
    <t>OC(=O)c1ccc(NC(=O)C2(O)C[C@H](F)c3cc(cnc23)-c2cc(Cl)ccc2-n2cnnn2)cc1</t>
  </si>
  <si>
    <t>OC(=O)c1ccc(NC(=O)[C@]2(F)C[C@@H](F)c3cc(cnc23)-c2cc(Cl)ccc2-n2cnnn2)cc1</t>
  </si>
  <si>
    <t>OC(=O)c1ccc(NC(=O)[C@@]2(F)C[C@@H](F)c3cc(cnc23)-c2cc(Cl)ccc2-n2cnnn2)cc1</t>
  </si>
  <si>
    <t>OC(=O)c1ccc(NC(=O)[C@]2(F)C[C@H](F)c3cc(cnc23)-c2cc(Cl)ccc2-n2cnnn2)cc1</t>
  </si>
  <si>
    <t>OC(=O)c1ccc(NC(=O)[C@@]2(F)C[C@H](F)c3cc(cnc23)-c2cc(Cl)ccc2-n2cnnn2)cc1</t>
  </si>
  <si>
    <t>CC(C)(C)OC(=O)c1ccc(NC(=O)C2(O)CCc3cc(cnc23)-c2cc(Cl)ccc2-n2cnnn2)cc1</t>
  </si>
  <si>
    <t>COC(=O)Nc1ccc(cc1)C(=O)NC1CCc2cc(c[n+]([O-])c12)-c1cc(Cl)ccc1-n1cnnn1</t>
  </si>
  <si>
    <t>CC(C)(C)OC(=O)c1ccc(NC(=O)C2(CC3CC3)CCc3cc(c[n+]([O-])c23)-c2cc(Cl)ccc2-n2cnnn2)cc1</t>
  </si>
  <si>
    <t>CCC(C(=O)Nc1ccc(cc1)C(O)=O)n1cc2c(cc1=O)-c1cc(Cl)ccc1CNC2=O</t>
  </si>
  <si>
    <t>CCC(C(=O)Nc1ccc(cc1)-c1noc(=O)[nH]1)n1cc2c(cc1=O)-c1cc(Cl)ccc1CNC2=O</t>
  </si>
  <si>
    <t>CCC(C(=O)Nc1ccc(cc1)C(O)=O)n1cc2c(cc1=O)-c1cc(Cl)ccc1C1(CC1)NC2=O</t>
  </si>
  <si>
    <t>OC(=O)c1ccc(NC(=O)Cn2cc3c(cc2=O)-c2cc(Cl)ccc2CCNC3=O)cc1</t>
  </si>
  <si>
    <t>Clc1ccc2CCNC(=O)c3cn(CC(=O)Nc4ccc(cc4)-c4noc(=O)[nH]4)c(=O)cc3-c2c1</t>
  </si>
  <si>
    <t>CCC(C(=O)Nc1ccc(cc1)C(O)=O)n1cc2c(cc1=O)-c1cc(Cl)ccc1CCNC2=O</t>
  </si>
  <si>
    <t>CCC(C(=O)Nc1ccc(cc1)-c1noc(=O)[nH]1)n1cc2c(cc1=O)-c1cc(Cl)ccc1CCNC2=O</t>
  </si>
  <si>
    <t>CC(C)CC(C(=O)Nc1ccc(cc1)C(O)=O)n1cc2c(cc1=O)-c1cc(Cl)ccc1CCNC2=O</t>
  </si>
  <si>
    <t>CC(C)CC(C(=O)Nc1ccc(cc1)-c1noc(=O)[nH]1)n1cc2c(cc1=O)-c1cc(Cl)ccc1CCNC2=O</t>
  </si>
  <si>
    <t>CCC(C(=O)Nc1ccc(cc1)C(O)=O)n1cc2c(cc1=O)-c1cc(Cl)ccc1CC1(CC1)NC2=O</t>
  </si>
  <si>
    <t>CCC(C(=O)Nc1ccc(cc1)-c1noc(=O)[nH]1)n1cc2c(cc1=O)-c1cc(Cl)ccc1CC1(CC1)NC2=O</t>
  </si>
  <si>
    <t>COCCC(C(=O)Nc1ccc(cc1)C(O)=O)n1cc2c(cc1=O)-c1cc(Cl)ccc1CC1(CC1)NC2=O</t>
  </si>
  <si>
    <t>COCCC(C(=O)Nc1ccc(C(N)=O)c(F)c1)n1cc2c(cc1=O)-c1cc(Cl)ccc1CC1(CC1)NC2=O</t>
  </si>
  <si>
    <t>COCCC(C(=O)Nc1ccc2[nH]c(=O)[nH]c2c1)n1cc2c(cc1=O)-c1cc(Cl)ccc1CC1(CC1)NC2=O</t>
  </si>
  <si>
    <t>COCCC(C(=O)Nc1ccc2nn(C)cc2c1)n1cc2c(cc1=O)-c1cc(Cl)ccc1CC1(CC1)NC2=O</t>
  </si>
  <si>
    <t>COCCC(C(=O)Nc1ccn2nccc2c1)n1cc2c(cc1=O)-c1cc(Cl)ccc1CC1(CC1)NC2=O</t>
  </si>
  <si>
    <t>COCCC(C(=O)Nc1ccc2nccn2c1)n1cc2c(cc1=O)-c1cc(Cl)ccc1CC1(CC1)NC2=O</t>
  </si>
  <si>
    <t>COCCC(C(=O)Nc1ccc2[nH]ncc2c1)n1cc2c(cc1=O)-c1cc(Cl)ccc1CC1(CC1)NC2=O</t>
  </si>
  <si>
    <t>COCCC(C(=O)Nc1ccc2c(c1)[nH]n(C)c2=O)n1cc2c(cc1=O)-c1cc(Cl)ccc1CC1(CC1)NC2=O</t>
  </si>
  <si>
    <t>COCCC(C(=O)Nc1ccc(nc1)C(O)=O)n1cc2c(cc1=O)-c1cc(Cl)ccc1CC1(CC1)NC2=O</t>
  </si>
  <si>
    <t>COCCC(C(=O)Nc1ccc(nc1)C(N)=O)n1cc2c(cc1=O)-c1cc(Cl)ccc1CC1(CC1)NC2=O</t>
  </si>
  <si>
    <t>COCCC(C(=O)Nc1ccc(s1)C(O)=O)n1cc2c(cc1=O)-c1cc(Cl)ccc1CC1(CC1)NC2=O</t>
  </si>
  <si>
    <t>COCCC(C(=O)Nc1cc(cs1)C(O)=O)n1cc2c(cc1=O)-c1cc(Cl)ccc1CC1(CC1)NC2=O</t>
  </si>
  <si>
    <t>COCCC(C(=O)Nc1csc(c1)C(O)=O)n1cc2c(cc1=O)-c1cc(Cl)ccc1CC1(CC1)NC2=O</t>
  </si>
  <si>
    <t>CO[C@H]1CC[C@H](CC(C(=O)Nc2ccc(cc2)C(O)=O)n2cc3c(cc2=O)-c2cc(Cl)ccc2CC2(CC2)NC3=O)CC1</t>
  </si>
  <si>
    <t>CO[C@H]1CC[C@H](CC(C(=O)Nc2ccc(C(N)=O)c(F)c2)n2cc3c(cc2=O)-c2cc(Cl)ccc2CC2(CC2)NC3=O)CC1</t>
  </si>
  <si>
    <t>CO[C@H]1CC[C@H](CC(C(=O)Nc2ccc3[nH]c(=O)[nH]c3c2)n2cc3c(cc2=O)-c2cc(Cl)ccc2CC2(CC2)NC3=O)CC1</t>
  </si>
  <si>
    <t>OC(=O)c1ccc(NC(=O)C(Cc2ccccc2)n2cc3c(cc2=O)-c2cc(Cl)ccc2CC2(CC2)NC3=O)cc1</t>
  </si>
  <si>
    <t>Clc1ccc2CC3(CC3)NC(=O)c3cn(C(Cc4ccccc4)C(=O)Nc4ccc5[nH]c(=O)[nH]c5c4)c(=O)cc3-c2c1</t>
  </si>
  <si>
    <t>Cn1cc2cc(NC(=O)C(Cc3ccccc3)n3cc4c(cc3=O)-c3cc(Cl)ccc3CC3(CC3)NC4=O)ccc2n1</t>
  </si>
  <si>
    <t>COCCC(C(=O)Nc1ccc2nn(C)cc2c1)n1cc2c(cc1=O)-c1cc(Cl)ccc1CC(CF)NC2=O</t>
  </si>
  <si>
    <t>COCCC(C(=O)Nc1ccc(C(N)=O)c(F)c1)n1cc2c(cc1=O)-c1cc(Cl)ccc1CC(CF)NC2=O</t>
  </si>
  <si>
    <t>COCCC(C(=O)Nc1ccc(cc1)C(O)=O)n1cc2c(cc1=O)-c1cc(Cl)ccc1CC(CF)NC2=O</t>
  </si>
  <si>
    <t>OC(=O)c1ccc(NC(=O)[C@@H](CC2CC2)c2ccc(c[n+]2[O-])-c2c(F)c(Cl)ccc2OC(F)F)cc1</t>
  </si>
  <si>
    <t>OC(=O)c1ccc(NC(=O)[C@@H](CC2CCC2)c2ccc(c[n+]2[O-])-c2c(F)c(Cl)ccc2C(F)F)cc1</t>
  </si>
  <si>
    <t>OC(=O)c1ccc(NC(=O)[C@H](CC2CCC2)c2ccc(c[n+]2[O-])-c2c(F)c(Cl)ccc2C(F)F)cc1</t>
  </si>
  <si>
    <t>CCOC(=O)c1ccc(NC(=O)[C@H](CC2CCC2)c2ccc(c[n+]2[O-])-c2c(F)c(Cl)ccc2C(F)F)cc1</t>
  </si>
  <si>
    <t>OC(=O)c1ccc(NC(=O)C(CC2CC2)c2ccc(c[n+]2[O-])-c2cc(Cl)ccc2OC(F)F)cc1</t>
  </si>
  <si>
    <t>CCOc1ccc(Cl)c(F)c1-c1ccc(C(CC2CC2)C(=O)Nc2ccc(cc2)C(O)=O)[n+]([O-])c1</t>
  </si>
  <si>
    <t>COc1ccc(Cl)c(F)c1-c1ccc(C(CC2CC2)C(=O)Nc2ccc(cc2)C(O)=O)[n+]([O-])c1</t>
  </si>
  <si>
    <t>OC(=O)c1ccc(NC(=O)[C@H](CC2CC2)c2ccc(c[n+]2[O-])-c2c(F)c(Cl)ccc2OCC2CC2)cc1</t>
  </si>
  <si>
    <t>OC(=O)c1ccc(NC(=O)C(CC2CCC2)c2ccc(c[n+]2[O-])-c2c(F)c(Cl)ccc2OC(F)F)cc1</t>
  </si>
  <si>
    <t>CC(C)Oc1ccc(Cl)c(F)c1-c1ccc(C(CC2CC2)C(=O)Nc2ccc(cc2)C(O)=O)[n+]([O-])c1</t>
  </si>
  <si>
    <t>OC(=O)c1ccc(NC(=O)C(CC2CCCC2)c2ccc(c[n+]2[O-])-c2c(F)c(Cl)ccc2OC(F)F)cc1</t>
  </si>
  <si>
    <t>COC(=O)c1ccc(NC(=O)C(CC2CCC2)c2ccc(c[n+]2[O-])-c2c(F)c(Cl)ccc2C(F)F)cc1</t>
  </si>
  <si>
    <t>OC(=O)c1ccc(NC(=O)[C@@H](CC2CC2)c2ccc(c[n+]2[O-])-c2c(F)c(Cl)ccc2C(F)F)cc1</t>
  </si>
  <si>
    <t>OC(=O)c1ccc(NC(=O)[C@H](CC2CC2)c2ccc(c[n+]2[O-])-c2c(F)c(Cl)ccc2C(F)F)cc1</t>
  </si>
  <si>
    <t>OC(=O)c1ccc(NC(=O)C(CC2CC2)c2ccc(c[n+]2[O-])-c2cc(Cl)ccc2C(F)(F)F)cc1</t>
  </si>
  <si>
    <t>OC(=O)c1ccc(NC(=O)C(CC2CC2)c2ccc(c[n+]2[O-])-c2c(F)c(Cl)ccc2C(F)(F)F)cc1</t>
  </si>
  <si>
    <t>OC(=O)c1ccc(NC(=O)C(CC2CC2)c2ccc(c[n+]2[O-])-c2cc(Cl)ccc2C(F)F)cc1</t>
  </si>
  <si>
    <t>OC(=O)c1ccc(NC(=O)C(CC2(CC2)C#N)c2ccc(c[n+]2[O-])-c2c(F)c(Cl)ccc2C(F)(F)F)cc1</t>
  </si>
  <si>
    <t>OC(=O)c1ccc(NC(=O)C(CC2(CC2)C#N)c2ccc(c[n+]2[O-])-c2c(F)c(Cl)ccc2C(F)F)cc1</t>
  </si>
  <si>
    <t>OC(=O)c1ccc(NC(=O)[C@@H](CC2CCC(=O)CC2)c2ccc(c[n+]2[O-])-c2c(F)c(Cl)ccc2OC(F)F)cc1</t>
  </si>
  <si>
    <t>OC(=O)c1ccc(NC(=O)[C@H](CC2CCC(=O)CC2)c2ccc(c[n+]2[O-])-c2c(F)c(Cl)ccc2OC(F)F)cc1</t>
  </si>
  <si>
    <t>O[C@H]1CC[C@H](C[C@H](C(=O)Nc2ccc(cc2)C(O)=O)c2ccc(c[n+]2[O-])-c2c(F)c(Cl)ccc2OC(F)F)CC1</t>
  </si>
  <si>
    <t>O[C@H]1CC[C@H](C[C@@H](C(=O)Nc2ccc(cc2)C(O)=O)c2ccc(c[n+]2[O-])-c2c(F)c(Cl)ccc2OC(F)F)CC1</t>
  </si>
  <si>
    <t>O[C@H]1CC[C@H](CC(C(=O)Nc2ccc(cc2)C(O)=O)c2ccc(c[n+]2[O-])-c2c(F)c(Cl)ccc2C(F)F)CC1</t>
  </si>
  <si>
    <t>OC(=O)c1ccc(NC(=O)[C@@H](CC2CCC(F)(F)CC2)c2ccc(c[n+]2[O-])-c2c(F)c(Cl)ccc2OC(F)F)cc1</t>
  </si>
  <si>
    <t>OC(=O)c1ccc(NC(=O)[C@H](CC2CCC(F)(F)CC2)c2ccc(c[n+]2[O-])-c2c(F)c(Cl)ccc2OC(F)F)cc1</t>
  </si>
  <si>
    <t>C[C@@]1(O)CC[C@H](CC(C(=O)Nc2ccc(cc2)C(O)=O)c2ccc(c[n+]2[O-])-c2c(F)c(Cl)ccc2OC(F)F)CC1</t>
  </si>
  <si>
    <t>C[C@]1(O)CC[C@H](CC(C(=O)Nc2ccc(cc2)C(O)=O)c2ccc(c[n+]2[O-])-c2c(F)c(Cl)ccc2OC(F)F)CC1</t>
  </si>
  <si>
    <t>C[C@@]1(O)CC[C@H](CC(C(=O)Nc2ccc(cc2)C(O)=O)c2ccc(c[n+]2[O-])-c2c(F)c(Cl)ccc2C(F)F)CC1</t>
  </si>
  <si>
    <t>C[C@]1(O)CC[C@H](CC(C(=O)Nc2ccc(cc2)C(O)=O)c2ccc(c[n+]2[O-])-c2c(F)c(Cl)ccc2C(F)F)CC1</t>
  </si>
  <si>
    <t>OC(=O)c1ccc(NC(=O)C(CC2CC(F)(F)C2)c2ccc(c[n+]2[O-])-c2c(F)c(Cl)ccc2OC(F)F)cc1</t>
  </si>
  <si>
    <t>OC(=O)c1ccc(NC(=O)[C@H](CC2CC(F)(F)C2)c2ccc(c[n+]2[O-])-c2c(F)c(Cl)ccc2OC(F)F)cc1</t>
  </si>
  <si>
    <t>OC(=O)c1ccc(NC(=O)[C@@H](CC23CC(C2)C3)c2ccc(c[n+]2[O-])-c2c(F)c(Cl)ccc2OC(F)F)cc1</t>
  </si>
  <si>
    <t>OC(=O)c1ccc(NC(=O)[C@H](CC23CC(C2)C3)c2ccc(c[n+]2[O-])-c2c(F)c(Cl)ccc2OC(F)F)cc1</t>
  </si>
  <si>
    <t>CC1CC1C[C@H](C(=O)Nc1ccc(cc1)C(O)=O)c1ccc(c[n+]1[O-])-c1c(F)c(Cl)ccc1OC(F)F</t>
  </si>
  <si>
    <t>C[C@H]1C[C@@H]1C[C@@H](C(=O)Nc1ccc(cc1)C(O)=O)c1ccc(c[n+]1[O-])-c1c(F)c(Cl)ccc1OC(F)F</t>
  </si>
  <si>
    <t>C[C@@H]1C[C@H]1C[C@@H](C(=O)Nc1ccc(cc1)C(O)=O)c1ccc(c[n+]1[O-])-c1c(F)c(Cl)ccc1OC(F)F</t>
  </si>
  <si>
    <t>CC(C(C(=O)Nc1ccc(cc1)C(O)=O)c1ccc(c[n+]1[O-])-c1c(F)c(Cl)ccc1OC(F)F)C1CC1</t>
  </si>
  <si>
    <t>CC1CC1C[C@H](C(=O)Nc1ccc(cc1)C(O)=O)c1ccc(c[n+]1[O-])-c1c(F)c(Cl)ccc1C(F)F</t>
  </si>
  <si>
    <t>CC1CC1C[C@@H](C(=O)Nc1ccc(cc1)C(O)=O)c1ccc(c[n+]1[O-])-c1c(F)c(Cl)ccc1C(F)F</t>
  </si>
  <si>
    <t>CC1CC1C[C@H](C(=O)Nc1ccc(cc1)C(O)=O)c1ccc(c[n+]1[O-])-c1c(F)c(Cl)ccc1C(F)(F)F</t>
  </si>
  <si>
    <t>CC1CC1C[C@@H](C(=O)Nc1ccc(cc1)C(O)=O)c1ccc(c[n+]1[O-])-c1c(F)c(Cl)ccc1C(F)(F)F</t>
  </si>
  <si>
    <t>Cc1cc(C(CC2CC2)C(=O)Nc2ccc(cc2)C(O)=O)[n+]([O-])cc1-c1c(F)c(Cl)ccc1OC(F)F</t>
  </si>
  <si>
    <t>COc1cc([C@H](CC2CC2)C(=O)Nc2ccc(cc2)C(O)=O)[n+]([O-])cc1-c1c(F)c(Cl)ccc1C(F)F</t>
  </si>
  <si>
    <t>COc1cc([C@@H](CC2CC2)C(=O)Nc2ccc(cc2)C(O)=O)[n+]([O-])cc1-c1c(F)c(Cl)ccc1C(F)F</t>
  </si>
  <si>
    <t>COc1cc(C(CC2CC2)C(=O)Nc2ccc(cc2)C(O)=O)[n+]([O-])cc1-c1c(F)c(Cl)ccc1OC(F)F</t>
  </si>
  <si>
    <t>OC(=O)c1ccc(NC(=O)[C@@H](CC2CC2)c2ccc(c[n+]2[O-])-c2c(F)c(Cl)ccc2OC(F)F)cc1F</t>
  </si>
  <si>
    <t>OC(=O)c1ccc(NC(=O)[C@H](CC2CC2)c2ccc(c[n+]2[O-])-c2c(F)c(Cl)ccc2OC(F)F)cc1F</t>
  </si>
  <si>
    <t>CC1CC(CC(C(=O)Nc2ccc(cc2)C(O)=O)c2ccc(c[n+]2[O-])-c2c(F)c(Cl)ccc2C(F)(F)F)C1</t>
  </si>
  <si>
    <t>OC(=O)c1ccc(NC(=O)C(CC2CC2(F)F)c2ccc(c[n+]2[O-])-c2c(F)c(Cl)ccc2C(F)F)cc1</t>
  </si>
  <si>
    <t>OC(=O)c1ccc(NC(=O)C(CC2CC(F)C2)c2ccc(c[n+]2[O-])-c2c(F)c(Cl)ccc2C(F)F)cc1</t>
  </si>
  <si>
    <t>CC1(O)CC(CC(C(=O)Nc2ccc(cc2)C(O)=O)c2ccc(c[n+]2[O-])-c2c(F)c(Cl)ccc2C(F)F)C1</t>
  </si>
  <si>
    <t>OC(=O)c1ccc(NC(=O)C(CC2CC2C(F)(F)F)c2ccc(c[n+]2[O-])-c2c(F)c(Cl)ccc2C(F)F)cc1</t>
  </si>
  <si>
    <t>OC(=O)c1ccc(NC(=O)C(CC2CC2C(F)F)c2ccc(c[n+]2[O-])-c2c(F)c(Cl)ccc2C(F)F)cc1</t>
  </si>
  <si>
    <t>OC(=O)c1ccc(NC(=O)C(CC2CC2F)c2ccc(c[n+]2[O-])-c2c(F)c(Cl)ccc2C(F)F)cc1</t>
  </si>
  <si>
    <t>OC(=O)c1ccc(NC(=O)C(CC2CC2CF)c2ccc(c[n+]2[O-])-c2c(F)c(Cl)ccc2C(F)F)cc1</t>
  </si>
  <si>
    <t>CC1C(C)C1CC(C(=O)Nc1ccc(cc1)C(O)=O)c1ccc(c[n+]1[O-])-c1c(F)c(Cl)ccc1OC(F)F</t>
  </si>
  <si>
    <t>OC(=O)c1ccc(NC(=O)C(CC2CC(F)C2)c2ccc(c[n+]2[O-])-c2c(F)c(Cl)ccc2OC(F)F)cc1</t>
  </si>
  <si>
    <t>CC1CCC1CC(C(=O)Nc1ccc(cc1)C(O)=O)c1ccc(c[n+]1[O-])-c1c(F)c(Cl)ccc1OC(F)F</t>
  </si>
  <si>
    <t>OC(=O)c1ccc(NC(=O)C(CC2CC2C(F)(F)F)c2ccc(c[n+]2[O-])-c2c(F)c(Cl)ccc2OC(F)F)cc1</t>
  </si>
  <si>
    <t>CC1(C)CC1CC(C(=O)Nc1ccc(cc1)C(O)=O)c1ccc(c[n+]1[O-])-c1c(F)c(Cl)ccc1OC(F)F</t>
  </si>
  <si>
    <t>COC(=O)c1ccc(NC(=O)C(CC2CC2)c2ccc(c[n+]2[O-])-c2c(F)c(Cl)ccc2C(F)F)cc1</t>
  </si>
  <si>
    <t>CCOC(=O)c1ccc(NC(=O)C(CC2CC2)c2ccc(c[n+]2[O-])-c2c(F)c(Cl)ccc2C(F)F)cc1</t>
  </si>
  <si>
    <t>OC(=O)c1ccc(NC(=O)C(CC2CC2)c2ccc(c[n+]2[O-])-c2c(F)c(Cl)ccc2C(F)F)cc1F</t>
  </si>
  <si>
    <t>OC(=O)c1ccc(NC(=O)C(CC2CCC2)c2ccc(c[n+]2[O-])-c2c(F)c(Cl)ccc2C(F)F)cc1F</t>
  </si>
  <si>
    <t>Cc1cc(NC(=O)C(CC2CC2)c2ccc(c[n+]2[O-])-c2c(F)c(Cl)ccc2C(F)F)ccc1C(O)=O</t>
  </si>
  <si>
    <t>OC(=O)c1ccc(NC(=O)C(CC23CC(C2)C3)c2ccc(c[n+]2[O-])-c2c(F)c(Cl)ccc2C(F)F)cc1F</t>
  </si>
  <si>
    <t>CCC(C(=O)Nc1ccc(nc1)C(N)=O)n1cc(OC)c(cc1=O)-c1cc(Cl)ccc1C#N</t>
  </si>
  <si>
    <t>CCC(C(=O)Nc1ccc(nc1)C(=O)NC)n1cc(OC)c(cc1=O)-c1cc(Cl)ccc1C#N</t>
  </si>
  <si>
    <t>COCCC(C(=O)Nc1ccc(nc1)C(N)=O)n1cc(Cl)c(cc1=O)-c1cc(Cl)ccc1C#N</t>
  </si>
  <si>
    <t>NC(=O)c1ccc(NC(=O)C(C[C@@H]2CCCCO2)n2cc(Cl)c(cc2=O)-c2cc(Cl)ccc2C#N)cn1</t>
  </si>
  <si>
    <t>CNC(=O)c1ccc(NC(=O)C(C[C@@H]2CCCCO2)n2cc(Cl)c(cc2=O)-c2cc(Cl)ccc2C#N)cn1</t>
  </si>
  <si>
    <t>COc1cn(C(Cc2ccccn2)C(=O)Nc2ccc(nc2)C(N)=O)c(=O)cc1-c1cc(Cl)ccc1C#N</t>
  </si>
  <si>
    <t>NC(=O)c1ccc(NC(=O)C(Cc2ccccn2)n2cc(OC(F)F)c(cc2=O)-c2cc(Cl)ccc2C#N)cn1</t>
  </si>
  <si>
    <t>COc1cn(C(Cc2cccnc2)C(=O)Nc2ccc(nc2)C(N)=O)c(=O)cc1-c1cc(Cl)ccc1C#N</t>
  </si>
  <si>
    <t>COc1cn(C(Cc2ccncc2)C(=O)Nc2ccc(nc2)C(N)=O)c(=O)cc1-c1cc(Cl)ccc1C#N</t>
  </si>
  <si>
    <t>NC(=O)c1ccc(NC(=O)C(Cc2cocn2)n2cc(Cl)c(cc2=O)-c2cc(Cl)ccc2C#N)cn1</t>
  </si>
  <si>
    <t>COc1cn(C(Cc2cocn2)C(=O)Nc2ccc(nc2)C(N)=O)c(=O)cc1-c1cc(Cl)ccc1C#N</t>
  </si>
  <si>
    <t>NC(=O)c1ccc(NC(=O)C(Cc2cnco2)n2cc(OC(F)F)c(cc2=O)-c2cc(Cl)ccc2C#N)cn1</t>
  </si>
  <si>
    <t>COc1cn(C(Cc2ccccn2)C(=O)Nc2ccc(nc2)C(N)=O)c(=O)cc1-c1cc(Cl)ccc1F</t>
  </si>
  <si>
    <t>COc1cn(C(Cc2cc(C)no2)C(=O)Nc2ccc(nc2)C(N)=O)c(=O)cc1-c1cc(Cl)ccc1F</t>
  </si>
  <si>
    <t>CNC(=O)c1ccc(NC(=O)C(CCOC)n2cc(Cl)c(cc2=O)-c2cc(Cl)ccc2C#N)cn1</t>
  </si>
  <si>
    <t>NC(=O)c1ccc(NC(=O)C(Cc2cnco2)n2cc(Cl)c(cc2=O)-c2cc(Cl)ccc2C#N)cn1</t>
  </si>
  <si>
    <t>COc1cn(C(Cc2cnco2)C(=O)Nc2ccc(nc2)C(N)=O)c(=O)cc1-c1cc(Cl)ccc1C#N</t>
  </si>
  <si>
    <t>CCC(C(=O)Nc1ccc(nc1)C(O)=O)n1cc(OC)c(cc1=O)-c1cc(Cl)ccc1C#N</t>
  </si>
  <si>
    <t>COc1cn(C(Cc2ccn(C)n2)C(=O)Nc2ccc(nc2)C(N)=O)c(=O)cc1-c1cc(Cl)ccc1C#N</t>
  </si>
  <si>
    <t>CNC(=O)c1ccc(NC(=O)C(Cc2ccn(C)n2)n2cc(OC)c(cc2=O)-c2cc(Cl)ccc2C#N)cn1</t>
  </si>
  <si>
    <t>COCCC(C(=O)Nc1ccc(nc1)C(N)=O)n1cc(OC)c(cc1=O)-c1cc(Cl)ccc1C#N</t>
  </si>
  <si>
    <t>CNC(=O)c1ccc(NC(=O)C(CCOC)n2cc(OC)c(cc2=O)-c2cc(Cl)ccc2C#N)cn1</t>
  </si>
  <si>
    <t>COc1cn(C(Cc2cc(C)on2)C(=O)Nc2ccc(nc2)C(N)=O)c(=O)cc1-c1cc(Cl)ccc1C#N</t>
  </si>
  <si>
    <t>CNC(=O)c1ccc(NC(=O)C(Cc2ccn(C)n2)n2cc(OC)c(cc2=O)-c2cc(C)ccc2C#N)cn1</t>
  </si>
  <si>
    <t>COc1cn(C(Cc2ccn(C)n2)C(=O)Nc2ccc(nc2)C(N)=O)c(=O)cc1-c1cc(C)ccc1C#N</t>
  </si>
  <si>
    <t>COc1cn(C(Cc2ccn(C)n2)C(=O)Nc2cnc(C(N)=O)c(F)c2)c(=O)cc1-c1cc(Cl)ccc1C#N</t>
  </si>
  <si>
    <t>CNC(=O)c1ccc(NC(=O)C(Cc2cnco2)n2cc(OC)c(cc2=O)-c2cc(Cl)ccc2C#N)cn1</t>
  </si>
  <si>
    <t>COCCC(C(=O)Nc1ccc(nc1)C(N)=O)n1cc(OC)c(cc1=O)-c1cc(C)ccc1C#N</t>
  </si>
  <si>
    <t>COc1cn(C(Cc2cc(C)no2)C(=O)Nc2ccc(nc2)C(N)=O)c(=O)cc1-c1cc(Cl)ccc1C#N</t>
  </si>
  <si>
    <t>COc1cn(C(Cc2ncco2)C(=O)Nc2ccc(nc2)C(N)=O)c(=O)cc1-c1cc(Cl)ccc1C#N</t>
  </si>
  <si>
    <t>COc1cn(C(Cc2cnco2)C(=O)Nc2cnc(C(N)=O)c(F)c2)c(=O)cc1-c1cc(Cl)ccc1C#N</t>
  </si>
  <si>
    <t>CNC(=O)c1ccc(NC(=O)C(Cc2coc(C)n2)n2cc(OC)c(cc2=O)-c2cc(Cl)ccc2C#N)cn1</t>
  </si>
  <si>
    <t>COc1cn(C(Cc2coc(C)n2)C(=O)Nc2ccc(nc2)C(N)=O)c(=O)cc1-c1cc(Cl)ccc1C#N</t>
  </si>
  <si>
    <t>COc1cn(C(Cc2noc(C)n2)C(=O)Nc2ccc(nc2)C(N)=O)c(=O)cc1-c1cc(Cl)ccc1C#N</t>
  </si>
  <si>
    <t>COc1cn(C(Cc2ccccn2)C(=O)Nc2ccc(nc2)C(N)=O)c(=O)cc1-c1cc(Cl)ccc1C(F)F</t>
  </si>
  <si>
    <t>CNC(=O)c1ccc(NC(=O)C(CC2=NOCC2)n2cc(OC)c(cc2=O)-c2cc(Cl)ccc2C#N)cn1</t>
  </si>
  <si>
    <t>CNC(=O)c1ccc(NC(=O)C(Cc2ccn(C)n2)n2cc(C)c(cc2=O)-c2cc(Cl)ccc2C#N)cn1</t>
  </si>
  <si>
    <t>CNC(=O)c1ccc(NC(=O)C(CCOC)n2cc(OC)c(cc2=O)-c2cc(NC)ccc2C#N)cn1</t>
  </si>
  <si>
    <t>CNC(=O)c1ccc(NC(=O)C(CCOC)n2cc(OC)c(cc2=O)-c2cc(Cl)c(F)cc2C#N)cn1</t>
  </si>
  <si>
    <t>COCCC(C(=O)Nc1ccc(nc1)C(N)=O)n1cc(OC)c(cc1=O)-c1cc(Cl)c(F)cc1C#N</t>
  </si>
  <si>
    <t>COc1cn(C(Cc2ccn(C)n2)C(=O)Nc2ccc(nc2)C(N)=O)c(=O)cc1-c1cc(F)ccc1C#N</t>
  </si>
  <si>
    <t>CNC(=O)c1ccc(NC(=O)C(Cc2ccn(C)n2)n2cc(OC)c(cc2=O)-c2cc(F)ccc2C#N)cn1</t>
  </si>
  <si>
    <t>COCCC(C(=O)Nc1ccc(nc1)C(N)=O)n1cc(OC)c(cc1=O)-c1cc(Cl)cc(F)c1C#N</t>
  </si>
  <si>
    <t>CNC(=O)c1ccc(NC(=O)C(Cc2ccn(C)n2)n2cc(C3CC3)c(cc2=O)-c2cc(Cl)ccc2C#N)cn1</t>
  </si>
  <si>
    <t>COc1cn(C(Cc2ncco2)C(=O)Nc2ccc(nc2)C(N)=O)c(=O)cc1-c1cc(Cl)ccc1F</t>
  </si>
  <si>
    <t>COc1cn(C(Cc2ccccn2)C(=O)Nc2ccc(nc2)C(N)=O)c(=O)cc1-c1cc(Cl)ccc1C(F)(F)F</t>
  </si>
  <si>
    <t>COc1cn(C(Cc2cc(C)no2)C(=O)Nc2ccc(nc2)C(N)=O)c(=O)cc1-c1cc(Cl)ccc1C(F)(F)F</t>
  </si>
  <si>
    <t>OC(=O)c1ccc(NC(=O)C2CCc3nc(cc(=O)n23)-c2cc(Cl)ccc2-n2cnnn2)cc1</t>
  </si>
  <si>
    <t>OC(=O)c1ccc(NC(=O)C2CCc3cc(cc(=O)n23)-c2cc(Cl)ccc2-n2cnnn2)cc1</t>
  </si>
  <si>
    <t>OC(=O)c1cc2cc(NC(=O)C3CCc4cc(cc(=O)n34)-c3cc(Cl)ccc3-n3cnnn3)ccc2[nH]1</t>
  </si>
  <si>
    <t>CC(C)(C)OC(=O)c1cc2cc(NC(=O)C3CCc4nc(cc(=O)n34)-c3cc(Cl)ccc3-n3cnnn3)ccc2[nH]1</t>
  </si>
  <si>
    <t>CC(C)(C)OC(=O)c1ccc(NC(=O)Cn2ccc(cc2=O)-c2cc(Cl)ccc2-n2cnnn2)cc1</t>
  </si>
  <si>
    <t>CC(C)(C)OC(=O)c1cc2cc(NC(=O)Cn3ccc(cc3=O)-c3cc(Cl)ccc3-n3cnnn3)ccc2[nH]1</t>
  </si>
  <si>
    <t>COC(=O)Nc1ccc(NC(=O)C2CCc3cc(cc(=O)n23)-c2cc(Cl)ccc2-n2cnnn2)cc1</t>
  </si>
  <si>
    <t>OC(=O)c1cc2cc(NC(=O)[C@@H]3CCc4cc(cc(=O)n34)-c3cc(Cl)ccc3-n3cnnn3)ccc2[nH]1</t>
  </si>
  <si>
    <t>OC(=O)c1cc2cc(NC(=O)[C@H]3CCc4cc(cc(=O)n34)-c3cc(Cl)ccc3-n3cnnn3)ccc2[nH]1</t>
  </si>
  <si>
    <t>OC(=O)c1cc2cc(NC(=O)C(Cc3ccccc3)n3ccc(cc3=O)-c3cc(Cl)ccc3-n3cnnn3)ccc2[nH]1</t>
  </si>
  <si>
    <t>CC(C(=O)Nc1ccc(cc1)-c1nnn[nH]1)n1ccc(cc1=O)-c1cc(Cl)ccc1C#N</t>
  </si>
  <si>
    <t>CC(C(=O)Nc1ccc(cc1)C1=N[N](=NN1)C(F)(F)F)n1ccc(cc1=O)-c1cc(Cl)ccc1C#N</t>
  </si>
  <si>
    <t>COC[N]1=NNC(=N1)c1ccc(NC(=O)C(C)n2ccc(cc2=O)-c2cc(Cl)ccc2C#N)cc1</t>
  </si>
  <si>
    <t>CC(C(=O)Nc1ccc(cc1)-c1ncc[nH]1)n1ccc(cc1=O)-c1cc(Cl)ccc1C#N</t>
  </si>
  <si>
    <t>CC(C(=O)Nc1ccc(cc1)-c1c[nH]cn1)n1ccc(cc1=O)-c1cc(Cl)ccc1C#N</t>
  </si>
  <si>
    <t>CC(C(=O)Nc1ccc(cc1)-c1c[nH]c(n1)C(F)(F)F)n1ccc(cc1=O)-c1cc(Cl)ccc1C#N</t>
  </si>
  <si>
    <t>CC(C(=O)Nc1ccc(cc1)-c1cc(=O)[nH][nH]1)n1ccc(cc1=O)-c1cc(Cl)ccc1C#N</t>
  </si>
  <si>
    <t>CC(C(=O)Nc1ccc(cc1)-c1noc(=O)[nH]1)n1ccc(cc1=O)-c1cc(Cl)ccc1C#N</t>
  </si>
  <si>
    <t>CC(C(=O)Nc1ccc(cc1)C(O)=O)n1ccc(cc1=O)-c1cc(Cl)ccc1C#N</t>
  </si>
  <si>
    <t>CC(C(=O)Nc1ccc(cc1)C(O)=O)n1ccc(cc1=O)-c1cc(Cl)ccc1C#C</t>
  </si>
  <si>
    <t>CC(C(=O)Nc1ccc(cc1)C(O)=O)n1ccc(cc1=O)-c1cc(Cl)ccc1Cl</t>
  </si>
  <si>
    <t>CC(C(=O)Nc1ccc(cc1)C(O)=O)n1ccc(cc1=O)-c1cc(Cl)ccc1Br</t>
  </si>
  <si>
    <t>CC(C(=O)Nc1ccc(cc1)C(O)=O)n1ccc(cc1=O)-c1cc(Cl)ccc1C(F)(F)F</t>
  </si>
  <si>
    <t>CC(C(=O)Nc1ccc(C(O)=O)c(F)c1)n1ccc(cc1=O)-c1cc(Cl)ccc1C#N</t>
  </si>
  <si>
    <t>CC(C(=O)Nc1ccc(C(O)=O)c(Cl)c1)n1ccc(cc1=O)-c1cc(Cl)ccc1C#N</t>
  </si>
  <si>
    <t>CC(C(=O)Nc1ccc(C(O)=O)c(C)c1)n1ccc(cc1=O)-c1cc(Cl)ccc1C#N</t>
  </si>
  <si>
    <t>CC(C(=O)Nc1ccc2c(c1)[nH]n(C)c2=O)n1ccc(cc1=O)-c1cc(Cl)ccc1C#N</t>
  </si>
  <si>
    <t>CC(C(=O)Nc1ccc2nc[nH]c2c1)n1ccc(cc1=O)-c1cc(Cl)ccc1C#N</t>
  </si>
  <si>
    <t>CCC(C(=O)Nc1ccc(cc1)-c1nnn[nH]1)n1ccc(cc1=O)-c1cc(Cl)ccc1C#N</t>
  </si>
  <si>
    <t>CC(C)C(C(=O)Nc1ccc(cc1)-c1nnn[nH]1)n1ccc(cc1=O)-c1cc(Cl)ccc1C#N</t>
  </si>
  <si>
    <t>CCCCC(C(=O)Nc1ccc(cc1)-c1nnn[nH]1)n1ccc(cc1=O)-c1cc(Cl)ccc1C#N</t>
  </si>
  <si>
    <t>OC(=O)c1ccc(NC(=O)C(CC2CC2)n2ccc(cc2=O)-c2cc(Cl)ccc2C(F)(F)F)cc1</t>
  </si>
  <si>
    <t>OC(=O)c1ccc(NC(=O)C(CC2CC2)n2ccc(cc2=O)-c2cc(Cl)ccc2OC(F)(F)F)cc1</t>
  </si>
  <si>
    <t>Clc1ccc(C#N)c(c1)-c1ccn(C(Cc2ccccc2)C(=O)Nc2ccc(cc2)-c2nnn[nH]2)c(=O)c1</t>
  </si>
  <si>
    <t>OC(=O)c1ccc(NC(=O)C(Cc2ccccn2)n2ccc(cc2=O)-c2cc(Cl)ccc2C(F)(F)F)cc1</t>
  </si>
  <si>
    <t>OC(=O)c1ccc(NC(=O)C(Cc2cccnc2)n2ccc(cc2=O)-c2cc(Cl)ccc2C(F)(F)F)cc1</t>
  </si>
  <si>
    <t>OC(=O)c1ccc(NC(=O)C(Cc2cccnc2)n2ccc(cc2=O)-c2cc(Cl)ccc2Br)cc1</t>
  </si>
  <si>
    <t>OC(=O)c1ccc(NC(=O)C(Cc2ccncc2)n2ccc(cc2=O)-c2cc(Cl)ccc2C(F)(F)F)cc1</t>
  </si>
  <si>
    <t>OC(=O)c1ccc(NC(=O)C(Cc2ccncc2)n2ccc(cc2=O)-c2cc(Cl)ccc2Br)cc1</t>
  </si>
  <si>
    <t>CC(C(=O)Nc1ccc(cc1)C(O)=O)n1cc(F)c(cc1=O)-c1cc(Cl)ccc1C#N</t>
  </si>
  <si>
    <t>CC(C(=O)Nc1ccc(cc1)C(O)=O)n1cc(Cl)c(cc1=O)-c1cc(Cl)ccc1C#N</t>
  </si>
  <si>
    <t>CC(C(=O)Nc1ccc(cc1)C(O)=O)n1cc(Cl)c(cc1=O)-c1cc(Cl)ccc1C(F)F</t>
  </si>
  <si>
    <t>CC(C(=O)Nc1ccc(cc1)C(O)=O)n1cc(Cl)c(cc1=O)-c1cc(Cl)ccc1C(F)(F)F</t>
  </si>
  <si>
    <t>CC(C(=O)Nc1ccc(C(O)=O)c(F)c1)n1cc(Cl)c(cc1=O)-c1cc(Cl)ccc1C#N</t>
  </si>
  <si>
    <t>CC(C(=O)Nc1ccc(cc1)-c1nc(n[nH]1)C(F)(F)F)n1cc(Cl)c(cc1=O)-c1cc(Cl)ccc1C#N</t>
  </si>
  <si>
    <t>CC(C(=O)Nc1ccc(cc1)-c1cc(=O)[nH][nH]1)n1cc(Cl)c(cc1=O)-c1cc(Cl)ccc1C#N</t>
  </si>
  <si>
    <t>CC(C(=O)Nc1ccc(cc1)-c1cnc[nH]1)n1cc(Cl)c(cc1=O)-c1cc(Cl)ccc1C#N</t>
  </si>
  <si>
    <t>CC(C(=O)Nc1ccc2nc([nH]c2c1)C(F)(F)F)n1cc(Cl)c(cc1=O)-c1cc(Cl)ccc1C#N</t>
  </si>
  <si>
    <t>OC(=O)c1ccc(NC(=O)C(CC2CC2)n2cc(Cl)c(cc2=O)-c2cc(Cl)ccc2C#N)cc1</t>
  </si>
  <si>
    <t>CC(C(=O)Nc1ccc(cc1)C(O)=O)n1cc(C#N)c(cc1=O)-c1cc(Cl)ccc1C#N</t>
  </si>
  <si>
    <t>CC(C(=O)Nc1ccc(cc1)C(O)=O)n1cc(C#N)c(cc1=O)-c1cc(Cl)ccc1C(F)F</t>
  </si>
  <si>
    <t>CC(C(=O)Nc1ccc(cc1)C(O)=O)n1cc(C#N)c(cc1=O)-c1cc(Cl)ccc1C(F)(F)F</t>
  </si>
  <si>
    <t>CC(C(=O)Nc1ccc(cc1)C(O)=O)n1cc(C#N)c(cc1=O)-c1cc(Cl)ccc1OC(F)(F)F</t>
  </si>
  <si>
    <t>CC(C(=O)Nc1ccc(cc1)C(O)=O)n1cc(C#N)c(cc1=O)-c1cc(Cl)ccc1C1CC1</t>
  </si>
  <si>
    <t>CC(C(=O)Nc1ccc(cc1)C(O)=O)n1cc(C(F)F)c(cc1=O)-c1cc(Cl)ccc1C#N</t>
  </si>
  <si>
    <t>CC(C(=O)Nc1ccc(cc1)C(O)=O)n1cc(c(cc1=O)-c1cc(Cl)ccc1C#N)C(F)(F)F</t>
  </si>
  <si>
    <t>COc1cn(C(C)C(=O)Nc2ccc(cc2)C(O)=O)c(=O)cc1-c1cc(Cl)ccc1C#N</t>
  </si>
  <si>
    <t>COc1cn(C(C)C(=O)Nc2ccc(cc2)C(O)=O)c(=O)cc1-c1cc(Cl)ccc1[N+]([O-])=O</t>
  </si>
  <si>
    <t>COc1cn(C(CC2CC2)C(=O)Nc2ccc(cc2)C(O)=O)c(=O)cc1-c1cc(Cl)ccc1C#N</t>
  </si>
  <si>
    <t>COc1cn(C(CC#C)C(=O)Nc2ccc(cc2)C(O)=O)c(=O)cc1-c1cc(Cl)ccc1C#N</t>
  </si>
  <si>
    <t>CC(C)Oc1cn(C(C)C(=O)Nc2ccc(cc2)C(O)=O)c(=O)cc1-c1cc(Cl)ccc1C#N</t>
  </si>
  <si>
    <t>COc1cn(C(CC(C)C)C(=O)Nc2ccc(cc2)C(O)=O)c(=O)cc1-c1cc(Cl)ccc1C#N</t>
  </si>
  <si>
    <t>CCC(C(=O)Nc1ccc(cc1)C(O)=O)n1cc(OC)c(cc1=O)-c1cc(Cl)ccc1C#N</t>
  </si>
  <si>
    <t>CCC(C(=O)Nc1ccc(cc1)-c1cc(=O)[nH][nH]1)n1cc(OC)c(cc1=O)-c1cc(Cl)ccc1C#N</t>
  </si>
  <si>
    <t>CCC(C(=O)Nc1ccc2c(c1)[nH]n(C)c2=O)n1cc(OC)c(cc1=O)-c1cc(Cl)ccc1C#N</t>
  </si>
  <si>
    <t>CCC(C(=O)Nc1ccc2[nH]c(=O)[nH]c2c1)n1cc(OC)c(cc1=O)-c1cc(Cl)ccc1C#N</t>
  </si>
  <si>
    <t>CCC(C(=O)Nc1ccc(cc1)-c1c[nH]c(=O)o1)n1cc(OC)c(cc1=O)-c1cc(Cl)ccc1C#N</t>
  </si>
  <si>
    <t>CCC(C(=O)Nc1ccc2nc([nH]c2c1)C(O)=O)n1cc(OC)c(cc1=O)-c1cc(Cl)ccc1C#N</t>
  </si>
  <si>
    <t>CCC(C(=O)Nc1ccc2cc([nH]c2c1)C(O)=O)n1cc(OC)c(cc1=O)-c1cc(Cl)ccc1C#N</t>
  </si>
  <si>
    <t>CCC(C(=O)Nc1ccc2[nH]c(cc2c1)C(O)=O)n1cc(OC)c(cc1=O)-c1cc(Cl)ccc1C#N</t>
  </si>
  <si>
    <t>COCCC(C(=O)Nc1ccc(cc1)C(O)=O)n1cc(OC)c(cc1=O)-c1cc(Cl)ccc1C#N</t>
  </si>
  <si>
    <t>CO[C@@H](C)CC(C(=O)Nc1ccc(cc1)C(O)=O)n1cc(OC)c(cc1=O)-c1cc(Cl)ccc1C#N</t>
  </si>
  <si>
    <t>CO[C@H](C)CC(C(=O)Nc1ccc(cc1)C(O)=O)n1cc(OC)c(cc1=O)-c1cc(Cl)ccc1C#N</t>
  </si>
  <si>
    <t>COc1cn(C(C[C@H]2CCCO2)C(=O)Nc2ccc(cc2)C(O)=O)c(=O)cc1-c1cc(Cl)ccc1C#N</t>
  </si>
  <si>
    <t>COc1cn(C(C[C@@H]2CCCO2)C(=O)Nc2ccc(cc2)C(O)=O)c(=O)cc1-c1cc(Cl)ccc1C#N</t>
  </si>
  <si>
    <t>COc1cn(C(CC2CCOC2)C(=O)Nc2ccc(cc2)C(O)=O)c(=O)cc1-c1cc(Cl)ccc1C#N</t>
  </si>
  <si>
    <t>COc1cn(C(CC2CCOCC2)C(=O)Nc2ccc(cc2)C(O)=O)c(=O)cc1-c1cc(Cl)ccc1C#N</t>
  </si>
  <si>
    <t>COc1cn(C(CC2CCCOC2)C(=O)Nc2ccc(cc2)C(O)=O)c(=O)cc1-c1cc(Cl)ccc1C#N</t>
  </si>
  <si>
    <t>COc1cn(C(CC2CCCCO2)C(=O)Nc2ccc(cc2)C(O)=O)c(=O)cc1-c1cc(Cl)ccc1C#N</t>
  </si>
  <si>
    <t>COc1cn(C(CC2COCCO2)C(=O)Nc2ccc(cc2)C(O)=O)c(=O)cc1-c1cc(Cl)ccc1C#N</t>
  </si>
  <si>
    <t>COc1cn(C(CCF)C(=O)Nc2ccc(cc2)C(O)=O)c(=O)cc1-c1cc(Cl)ccc1C#N</t>
  </si>
  <si>
    <t>COc1cn(C(CC(F)F)C(=O)Nc2ccc(cc2)C(O)=O)c(=O)cc1-c1cc(Cl)ccc1C#N</t>
  </si>
  <si>
    <t>COc1cn(C(CC(F)(F)F)C(=O)Nc2ccc(cc2)C(O)=O)c(=O)cc1-c1cc(Cl)ccc1C#N</t>
  </si>
  <si>
    <t>COc1cn(C(CC(C)F)C(=O)Nc2ccc(cc2)C(O)=O)c(=O)cc1-c1cc(Cl)ccc1C#N</t>
  </si>
  <si>
    <t>COc1cn(C(CC(C)C(F)(F)F)C(=O)Nc2ccc(cc2)C(O)=O)c(=O)cc1-c1cc(Cl)ccc1C#N</t>
  </si>
  <si>
    <t>COc1cn(C(CC(C)(C)C)C(=O)Nc2ccc(cc2)C(O)=O)c(=O)cc1-c1cc(Cl)ccc1C#N</t>
  </si>
  <si>
    <t>COc1cn(C(CC2CC2(F)F)C(=O)Nc2ccc(cc2)C(O)=O)c(=O)cc1-c1cc(Cl)ccc1C#N</t>
  </si>
  <si>
    <t>COc1cn(C(CC2(C)CC2)C(=O)Nc2ccc(cc2)C(O)=O)c(=O)cc1-c1cc(Cl)ccc1C#N</t>
  </si>
  <si>
    <t>COc1cn(C(CC2CCC2)C(=O)Nc2ccc(cc2)C(O)=O)c(=O)cc1-c1cc(Cl)ccc1C#N</t>
  </si>
  <si>
    <t>CCOC(C(=O)Nc1ccc(cc1)C(O)=O)n1cc(OC)c(cc1=O)-c1cc(Cl)ccc1C#N</t>
  </si>
  <si>
    <t>COc1cn(CC(=O)Nc2ccc(cc2)C(O)=O)c(=O)cc1-c1cc(Cl)ccc1C#N</t>
  </si>
  <si>
    <t>COc1cn(C(C)C(=O)Nc2ccc(cc2)C(O)=O)c(=O)cc1-c1cc(Cl)ccc1OC(F)(F)F</t>
  </si>
  <si>
    <t>COc1cn(C(C)C(=O)Nc2ccc(cc2)C(O)=O)c(=O)cc1-c1cc(Cl)ccc1Br</t>
  </si>
  <si>
    <t>COc1cn(C(C)C(=O)Nc2ccc(cc2)C(O)=O)c(=O)cc1-c1cc(Cl)ccc1C</t>
  </si>
  <si>
    <t>COc1cn(C(C)C(=O)Nc2ccc(cc2)C(O)=O)c(=O)cc1-c1cc(Cl)ccc1C(F)(F)F</t>
  </si>
  <si>
    <t>COc1cn(C(C)C(=O)Nc2ccc(cc2)C(O)=O)c(=O)cc1-c1cc(Cl)ccc1C1CC1</t>
  </si>
  <si>
    <t>CCC(CC(C(=O)Nc1ccc(cc1)C(O)=O)n1cc(OC)c(cc1=O)-c1cc(Cl)ccc1C#N)OC</t>
  </si>
  <si>
    <t>COc1cn(C(CCO)C(=O)Nc2ccc(cc2)C(O)=O)c(=O)cc1-c1cc(Cl)ccc1C#N</t>
  </si>
  <si>
    <t>COc1cn(C(C)C(=O)Nc2ccc(cc2)C(O)=O)c(=O)cc1-c1cc(Cl)ccc1OC(F)F</t>
  </si>
  <si>
    <t>CCC(C(=O)Nc1ccc(cc1)C(O)=O)n1cc(OC)c(cc1=O)-c1cc(Cl)ccc1OC(F)F</t>
  </si>
  <si>
    <t>CCOc1cn(C(C)C(=O)Nc2ccc(cc2)C(O)=O)c(=O)cc1-c1cc(Cl)ccc1C#N</t>
  </si>
  <si>
    <t>CC(C(=O)Nc1ccc(cc1)C(O)=O)n1cc(OC(F)F)c(cc1=O)-c1cc(Cl)ccc1C#N</t>
  </si>
  <si>
    <t>CC(C(=O)Nc1ccc(cc1)C(O)=O)n1cc(OCC(F)(F)F)c(cc1=O)-c1cc(Cl)ccc1C#N</t>
  </si>
  <si>
    <t>COc1cn(C(CC2CCC(O)CC2)C(=O)Nc2ccc(cc2)C(O)=O)c(=O)cc1-c1cc(Cl)ccc1C#N</t>
  </si>
  <si>
    <t>COc1cn(C(CCOC(F)(F)F)C(=O)Nc2ccc(cc2)C(O)=O)c(=O)cc1-c1cc(Cl)ccc1C#N</t>
  </si>
  <si>
    <t>CCC1(CC(C(=O)Nc2ccc(cc2)-c2noc(=O)[nH]2)n2cc(OC)c(cc2=O)-c2cc(Cl)ccc2C#N)COC1</t>
  </si>
  <si>
    <t>COc1cn(C(CC2(CC2)C(F)(F)F)C(=O)Nc2ccc(cc2)C(O)=O)c(=O)cc1-c1cc(Cl)ccc1C#N</t>
  </si>
  <si>
    <t>COc1cn(C(CC2(CCC2)C(F)(F)F)C(=O)Nc2ccc(cc2)C(O)=O)c(=O)cc1-c1cc(Cl)ccc1C#N</t>
  </si>
  <si>
    <t>COc1cn(C(CC2CC(F)(F)C2)C(=O)Nc2ccc(cc2)C(O)=O)c(=O)cc1-c1cc(Cl)ccc1C#N</t>
  </si>
  <si>
    <t>COc1cn(C(CC2(C)COC2)C(=O)Nc2ccc(cc2)C(O)=O)c(=O)cc1-c1cc(Cl)ccc1C#N</t>
  </si>
  <si>
    <t>COc1cn(C(CC2(C)CCOCC2)C(=O)Nc2ccc(cc2)C(O)=O)c(=O)cc1-c1cc(Cl)ccc1C#N</t>
  </si>
  <si>
    <t>CO[C@@H]1CC[C@H](CC(C(=O)Nc2ccc(cc2)C(O)=O)n2cc(OC)c(cc2=O)-c2cc(Cl)ccc2C#N)CC1</t>
  </si>
  <si>
    <t>CO[C@H]1CC[C@H](CC(C(=O)Nc2ccc(cc2)C(O)=O)n2cc(OC)c(cc2=O)-c2cc(Cl)ccc2C#N)CC1</t>
  </si>
  <si>
    <t>COc1cn(C(CC2CCC2)C(=O)Nc2ccc(cc2)-c2c[nH]c(=O)o2)c(=O)cc1-c1cc(Cl)ccc1C#N</t>
  </si>
  <si>
    <t>COc1cn(C(CC2CCC2)C(=O)Nc2ccc3c(c2)[nH]n(C)c3=O)c(=O)cc1-c1cc(Cl)ccc1C#N</t>
  </si>
  <si>
    <t>COc1cn(C(C(C)C)C(=O)Nc2ccc(cc2)C(O)=O)c(=O)cc1-c1cc(Cl)ccc1C#N</t>
  </si>
  <si>
    <t>COc1cn(C(C(C)C)C(=O)Nc2ccc(C(O)=O)c(C)c2)c(=O)cc1-c1cc(Cl)ccc1C#N</t>
  </si>
  <si>
    <t>COc1cn(C(C(C)C)C(=O)Nc2ccc3nc([nH]c3c2)C(O)=O)c(=O)cc1-c1cc(Cl)ccc1C#N</t>
  </si>
  <si>
    <t>COCCC(C(=O)Nc1ccc2[nH]c(=O)[nH]c2c1)n1cc(OC)c(cc1=O)-c1cc(Cl)ccc1C#N</t>
  </si>
  <si>
    <t>COCCC(C(=O)Nc1ccc2c(c1)[nH][nH]c2=O)n1cc(OC)c(cc1=O)-c1cc(Cl)ccc1C#N</t>
  </si>
  <si>
    <t>COCCC(C(=O)Nc1ccc2c(c1)[nH]n(C)c2=O)n1cc(OC)c(cc1=O)-c1cc(Cl)ccc1C#N</t>
  </si>
  <si>
    <t>COCCC(C(=O)Nc1ccc2[nH]ncc2c1)n1cc(OC)c(cc1=O)-c1cc(Cl)ccc1C#N</t>
  </si>
  <si>
    <t>COCCC(C(=O)Nc1ccc2[nH]nc(Cl)c2c1)n1cc(OC)c(cc1=O)-c1cc(Cl)ccc1C#N</t>
  </si>
  <si>
    <t>COCCC(C(=O)Nc1ccc2cc([nH]c2c1)C(O)=O)n1cc(OC)c(cc1=O)-c1cc(Cl)ccc1C#N</t>
  </si>
  <si>
    <t>COCCC(C(=O)Nc1cc2[nH]c(cc2cc1OC)C(O)=O)n1cc(OC)c(cc1=O)-c1cc(Cl)ccc1C#N</t>
  </si>
  <si>
    <t>CC(C)CC(C(=O)Nc1ccc(cc1)C(O)=O)n1cc(Cl)c(cc1=O)-c1cc(Cl)ccc1C#N</t>
  </si>
  <si>
    <t>OC(=O)c1ccc(NC(=O)C(CCOC(F)(F)F)n2cc(Cl)c(cc2=O)-c2cc(Cl)ccc2C#N)cc1</t>
  </si>
  <si>
    <t>COc1cn(C(CC(C)C)C(=O)Nc2ccc(cc2)C(O)=O)c(=O)cc1-c1cc(Cl)ccc1OC(F)F</t>
  </si>
  <si>
    <t>COCCC(C(=O)Nc1ccc(cc1)C(O)=O)n1cc(OC)c(cc1=O)-c1cc(Cl)ccc1OC(F)F</t>
  </si>
  <si>
    <t>COCCC(C(=O)Nc1ccc2c(c1)[nH]n(C)c2=O)n1cc(OC)c(cc1=O)-c1cc(Cl)ccc1OC(F)F</t>
  </si>
  <si>
    <t>COCCC(C(=O)Nc1ccc2[nH]c(=O)[nH]c2c1)n1cc(OC)c(cc1=O)-c1cc(Cl)ccc1OC(F)F</t>
  </si>
  <si>
    <t>COc1cn(C(CCOC(F)(F)F)C(=O)Nc2ccc(cc2)C(O)=O)c(=O)cc1-c1cc(Cl)ccc1OC(F)F</t>
  </si>
  <si>
    <t>COc1cn(C(C[C@H]2CCCCO2)C(=O)Nc2ccc(cc2)C(O)=O)c(=O)cc1-c1cc(Cl)ccc1OC(F)F</t>
  </si>
  <si>
    <t>CCC(C(=O)Nc1ccc(C(O)=O)c(F)c1)n1cc(OC)c(cc1=O)-c1cc(Cl)ccc1C#N</t>
  </si>
  <si>
    <t>CCC(C(=O)Nc1ccc(cc1F)C(O)=O)n1cc(OC)c(cc1=O)-c1cc(Cl)ccc1C#N</t>
  </si>
  <si>
    <t>CCC(C(=O)Nc1cc(F)c(cc1F)C(O)=O)n1cc(OC)c(cc1=O)-c1cc(Cl)ccc1C#N</t>
  </si>
  <si>
    <t>CCC(C(=O)Nc1ccc(C(O)=O)c(F)c1F)n1cc(OC)c(cc1=O)-c1cc(Cl)ccc1C#N</t>
  </si>
  <si>
    <t>CCC(C(=O)Nc1cc(F)c(C(O)=O)c(F)c1)n1cc(OC)c(cc1=O)-c1cc(Cl)ccc1C#N</t>
  </si>
  <si>
    <t>CCC(C(=O)Nc1ccc(cc1)-c1nsc(=O)[nH]1)n1cc(OC)c(cc1=O)-c1cc(Cl)ccc1C#N</t>
  </si>
  <si>
    <t>CCC(C(=O)Nc1ccc(cc1)-c1noc(=S)[nH]1)n1cc(OC)c(cc1=O)-c1cc(Cl)ccc1C#N</t>
  </si>
  <si>
    <t>CCC(C(=O)Nc1ccc(cc1)-c1ncco1)n1cc(OC)c(cc1=O)-c1cc(Cl)ccc1C#N</t>
  </si>
  <si>
    <t>CCC(C(=O)Nc1ccc(cc1)-c1ncon1)n1cc(OC)c(cc1=O)-c1cc(Cl)ccc1C#N</t>
  </si>
  <si>
    <t>CCC(C(=O)Nc1ccc(cc1)-c1nnc(C)o1)n1cc(OC)c(cc1=O)-c1cc(Cl)ccc1C#N</t>
  </si>
  <si>
    <t>CCC(C(=O)Nc1ccc(cc1)-c1nnc([nH]1)C(F)(F)C(F)(F)C(=O)OC)n1cc(OC)c(cc1=O)-c1cc(Cl)ccc1C#N</t>
  </si>
  <si>
    <t>CCC(C(=O)Nc1ccc(cc1)-c1nnc([nH]1)C(F)(F)C(F)(F)C(O)=O)n1cc(OC)c(cc1=O)-c1cc(Cl)ccc1C#N</t>
  </si>
  <si>
    <t>CCC(C(=O)Nc1cc(F)c2c(c1)[nH][nH]c2=O)n1cc(OC)c(cc1=O)-c1cc(Cl)ccc1C#N</t>
  </si>
  <si>
    <t>CCC(C(=O)Nc1ccc2c(n[nH]c2c1)C(F)(F)F)n1cc(OC)c(cc1=O)-c1cc(Cl)ccc1C#N</t>
  </si>
  <si>
    <t>CCC(C(=O)Nc1ccc2[nH]nc(Cl)c2c1)n1cc(OC)c(cc1=O)-c1cc(Cl)ccc1C#N</t>
  </si>
  <si>
    <t>CCC(C(=O)Nc1ccc2[nH]ncc2c1)n1cc(OC)c(cc1=O)-c1cc(Cl)ccc1C#N</t>
  </si>
  <si>
    <t>COc1cn(C(CC2CCS(=O)(=O)CC2)C(=O)Nc2ccc(cc2)C(O)=O)c(=O)cc1-c1cc(Cl)ccc1C#N</t>
  </si>
  <si>
    <t>COc1cn(C(C[C@@H]2CCCCO2)C(=O)Nc2ccc(cc2)C(O)=O)c(=O)cc1-c1cc(Cl)ccc1OC(F)F</t>
  </si>
  <si>
    <t>OC(=O)c1ccc(NC(=O)C(C[C@@H]2CCCCO2)n2cc(Cl)c(cc2=O)-c2cc(Cl)ccc2C#N)cc1</t>
  </si>
  <si>
    <t>COCCC(C(=O)Nc1ccc(cc1)C(O)=O)n1cc(Cl)c(cc1=O)-c1cc(Cl)ccc1C#N</t>
  </si>
  <si>
    <t>COC(=O)Nc1ccc2-c3c[nH]c(n3)[C@H](CCCCC(=O)Nc2c1)N1CCc2cc(C[NH3+])ccc2C1=O</t>
  </si>
  <si>
    <t>COC(=O)Nc1ccc2-c3c[nH]c(n3)[C@H](CCCCC(=O)Nc2c1)N1CCCc2cc(C[NH3+])ccc2C1=O</t>
  </si>
  <si>
    <t>COC(=O)Nc1ccc2-c3c[nH]c(n3)[C@H](CCCCC(=O)Nc2c1)N1Cc2cc(C[NH3+])ccc2C1=O</t>
  </si>
  <si>
    <t>NCc1ccc2C(=O)N(CCc2c1)[C@H]1CCCCC(=O)Nc2ccc(F)cc2-c2ccnc1c2</t>
  </si>
  <si>
    <t>OC(=O)c1ccc(NC(=O)[C@@H]2Cc3ccccc3CN2C(=O)\C=C\c2cc(Cl)ccc2-n2cnnn2)cc1</t>
  </si>
  <si>
    <t>OC(=O)c1ccc(NC(=O)[C@H]2N(CCc3ccccc23)C(=O)\C=C\c2cc(Cl)ccc2-n2cnnn2)cc1</t>
  </si>
  <si>
    <t>COC(=O)Nc1cccc(NC(=O)[C@H]2N(CCc3ccccc23)C(=O)\C=C\c2cc(Cl)ccc2-n2cnnn2)c1</t>
  </si>
  <si>
    <t>CC(=O)c1ccc(NC(=O)C2N(CCc3ccc(C)cc23)C(=O)\C=C\c2cc(Cl)ccc2-n2cnnn2)cc1</t>
  </si>
  <si>
    <t>Clc1ccc(c(\C=C\C(=O)N2CCc3ccccc3[C@H]2C(=O)Nc2ccc(cc2)C2CCCN2)c1)-n1cnnn1</t>
  </si>
  <si>
    <t>COC(=O)NCc1ccc(NC(=O)[C@H]2N(CCc3ccccc23)C(=O)\C=C\c2cc(Cl)ccc2-n2cnnn2)cc1</t>
  </si>
  <si>
    <t>OC(=O)c1ccc(NC(=O)[C@H]2N(CCc3ccccc23)C(=O)C#Cc2cc(Cl)ccc2-n2cnnn2)cc1</t>
  </si>
  <si>
    <t>CC1(C)CN(C(C(=O)Nc2ccc(cc2)C(O)=O)c2c(Br)cccc12)C(=O)\C=C\c1cc(Cl)ccc1-n1cnnn1</t>
  </si>
  <si>
    <t>CCc1nn(C)c2CCN(C(C(=O)Nc3ccc(cc3)C(O)=O)c12)C(=O)\C=C\c1cc(Cl)ccc1-n1cnnn1</t>
  </si>
  <si>
    <t>Cc1[nH]nc2CCN(C(C(=O)Nc3ccc(cc3)C(=O)OC(C)(C)C)c12)C(=O)\C=C\c1c(F)c(Cl)ccc1-n1cnnn1</t>
  </si>
  <si>
    <t>Cc1[nH]nc2CCN(C(C(=O)Nc3ccc(cc3)C(O)=O)c12)C(=O)\C=C\c1c(F)c(Cl)ccc1-n1cnnn1</t>
  </si>
  <si>
    <t>OC(=O)c1ccc(NC(=O)C2N(CCc3ncccc23)C(=O)\C=C\c2cc(Cl)ccc2-n2cnnn2)cc1</t>
  </si>
  <si>
    <t>OC(=O)c1ccc(NC(=O)C2N(CCc3ncc(NC(=O)Nc4ccc(Cl)cc4)cc23)C(=O)\C=C\c2cc(Cl)ccc2-n2cnnn2)cc1</t>
  </si>
  <si>
    <t>COC(=O)Nc1ccc(cc1)-c1cnc([nH]1)C1CCc2nc(cc(=O)n12)-c1cc(Cl)ccc1-n1cnnn1</t>
  </si>
  <si>
    <t>COC(=O)Nc1ccc(cc1)-c1[nH]c(nc1Cl)C1CCc2cc(cc(=O)n12)-c1cc(Cl)ccc1-n1cnnn1</t>
  </si>
  <si>
    <t>COC(=O)Nc1ccc(cc1)-c1[nH]c(Cn2ccc(cc2=O)-c2cc(Cl)ccc2-n2cnnn2)nc1Cl</t>
  </si>
  <si>
    <t>CCC(c1nc(c(Cl)[nH]1)-c1ccc(NC(=O)OC)cc1)n1ccc(cc1=O)-c1cc(Cl)ccc1-n1cnnn1</t>
  </si>
  <si>
    <t>COC(=O)Nc1ccc(cc1)-c1cnc([nH]1)C(C)n1ccc(cc1=O)-c1cc(Cl)ccc1-n1cnnn1</t>
  </si>
  <si>
    <t>Clc1ccc(c(c1)-c1cc2CCC(c3nc(c[nH]3)-c3ccc4NC(=O)CCc4c3)n2c(=O)c1)-n1cnnn1</t>
  </si>
  <si>
    <t>CC(C)OC(=O)Nc1ccc(cc1)-c1cnc([nH]1)C1CCc2cc(cc(=O)n12)-c1cc(Cl)ccc1-n1cnnn1</t>
  </si>
  <si>
    <t>COC(=O)Nc1ccc(s1)-c1cnc([nH]1)C1CCc2cc(cc(=O)n12)-c1cc(Cl)ccc1-n1cnnn1</t>
  </si>
  <si>
    <t>Nc1ccc(cn1)-c1[nH]c(nc1Cl)[C@@H]1CCc2cc(cc(=O)n12)-c1cc(Cl)ccc1-n1cnnn1</t>
  </si>
  <si>
    <t>Nc1ccc(-c2cnc([nH]2)[C@@H]2CCc3cc(cc(=O)n23)-c2cc(Cl)ccc2-n2cnnn2)c(Cl)n1</t>
  </si>
  <si>
    <t>Nc1ccc(-c2cnc([nH]2)[C@@H]2CCc3cc(cc(=O)n23)-c2cc(Cl)ccc2-n2cnnn2)c(F)n1</t>
  </si>
  <si>
    <t>COC(=O)Nc1ccc(nc1)-c1[nH]c(nc1Cl)[C@@H]1CCc2cc(cc(=O)n12)-c1cc(Cl)ccc1-n1cnnn1</t>
  </si>
  <si>
    <t>COC(=O)Nc1ccc(cc1)-c1nc(Cl)c([nH]1)C1CCc2cc(cc(=O)n12)-c1cc(Cl)ccc1-n1cnnn1</t>
  </si>
  <si>
    <t>COC(=O)Nc1ccc(cc1)-c1nnc([nH]1)C1CCc2cc(cc(=O)n12)-c1cc(Cl)ccc1-n1cnnn1</t>
  </si>
  <si>
    <t>COCCC(c1nc(Cl)c([nH]1)-c1ccc(NC(=O)OC)cc1)n1ccc(cc1=O)-c1cc(Cl)ccc1-n1cnnn1</t>
  </si>
  <si>
    <t>COC(=O)Nc1ccc(cc1)-c1cnc([nH]1)[C@@H]1CSc2cc(cc(=O)n12)-c1cc(Cl)ccc1-n1cnnn1</t>
  </si>
  <si>
    <t>COC(=O)Nc1ccc(cc1)-c1cnc([nH]1)C(Cc1cccnc1)n1ccc(cc1=O)-c1cc(Cl)ccc1-n1cnnn1</t>
  </si>
  <si>
    <t>COC(=O)Nc1ccc(cc1)-c1cnc([nH]1)[C@@H]1CCc2cc(cc(=O)n12)-c1cc(Cl)ccc1-n1cc(nn1)C#N</t>
  </si>
  <si>
    <t>COC(=O)Nc1ccc(cc1)-c1cnc([nH]1)[C@@H]1CCc2cc(cc(=O)n12)-c1cc(C)ccc1-n1cnnn1</t>
  </si>
  <si>
    <t>COC(=O)Nc1ccc(cc1)-c1cnc([nH]1)[C@@H]1CCc2cc(cc(=O)n12)-c1cc(Cl)ccc1-n1cc(Cl)nn1</t>
  </si>
  <si>
    <t>OC(=O)c1ccc(s1)-c1cnc([nH]1)[C@@H]1CCc2cc(cc(=O)n12)-c1cc(Cl)ccc1-n1cnnn1</t>
  </si>
  <si>
    <t>OC(=O)c1cc(cs1)-c1cnc([nH]1)[C@@H]1CCc2cc(cc(=O)n12)-c1cc(Cl)ccc1-n1cnnn1</t>
  </si>
  <si>
    <t>OC(=O)c1ccc(s1)-c1cnc([nH]1)[C@@H]1CCc2c(Cl)c(cc(=O)n12)-c1cc(Cl)ccc1-n1cnnn1</t>
  </si>
  <si>
    <t>OC(=O)c1cc(cs1)-c1cnc([nH]1)[C@@H]1CCc2c(Cl)c(cc(=O)n12)-c1cc(Cl)ccc1-n1cnnn1</t>
  </si>
  <si>
    <t>OC(=O)c1cc(cs1)-c1cnc([nH]1)[C@@H]1CCc2nc(cc(=O)n12)-c1cc(Cl)ccc1-n1cnnn1</t>
  </si>
  <si>
    <t>OC(=O)c1ccc(s1)-c1[nH]c(nc1F)[C@@H]1CCc2cc(cc(=O)n12)-c1cc(Cl)ccc1-n1cnnn1</t>
  </si>
  <si>
    <t>Cc1cc(cc(=O)n1Cc1ncc([nH]1)-c1csc(c1)C(O)=O)-c1cc(Cl)ccc1-n1cnnn1</t>
  </si>
  <si>
    <t>OC(=O)c1scc(c1F)-c1cnc([nH]1)[C@@H]1CCc2cc(cc(=O)n12)-c1cc(Cl)ccc1-n1cnnn1</t>
  </si>
  <si>
    <t>OC(=O)c1cc(cs1)-c1nc(F)c([nH]1)C1CCc2cc(cc(=O)n12)-c1cc(Cl)ccc1-n1cnnn1</t>
  </si>
  <si>
    <t>COC(=O)Nc1ccc(cc1)-c1[nH]c(nc1Cl)[C@H](Cc1ccccc1)NC(=O)CCc1cc(Cl)ccc1-n1cnnn1</t>
  </si>
  <si>
    <t>COC(=O)Nc1ccc(cc1)-c1[nH]c(nc1Cl)[C@H](C)NC(=O)\C=C\c1cc(Cl)ccc1-n1cnnn1</t>
  </si>
  <si>
    <t>COC(=O)Nc1ccc(cc1)-c1[nH]c(CNC(=O)\C=C\c2cc(Cl)ccc2-n2cnnn2)nc1Cl</t>
  </si>
  <si>
    <t>OC(=O)c1ccc(NC(=O)C2N(CCc3ccccc23)C(=O)c2cn(nn2)-c2cccc(Cl)c2F)cc1</t>
  </si>
  <si>
    <t>OC(=O)c1ccc(NC(=O)[C@@H]2N(CCc3ccccc23)C(=O)c2cn(nn2)-c2cccc(Cl)c2F)cc1</t>
  </si>
  <si>
    <t>OC(=O)c1ccc(NC(=O)[C@H]2N(CCc3ccccc23)C(=O)c2cn(nn2)-c2cccc(Cl)c2F)cc1</t>
  </si>
  <si>
    <t>OC(=O)c1ccc(NC(=O)[C@@H]2N(CCc3ccccc23)C(=O)[C@H]2CC(=NO2)c2cccc(Cl)c2F)cc1</t>
  </si>
  <si>
    <t>CN(C)CCNC(=O)c1ccc(cc1)-c1cccc2[C@@H](N(CCc12)C(=O)c1cn(nn1)-c1cccc(Cl)c1F)C(=O)Nc1ccc(cc1)C(O)=O</t>
  </si>
  <si>
    <t>OC(=O)c1ccc(NC(=O)[C@@H]2N(CCc3c2cccc3-c2cncnc2)C(=O)c2cn(nn2)-c2cccc(Cl)c2F)cc1</t>
  </si>
  <si>
    <t>OC(=O)c1ccc(NC(=O)[C@@H]2N(CCc3c2cccc3-c2ccc(nc2)C#N)C(=O)c2cn(nn2)-c2cccc(Cl)c2F)cc1</t>
  </si>
  <si>
    <t>OC(=O)c1ccc(NC(=O)[C@@H]2N(CCc3c2cccc3-c2cncnc2)C(=O)[C@H]2CC(=NO2)c2cccc(Cl)c2F)cc1</t>
  </si>
  <si>
    <t>CNC(=O)c1ccc(cn1)-c1cccc2[C@@H](N(CCc12)C(=O)[C@H]1CC(=NO1)c1cccc(Cl)c1F)C(=O)Nc1ccc(cc1)C(O)=O</t>
  </si>
  <si>
    <t>OC(=O)c1ccc(NC(=O)[C@@H]2N(CCc3c2cccc3-c2cncc(F)c2)C(=O)[C@H]2CC(=NO2)c2cccc(Cl)c2F)cc1</t>
  </si>
  <si>
    <t>COc1cncc(c1)-c1cccc2[C@@H](N(CCc12)C(=O)[C@H]1CC(=NO1)c1cccc(Cl)c1F)C(=O)Nc1ccc(cc1)C(O)=O</t>
  </si>
  <si>
    <t>COC(=O)c1ccc(NC(=O)[C@@H]2N(CCc3c2cccc3-c2cncnc2)C(=O)c2cn(nn2)-c2cccc(Cl)c2F)cc1</t>
  </si>
  <si>
    <t>COC(=O)c1ccc(NC(=O)[C@H]2N(CCc3c2cccc3-c2cncnc2)C(=O)c2cn(nn2)-c2cccc(Cl)c2F)cc1</t>
  </si>
  <si>
    <t>COC(=O)c1ccc(NC(=O)[C@@H]2N(CCc3c2cccc3-c2cncnc2)C(=O)[C@H]2CC(=NO2)c2cccc(Cl)c2F)cc1</t>
  </si>
  <si>
    <t>CNC(=O)c1ccc(cn1)-c1cccc2[C@@H](N(CCc12)C(=O)c1cn(nn1)-c1cccc(Cl)c1F)C(=O)Nc1ccc(cc1)C(O)=O</t>
  </si>
  <si>
    <t>CNC1CCN(CC1)c1cccc2[C@@H](N(CCc12)C(=O)c1cn(nn1)-c1cccc(Cl)c1F)C(=O)Nc1ccc(cc1)C(O)=O</t>
  </si>
  <si>
    <t>CN(C)C1CCN(CC1)c1cccc2[C@@H](N(CCc12)C(=O)c1cnn(c1)-c1cccc(Cl)c1F)C(=O)Nc1ccc(cc1)C(O)=O</t>
  </si>
  <si>
    <t>CN(C)C1CCN(CC1)c1cccc2[C@@H](N(CCc12)C(=O)c1cn(cn1)-c1cccc(Cl)c1F)C(=O)Nc1ccc(cc1)C(O)=O</t>
  </si>
  <si>
    <t>CN(C)C(=O)C1CCN(CC1)c1cccc2[C@@H](N(CCc12)C(=O)c1cn(nn1)-c1cccc(Cl)c1F)C(=O)Nc1ccc(cc1)C(O)=O</t>
  </si>
  <si>
    <t>CN(C)C(=O)C1CCN(CC1)c1cccc2[C@@H](N(CCc12)C(=O)c1cnn(c1)-c1cccc(Cl)c1F)C(=O)Nc1ccc(cc1)C(O)=O</t>
  </si>
  <si>
    <t>CN(C)C(=O)C1CCN(CC1)c1cccc2[C@@H](N(CCc12)C(=O)c1cn(cn1)-c1cccc(Cl)c1F)C(=O)Nc1ccc(cc1)C(O)=O</t>
  </si>
  <si>
    <t>CC(C)c1nnc2CN(CCn12)c1cccc2[C@@H](N(CCc12)C(=O)c1cn(nn1)-c1cccc(Cl)c1F)C(=O)Nc1ccc(cc1)C(O)=O</t>
  </si>
  <si>
    <t>CN1CCN(c2cccc3C(N(CCc23)C(=O)c2cnn(c2)-c2cccc(Cl)c2F)C(=O)Nc2ccc(cc2)C(O)=O)C(=O)CC1</t>
  </si>
  <si>
    <t>COC1CCN(CC1)c1cccc2C(N(CCc12)C(=O)C1CN(C(=O)C1)c1c(F)ccc(Cl)c1F)C(=O)Nc1ccc(cc1)C(O)=O</t>
  </si>
  <si>
    <t>OC(=O)c1ccc(NC(=O)C2N(CCc3c2cccc3N2CCCCC2)C(=O)c2cn(nn2)-c2cccc(Cl)c2F)cc1</t>
  </si>
  <si>
    <t>CN1CCN(C(=O)C1)c1cccc2[C@@H](N(CCc12)C(=O)c1cn(nn1)-c1cccc(Cl)c1F)C(=O)Nc1ccc(cc1)C(O)=O</t>
  </si>
  <si>
    <t>OC1CCN(CC1)c1cccc2[C@@H](N(CCc12)C(=O)c1cn(nn1)-c1cccc(Cl)c1F)C(=O)Nc1ccc(cc1)C(O)=O</t>
  </si>
  <si>
    <t>OC(=O)c1ccc(NC(=O)[C@@H]2N(CCc3c2cccc3N2CCOCC2)C(=O)c2cnn(c2)-c2cccc(Cl)c2F)cc1</t>
  </si>
  <si>
    <t>CN(C)C1CCN(CC1)c1cccc2C(N(CCc12)C(=O)c1cnn(c1)-c1cccc(Cl)c1F)C(=O)Nc1ccc(cc1)-c1ncco1</t>
  </si>
  <si>
    <t>CCn1nnc(n1)-c1ccc(NC(=O)C2N(CCc3c2cccc3N2CCC(CC2)N(C)C)C(=O)c2cnn(c2)-c2cccc(Cl)c2F)cc1</t>
  </si>
  <si>
    <t>CN(C)C1CCN(CC1)c1cccc2C(N(CCc12)C(=O)c1cnn(c1)-c1cccc(Cl)c1F)C(=O)Nc1ccc(OCC2CCCO2)cc1</t>
  </si>
  <si>
    <t>CN(C)C1CCN(CC1)c1cccc2C(N(CCc12)C(=O)c1cnn(c1)-c1cccc(Cl)c1F)C(=O)Nc1ccc(OC(F)F)cc1</t>
  </si>
  <si>
    <t>COc1ccc(NC(=O)C2N(CCc3c2cccc3N2CCC(CC2)N(C)C)C(=O)c2cnn(c2)-c2cccc(Cl)c2F)cc1</t>
  </si>
  <si>
    <t>CN(C)C1CCN(CC1)c1cccc2C(N(CCc12)C(=O)c1cn(nn1)-c1cccc(Cl)c1F)C(=O)Nc1ccc(cc1)-c1noc(C)n1</t>
  </si>
  <si>
    <t>CN(C)C1CCN(CC1)c1cccc2[C@@H](N(CCc12)C(=O)c1cn(nn1)-c1cccc(Cl)c1F)C(=O)Nc1ccc(cc1)C(N)=O</t>
  </si>
  <si>
    <t>CN(C)C1CCN(CC1)c1cccc2[C@@H](N(CCc12)C(=O)c1cn(nn1)-c1cccc(Cl)c1F)C(=O)Nc1ccc(cc1)-c1cn[nH]c1</t>
  </si>
  <si>
    <t>OC(=O)c1ccc(NC(=O)C2N(CCc3c(cccc23)C#N)C(=O)c2cn(nn2)-c2cccc(Cl)c2F)cc1</t>
  </si>
  <si>
    <t>NCc1cccc2C(N(CCc12)C(=O)c1cn(nn1)-c1cccc(Cl)c1F)C(=O)Nc1ccc(cc1)C(O)=O</t>
  </si>
  <si>
    <t>OC(=O)c1ccc(NC(=O)C2N(CCc3c(Br)cccc23)C(=O)c2cn(nn2)-c2cccc(Cl)c2F)cc1</t>
  </si>
  <si>
    <t>OCCNc1cccc2C(N(CCc12)C(=O)c1cn(nn1)-c1cccc(Cl)c1F)C(=O)Nc1ccc(cc1)C(O)=O</t>
  </si>
  <si>
    <t>OCCCOc1cccc2[C@H](N(CCc12)C(=O)[C@H]1CC(=NO1)c1cccc(Cl)c1F)C(=O)Nc1ccc(cc1)C(O)=O</t>
  </si>
  <si>
    <t>OCCCOc1cccc2[C@@H](N(CCc12)C(=O)[C@H]1CC(=NO1)c1cccc(Cl)c1F)C(=O)Nc1ccc(cc1)C(O)=O</t>
  </si>
  <si>
    <t>CCOC(=O)Cc1ccc(NC(=O)C2N(CCc3c2cccc3-c2ccc(nc2)C(=O)NC)C(=O)c2cn(nn2)-c2cccc(Cl)c2F)cc1</t>
  </si>
  <si>
    <t>COC1CCN(CC1)c1cccc2C(N(CCc12)C(=O)c1cn(nn1)-c1cccc(Cl)c1F)C(=O)Nc1ccccc1</t>
  </si>
  <si>
    <t>Fc1c(Cl)cccc1-n1cc(nn1)C(=O)N1CCc2c(Br)cccc2C1C(=O)Nc1ccccc1</t>
  </si>
  <si>
    <t>OCc1ccc(NC(=O)C2N(CCc3c(Br)cccc23)C(=O)c2cn(nn2)-c2cccc(Cl)c2F)cc1</t>
  </si>
  <si>
    <t>COC1CCN(CC1)c1cccc2[C@@H](N(CCc12)C(=O)c1cn(nn1)-c1cccc(Cl)c1F)C(=O)Nc1ccc(CO)cc1</t>
  </si>
  <si>
    <t>COC1CCN(CC1)c1cccc2[C@H](N(CCc12)C(=O)c1cn(nn1)-c1cccc(Cl)c1F)C(=O)Nc1ccc(CO)cc1</t>
  </si>
  <si>
    <t>OC(=O)c1ccc(NC(=O)C2N(CCc3c(OC4COC4)cccc23)C(=O)c2cn(nn2)-c2cccc(Cl)c2F)cc1</t>
  </si>
  <si>
    <t>Fc1c(Cl)cccc1-n1cc(nn1)C(=O)N1CCc2c(cccc2-c2cncnc2)[C@@H]1C(=O)Nc1ccc2ncccc2c1</t>
  </si>
  <si>
    <t>Fc1c(Cl)cccc1-n1cc(nn1)C(=O)N1CCc2c(cccc2-c2cncnc2)C1C(=O)Nc1ccc2cnccc2c1</t>
  </si>
  <si>
    <t>COC(=O)[C@@H]1CC[C@@H](CC1)NC(=O)C1N(CCc2c1cccc2-c1cncnc1)C(=O)c1cn(nn1)-c1cccc(Cl)c1F</t>
  </si>
  <si>
    <t>OC(=O)[C@@H]1CC[C@@H](CC1)NC(=O)C1N(CCc2c1cccc2-c1cncnc1)C(=O)c1cn(nn1)-c1cccc(Cl)c1F</t>
  </si>
  <si>
    <t>Cc1c(ncn1-c1cccc(Cl)c1F)C(=O)N1CCc2c(cccc2-c2cncnc2)C1C(=O)Nc1ccc(cc1)-c1ncc[nH]1</t>
  </si>
  <si>
    <t>Fc1c(Cl)cccc1-n1cc(nn1)C(=O)N1CCc2c(cccc2-c2cncnc2)[C@@H]1C(=O)Nc1ccc(cc1)-c1ncc[nH]1</t>
  </si>
  <si>
    <t>COC1CCN(CC1)c1cccc2C(N(CCc12)C(=O)c1nnn(c1C)-c1cccc(Cl)c1F)C(=O)Nc1ccc(cc1)-c1ncc[nH]1</t>
  </si>
  <si>
    <t>COC1CCN(CC1)c1cccc2C(N(CCc12)C(=O)c1cn(nn1)-c1cccc(Cl)c1F)C(=O)Nc1ccc(cc1)-c1ncc[nH]1</t>
  </si>
  <si>
    <t>COC(=O)C12CCC(CC1)(CC2)NC(=O)C1N(CCc2c1cccc2-c1cncnc1)C(=O)c1cn(nn1)-c1cccc(Cl)c1F</t>
  </si>
  <si>
    <t>OC(=O)C12CCC(CC1)(CC2)NC(=O)C1N(CCc2c1cccc2-c1cncnc1)C(=O)c1cn(nn1)-c1cccc(Cl)c1F</t>
  </si>
  <si>
    <t>OC(=O)C12CCC(CC1)(CC2)NC(=O)[C@H]1N(CCc2c1cccc2-c1cncnc1)C(=O)c1cn(nn1)-c1cccc(Cl)c1F</t>
  </si>
  <si>
    <t>OC(=O)C12CCC(CC1)(CC2)NC(=O)[C@@H]1N(CCc2c1cccc2-c1cncnc1)C(=O)c1cn(nn1)-c1cccc(Cl)c1F</t>
  </si>
  <si>
    <t>COC1CCN(CC1)c1cccc2C(N(CCc12)C(=O)c1sc(nc1C)-c1cccnc1)C(=O)Nc1ccc(cc1)C(O)=O</t>
  </si>
  <si>
    <t>COC1CCN(CC1)c1cccc2C(N(CCc12)C(=O)c1cc(C)n(c1C)-c1ccc(Cl)cc1)C(=O)Nc1ccc(cc1)C(O)=O</t>
  </si>
  <si>
    <t>COC1CCN(CC1)c1cccc2C(N(CCc12)C(=O)c1cc(no1)-c1ccccc1Cl)C(=O)Nc1ccc(cc1)C(O)=O</t>
  </si>
  <si>
    <t>CCOc1ccc(cc1)N1CCC(C(=O)N2CCc3c(cccc3N3CCC(CC3)OC)C2C(=O)Nc2ccc(cc2)C(O)=O)C1=O</t>
  </si>
  <si>
    <t>COC1CCN(CC1)c1cccc2C(N(CCc12)C(=O)c1cnn(c1C(F)(F)F)-c1cccc(Cl)c1)C(=O)Nc1ccc(cc1)C(O)=O</t>
  </si>
  <si>
    <t>COC1CCN(CC1)c1cccc2C(N(CCc12)C(=O)c1cc(no1)-c1cccc(F)c1)C(=O)Nc1ccc(cc1)C(O)=O</t>
  </si>
  <si>
    <t>COc1ncccc1-c1cccc2C(N(CCc12)C(=O)c1cn(nn1)-c1cccc(Cl)c1F)C(=O)Nc1ccc(cc1)C(O)=O</t>
  </si>
  <si>
    <t>OC(=O)c1ccc(NC(=O)C2N(CCc3c2cccc3-c2cnoc2)C(=O)c2cn(nn2)-c2cccc(Cl)c2F)cc1</t>
  </si>
  <si>
    <t>OC(=O)c1ccc(NC(=O)C2N(CCc3c2cccc3-c2cccc3cc[nH]c23)C(=O)c2cn(nn2)-c2cccc(Cl)c2F)cc1</t>
  </si>
  <si>
    <t>OC(=O)c1ccc(NC(=O)C2N(CCc3c2cccc3-c2cccc(c2)-c2ccn[nH]2)C(=O)c2cn(nn2)-c2cccc(Cl)c2F)cc1</t>
  </si>
  <si>
    <t>OC(=O)c1ccc(NC(=O)C2N(CCc3c2cccc3-c2ccccc2CN2CCOCC2)C(=O)c2cn(nn2)-c2cccc(Cl)c2F)cc1</t>
  </si>
  <si>
    <t>OCc1cccc(c1F)-c1cccc2C(N(CCc12)C(=O)c1cn(nn1)-c1cccc(Cl)c1F)C(=O)Nc1ccc(cc1)C(O)=O</t>
  </si>
  <si>
    <t>COC1CCN(CC1)c1cccc2C(N(CCc12)C(=O)c1cn(nn1)-c1cccc(Cl)c1F)C(=O)Nc1ccc2N(C)C(=O)CCc2c1</t>
  </si>
  <si>
    <t>COC1CCN(CC1)c1cccc2C(N(CCc12)C(=O)c1cn(nn1)-c1cccc(Cl)c1F)C(=O)Nc1ccc2NC(=O)Cc2c1</t>
  </si>
  <si>
    <t>CC(=O)Nc1cccc2C(N(CCc12)C(=O)c1cn(nn1)-c1cccc(Cl)c1F)C(=O)Nc1ccc(cc1)C(O)=O</t>
  </si>
  <si>
    <t>CN1CCC(CC1)NC(=O)c1cccc2C(N(CCc12)C(=O)c1cn(nn1)-c1cccc(Cl)c1F)C(=O)Nc1ccc(cc1)C(O)=O</t>
  </si>
  <si>
    <t>OC(=O)c1ccc(NC(=O)C2N(CCc3c(NC(=O)NC4CCCC4)cccc23)C(=O)c2cn(nn2)-c2cccc(Cl)c2F)cc1</t>
  </si>
  <si>
    <t>OC(=O)c1ccc(NC(=O)C2N(CCc3c(Cl)cccc23)C(=O)c2cn(nn2)C2CC=CC(Cl)=C2F)cc1</t>
  </si>
  <si>
    <t>OC(=O)c1ccc(NC(=O)C2N(CCc3c(F)cccc23)C(=O)c2cn(nn2)-c2cccc(Cl)c2F)cc1</t>
  </si>
  <si>
    <t>O[C@H]1CCN(C1=O)c1cccc2C(N(CCc12)C(=O)c1cn(nn1)-c1cccc(Cl)c1F)C(=O)Nc1ccc(cc1)C(O)=O</t>
  </si>
  <si>
    <t>CN1CCN(CC1)c1cccc2C(N(CCc12)C(=O)c1cc(no1)-c1cccc(Cl)c1)C(=O)Nc1ccc(cc1)C(O)=O</t>
  </si>
  <si>
    <t>CN1CCN(CC1)c1cccc2C(N(CCc12)C(=O)c1cn(nc1C(F)(F)F)-c1cccc(Cl)c1)C(=O)Nc1ccc(cc1)C(O)=O</t>
  </si>
  <si>
    <t>CN1CCN(CC1)c1cccc2C(N(CCc12)C(=O)c1cnn(c1)-c1cccc(Cl)c1)C(=O)Nc1ccc(cc1)C(O)=O</t>
  </si>
  <si>
    <t>CN1CCN(CC1)c1cccc2C(N(CCc12)C(=O)c1cn(nn1)-c1cccc(Cl)c1)C(=O)Nc1ccc(cc1)C(O)=O</t>
  </si>
  <si>
    <t>CN1CCN(CC1)c1cccc2C(N(CCc12)C(=O)c1cnnn1-c1cccc(Cl)c1F)C(=O)Nc1ccc(cc1)C(O)=O</t>
  </si>
  <si>
    <t>CN1CCN(CC1)c1cccc2C(N(CCc12)C(=O)c1cnn(c1N)-c1cccc(Cl)c1F)C(=O)Nc1ccc(cc1)C(O)=O</t>
  </si>
  <si>
    <t>CN1CCN(CC1)c1cccc2C(N(CCc12)C(=O)c1cnn(c1O)-c1cccc(Cl)c1F)C(=O)Nc1ccc(cc1)C(O)=O</t>
  </si>
  <si>
    <t>CN1CCN(CC1)c1cccc2C(N(CCc12)C(=O)C1CC(=NO1)c1cccc(Cl)c1)C(=O)Nc1ccc(cc1)C(O)=O</t>
  </si>
  <si>
    <t>NC(=O)c1ccc(NC(=O)C2N(CCc3c2cccc3N2CCC(CC2)N2CCCC2=O)C(=O)c2cn(nn2)-c2cccc(Cl)c2F)cc1</t>
  </si>
  <si>
    <t>Cn1cc2C(N(CCc2n1)C(=O)c1cn(nn1)-c1cccc(Cl)c1F)C(=O)Nc1ccc(cc1)C(O)=O</t>
  </si>
  <si>
    <t>Cc1nn(C)c2CCN(C(C(=O)Nc3ccc(cc3)C(O)=O)c12)C(=O)c1cn(nn1)-c1cccc(Cl)c1F</t>
  </si>
  <si>
    <t>Cc1c2C(N(CCc2nn1C)C(=O)c1cn(nn1)-c1cccc(Cl)c1F)C(=O)Nc1ccc(cc1)C(O)=O</t>
  </si>
  <si>
    <t>CC(C)c1nnc2C(N(CCn12)C(=O)c1cn(nn1)-c1cccc(Cl)c1F)C(=O)Nc1ccc(cc1)C(O)=O</t>
  </si>
  <si>
    <t>OC(=O)c1ccc(NC(=O)[C@@H]2N(CCc3c2cccc3N2CCN(CC(F)(F)F)CC2)C(=O)[C@H]2CC(=NO2)c2cccc(Cl)c2F)cc1</t>
  </si>
  <si>
    <t>COC(=O)c1ccc(NC(=O)[C@H]2N(CCc3c2cccc3N2CCN(CC2)C2COC2)C(=O)[C@H]2CC(=NO2)c2cccc(Cl)c2F)cc1</t>
  </si>
  <si>
    <t>COC(=O)c1ccc(NC(=O)[C@@H]2N(CCc3c2cccc3N2CCN(CC2)C2COC2)C(=O)[C@H]2CC(=NO2)c2cccc(Cl)c2F)cc1</t>
  </si>
  <si>
    <t>COC1CCN(CC1)c1cccc2[C@H](N(CCc12)C(=O)[C@H]1CC(=NO1)c1cccc(Cl)c1F)C(=O)Nc1ccccc1F</t>
  </si>
  <si>
    <t>COC1CCN(CC1)c1cccc2[C@@H](N(CCc12)C(=O)[C@H]1CC(=NO1)c1cccc(Cl)c1F)C(=O)Nc1ccccc1F</t>
  </si>
  <si>
    <t>COC1CCN(CC1)c1cccc2[C@H](N(CCc12)C(=O)[C@H]1CC(=NO1)c1cccc(Cl)c1F)C(=O)Nc1cccc(F)c1</t>
  </si>
  <si>
    <t>COC1CCN(CC1)c1cccc2[C@@H](N(CCc12)C(=O)[C@H]1CC(=NO1)c1cccc(Cl)c1F)C(=O)Nc1cccc(F)c1</t>
  </si>
  <si>
    <t>COC1CCN(CC1)c1cccc2[C@H](N(CCc12)C(=O)[C@H]1CC(=NO1)c1cccc(Cl)c1F)C(=O)Nc1ccc(F)cc1</t>
  </si>
  <si>
    <t>COC1CCN(CC1)c1cccc2[C@@H](N(CCc12)C(=O)[C@H]1CC(=NO1)c1cccc(Cl)c1F)C(=O)Nc1ccc(F)cc1</t>
  </si>
  <si>
    <t>COC1CCN(CC1)c1cccc2[C@H](N(CCc12)C(=O)[C@H]1CC(=NO1)c1cccc(Cl)c1F)C(=O)Nc1cccnc1</t>
  </si>
  <si>
    <t>COC1CCN(CC1)c1cccc2[C@@H](N(CCc12)C(=O)[C@H]1CC(=NO1)c1cccc(Cl)c1F)C(=O)Nc1cccnc1</t>
  </si>
  <si>
    <t>COC1CCN(CC1)c1cccc2[C@@H](N(CCc12)C(=O)[C@H]1CC(=NO1)c1cccc(Cl)c1F)C(=O)Nc1ccc(cc1F)C(O)=O</t>
  </si>
  <si>
    <t>Cc1ncn(n1)-c1cccc2[C@@H](N(CCc12)C(=O)[C@H]1CC(=NO1)c1cccc(Cl)c1F)C(=O)Nc1ccc(cc1)C(O)=O</t>
  </si>
  <si>
    <t>COC1CCN(CC1)c1cccc2C(N(CCc12)C(=O)c1nnn(c1C)-c1cccc(Cl)c1F)C(=O)Nc1ccc(cc1)C(O)=O</t>
  </si>
  <si>
    <t>COC1CCN(CC1)c1cccc2C(N(CCc12)C(=O)C1CN(C(=O)C1)c1cccc(Cl)c1F)C(=O)Nc1ccc(cc1)C(O)=O</t>
  </si>
  <si>
    <t>COC1CCN(CC1)c1cccc2C(N(CCc12)C(=O)C1CC(=NO1)c1c(F)ccc(Cl)c1F)C(=O)Nc1ccc(cc1)C(O)=O</t>
  </si>
  <si>
    <t>COC1CCN(CC1)c1cccc2C(N(CCc12)C(=O)C1CCN(C1)c1cccc(Cl)c1)C(=O)Nc1ccc(cc1)C(O)=O</t>
  </si>
  <si>
    <t>CC(C)(O)C1CCN(CC1)c1cccc2C(N(CCc12)C(=O)C1CC(=NO1)c1cccc(Cl)c1F)C(=O)Nc1ccc(cc1)C(O)=O</t>
  </si>
  <si>
    <t>COC1CCN(CC1)c1cccc2C(N(CCc12)C(=O)c1cc(no1)-c1c(F)ccc(Cl)c1F)C(=O)Nc1ccc(cc1)C(O)=O</t>
  </si>
  <si>
    <t>COC1CCN(CC1)c1cccc2C(N(CCc12)C(=O)C1(C)CC(=NO1)c1cccc(Cl)c1F)C(=O)Nc1ccc(cc1)C(O)=O</t>
  </si>
  <si>
    <t>COC1CCN(CC1)c1cccc2C(N(CCc12)C(=O)c1cc(no1)-c1cccc(Cl)c1F)C(=O)Nc1ccc(cc1)C(O)=O</t>
  </si>
  <si>
    <t>COC1CCN(CC1)c1cccc2C(N(CCc12)C(=O)c1cc(ns1)-c1cccc(Cl)c1F)C(=O)Nc1ccc(cc1)C(O)=O</t>
  </si>
  <si>
    <t>COC1CCN(CC1)c1cccc2C(N(CCc12)C(=O)c1cnc(s1)-c1cccc(Cl)c1F)C(=O)Nc1ccc(cc1)C(O)=O</t>
  </si>
  <si>
    <t>COC1CCN(CC1)c1cccc2[C@@H](N(CCc12)C(=O)c1cn(cn1)-c1cccc(Cl)c1F)C(=O)Nc1ccc(cc1)C(O)=O</t>
  </si>
  <si>
    <t>COc1cccc2C(N(CCc12)C(=O)c1cn(nn1)-c1cccc(Cl)c1F)C(=O)Nc1ccc(cc1)C(O)=O</t>
  </si>
  <si>
    <t>CN1CCN(CC1=O)c1cccc2C(N(CCc12)C(=O)C1CC(=NO1)c1cccc(Cl)c1F)C(=O)Nc1ccc(cc1)C(O)=O</t>
  </si>
  <si>
    <t>COC1CCN(CC1)c1cccc2[C@@H](N(CCc12)C(=O)c1cnn(c1N)-c1cccc(Cl)c1F)C(=O)Nc1ccc(cc1)C(O)=O</t>
  </si>
  <si>
    <t>CN1CCN(CC1=O)c1cccc2[C@@H](N(CCc12)C(=O)c1cn(nn1)-c1cccc(Cl)c1F)C(=O)Nc1ccc(cc1)C(O)=O</t>
  </si>
  <si>
    <t>OC(=O)c1ccc(NC(=O)[C@@H]2N(CCc3c2cccc3N2CCOCC2=O)C(=O)[C@H]2CC(=NO2)c2cccc(Cl)c2F)cc1</t>
  </si>
  <si>
    <t>OC(=O)c1ccc(NC(=O)[C@@H]2N(CCc3c2cccc3N2CCCCC2)C(=O)[C@H]2CC(=NO2)c2cccc(Cl)c2F)cc1</t>
  </si>
  <si>
    <t>COc1cccc2[C@@H](N(CCc12)C(=O)[C@H]1CC(=NO1)c1cccc(Cl)c1F)C(=O)Nc1ccc(cc1)C(O)=O</t>
  </si>
  <si>
    <t>OC(=O)c1ccc(NC(=O)[C@@H]2N(CCc3c2cccc3N2CCOCC2)C(=O)[C@H]2CC(=NO2)c2cccc(Cl)c2F)cc1</t>
  </si>
  <si>
    <t>COC1CCN(CC1)c1cccc2C(N(CCc12)C(=O)C1CC(=NO1)c1c(F)c(Cl)ccc1C(F)(F)F)C(=O)Nc1ccc(cc1)C(O)=O</t>
  </si>
  <si>
    <t>CO[C@@H]1CCN(C1)c1cccc2[C@@H](N(CCc12)C(=O)[C@H]1CC(=NO1)c1cccc(Cl)c1F)C(=O)Nc1ccc(cc1)C(O)=O</t>
  </si>
  <si>
    <t>OC1CCN(CC1)c1cccc2[C@@H](N(CCc12)C(=O)[C@H]1CC(=NO1)c1cccc(Cl)c1F)C(=O)Nc1ccc(cc1)C(O)=O</t>
  </si>
  <si>
    <t>COC1CCN(CC1)c1cccc2C(N(CCc12)C(=O)C1CC(=NO1)c1cccc(Cl)c1F)C(=O)Nc1ccc(cc1)C(O)=O</t>
  </si>
  <si>
    <t>COC1CCN(CC1)c1cccc2C(N(CCc12)C(=O)C1CCN(C1)c1cccc(Cl)c1F)C(=O)Nc1ccc(cc1)C(O)=O</t>
  </si>
  <si>
    <t>COC1CCN(CC1)c1cccc2C(N(CCc12)C(=O)c1coc(n1)-c1cccc(Cl)c1F)C(=O)Nc1ccc(cc1)C(O)=O</t>
  </si>
  <si>
    <t>COC1CCN(CC1)c1cccc2C(N(CCc12)C(=O)c1cc(n[nH]1)-c1cccc(Cl)c1)C(=O)Nc1ccc(cc1)C(O)=O</t>
  </si>
  <si>
    <t>COC1CCN(CC1)c1cccc2C(N(CCc12)C(=O)c1cnn(c1N)-c1ccncc1)C(=O)Nc1ccc(cc1)C(O)=O</t>
  </si>
  <si>
    <t>CN1CCN(CC1)c1cccc2C(N(CCc12)C(=O)c1cncc(c1)-c1cccc(Cl)c1)C(=O)Nc1ccc(cc1)C(O)=O</t>
  </si>
  <si>
    <t>CN1CCN(CC1)c1cccc2C(N(CCc12)C(=O)c1cncc(c1)-c1ccccc1)C(=O)Nc1ccc(cc1)C(O)=O</t>
  </si>
  <si>
    <t>COC1CCN(CC1)c1cccc2C(N(CCc12)C(=O)C1=NC=C[N](=C1)c1cccc(Cl)c1F)C(=O)Nc1ccc(cc1)C(O)=O</t>
  </si>
  <si>
    <t>COC1CCN(CC1)c1cccc2C(N(CCc12)C(=O)c1cncc(c1)-c1cccc(Cl)c1F)C(=O)Nc1ccc(cc1)C(O)=O</t>
  </si>
  <si>
    <t>COC1CCN(CC1)c1cccc2C(N(CCc12)C(=O)c1ccnc(c1)-c1cccc(Cl)c1F)C(=O)Nc1ccc(cc1)C(O)=O</t>
  </si>
  <si>
    <t>COC1CCN(CC1)c1cccc2C(N(CCc12)C(=O)c1cccc(n1)-c1cccc(Cl)c1F)C(=O)Nc1ccc(cc1)C(O)=O</t>
  </si>
  <si>
    <t>COC1CCN(CC1)c1cccc2C(N(CCc12)C(=O)c1cnn(c1)-c1ccnc(C)c1)C(=O)Nc1ccc(cc1)C(O)=O</t>
  </si>
  <si>
    <t>COC1CCN(CC1)c1cccc2C(N(CCc12)C(=O)c1cnn(c1)-c1cc(Cl)ccn1)C(=O)Nc1ccc(cc1)C(O)=O</t>
  </si>
  <si>
    <t>COC1CCN(CC1)c1cccc2C(N(CCc12)C(=O)c1cnn(c1)-c1cccc(Cl)c1)C(=O)Nc1ccc(cc1)C(O)=O</t>
  </si>
  <si>
    <t>COC1CCN(CC1)c1cccc2C(N(CCc12)C(=O)c1cnn(c1)-c1cccnc1)C(=O)Nc1ccc(cc1)C(O)=O</t>
  </si>
  <si>
    <t>COC1CCN(CC1)c1cccc2C(N(CCc12)C(=O)c1cnn(c1)-c1ccc2nonc2c1)C(=O)Nc1ccc(cc1)C(O)=O</t>
  </si>
  <si>
    <t>CC(=C)c1cccc2C(N(CCc12)C(=O)c1cn(nn1)-c1cccc(Cl)c1F)C(=O)Nc1ccc(cc1)C(O)=O</t>
  </si>
  <si>
    <t>Nc1cccc2C(N(CCc12)C(=O)c1cn(nn1)-c1cccc(Cl)c1F)C(=O)Nc1ccc(cc1)C(O)=O</t>
  </si>
  <si>
    <t>CC(C)c1nnc2CN(CCn12)c1cccc2[C@@H](N(CCc12)C(=O)[C@H]1CC(=NO1)c1cccc(Cl)c1F)C(=O)Nc1ccc(cc1)C(O)=O</t>
  </si>
  <si>
    <t>CN(C(=O)C1C(CCN1C(=O)[C@H]1CC[C@H](CN)CC1)c1ccccc1)c1ccc2[nH]c(cc2c1)C(O)=O</t>
  </si>
  <si>
    <t>NC[C@H]1CC[C@@H](CC1)C(=O)N1CC[C@H]([C@H]1C(=O)Nc1ccc(-c2nc(=O)o[nH]2)c(F)c1)c1ccccc1</t>
  </si>
  <si>
    <t>NC[C@H]1CC[C@@H](CC1)C(=O)N1CCC([C@H]1C(=O)Nc1ccc2[nH]c(cc2c1)C(O)=O)c1ccccc1</t>
  </si>
  <si>
    <t>NC[C@H]1CC[C@@H](CC1)C(=O)N1CCC([C@H]1C(=O)Nc1ccc2[nH]c(cc2c1)C(N)=O)c1ccccc1</t>
  </si>
  <si>
    <t>Cn1c(cc2cc(NC(=O)[C@@H]3[C@@H](CCN3C(=O)[C@H]3CC[C@@H](CC3)C(N)CF)C3CCCCC3)ccc12)C(O)=O</t>
  </si>
  <si>
    <t>NC(CF)[C@H]1CC[C@@H](CC1)C(=O)N1CC[C@H]([C@H]1C(=O)Nc1ccc2[nH]c(C(O)=O)c(Cl)c2c1)C1CCCCC1</t>
  </si>
  <si>
    <t>NC(CF)[C@H]1CC[C@@H](CC1)C(=O)N1CC[C@H]([C@H]1C(=O)Nc1ccc2[nH]c(cc2c1)C(O)=O)C1CCCCC1</t>
  </si>
  <si>
    <t>NC(CF)[C@H]1CC[C@@H](CC1)C(=O)N1CC[C@H]([C@H]1C(=O)Nc1ccc2[nH]c(cc2c1)C(O)=O)c1ccc(F)cc1</t>
  </si>
  <si>
    <t>Cc1c([nH]c2ccc(NC(=O)[C@@H]3[C@@H](CCN3C(=O)[C@H]3CC[C@@H](CC3)C(N)CF)C3CCCCC3)cc12)C(O)=O</t>
  </si>
  <si>
    <t>NC(CF)[C@H]1CC[C@@H](CC1)C(=O)N1CC[C@H]([C@H]1C(=O)Nc1ccc2[nH]c(C(O)=O)c(F)c2c1)C1CCCCC1</t>
  </si>
  <si>
    <t>CC(N)[C@H]1CC[C@@H](CC1)C(=O)N1CC[C@@H]([C@H]1C(=O)Nc1ccc2oc(cc2c1)C(O)=O)c1ccccc1</t>
  </si>
  <si>
    <t>NC(CF)[C@H]1CC[C@@H](CC1)C(=O)N1CC[C@@H]([C@H]1C(=O)Nc1ccc2oc(cc2c1)C(O)=O)C1CCCCC1</t>
  </si>
  <si>
    <t>N[C@H](CF)C1CC[C@@H](CC1)C(=O)N1CC[C@@H]([C@H]1C(=O)Nc1ccc2oc(cc2c1)C(O)=O)C1CCCCC1</t>
  </si>
  <si>
    <t>Cc1c(oc2ccc(NC(=O)[C@@H]3[C@@H](CCN3C(=O)[C@H]3CC[C@@H](CC3)[C@H](N)CF)C3CCCCC3)cc12)C(O)=O</t>
  </si>
  <si>
    <t>N[C@H](CF)[C@H]1CC[C@@H](CC1)C(=O)N1CC[C@H]([C@H]1C(=O)Nc1ccc(cc1)C(O)=O)C1CCCCC1</t>
  </si>
  <si>
    <t>N[C@H](CF)[C@H]1CC[C@@H](CC1)C(=O)N1CC[C@H]([C@H]1C(=O)Nc1ccc2[nH]c(cc2c1)C(O)=O)C1CCCCC1</t>
  </si>
  <si>
    <t>CO[C@H]1CCC(CC1)[C@@H]1CCN([C@@H]1C(=O)Nc1ccc2oc(cc2c1)C(O)=O)C(=O)[C@H]1CC[C@@H](CC1)[C@H](N)CF</t>
  </si>
  <si>
    <t>Cc1c([nH]c2ccc(NC(=O)[C@@H]3[C@@H](CCN3C(=O)[C@H]3CC[C@@H](CC3)[C@H](N)CF)C3CCCCC3)cc12)C(O)=O</t>
  </si>
  <si>
    <t>CS(=O)(=O)NC(=O)c1cc2cc(NC(=O)[C@@H]3[C@@H](CCN3C(=O)[C@H]3CC[C@@H](CC3)[C@H](N)CF)C3CCCCC3)ccc2[nH]1</t>
  </si>
  <si>
    <t>Cc1noc(n1)-c1ccc(NC(=O)[C@@H]2[C@@H](CCN2C(=O)[C@H]2CC[C@@H](CC2)[C@H](N)CF)C2CCCCC2)cc1</t>
  </si>
  <si>
    <t>N[C@H](CF)[C@H]1CC[C@@H](CC1)C(=O)N1CC[C@@H]([C@H]1C(=O)Nc1ccc2[nH]c(cc2c1)C(=O)NS(=O)(=O)c1ccccc1)c1ccccc1</t>
  </si>
  <si>
    <t>N[C@H](CF)[C@H]1CC[C@@H](CC1)C(=O)N1CC[C@@H]([C@H]1C(=O)Nc1ccc2oc(cc2c1)C(=O)NS(=O)(=O)c1ccccc1)c1ccccc1</t>
  </si>
  <si>
    <t>N[C@H](CF)[C@H]1CC[C@@H](CC1)C(=O)N1CC[C@@H]([C@H]1C(=O)Nc1ccc2oc(cc2c1)C(=O)NS(=O)(=O)N1CCOCC1)c1ccccc1</t>
  </si>
  <si>
    <t>N[C@H](CF)[C@H]1CC[C@@H](CC1)C(=O)N1CC[C@@H]([C@H]1C(=O)Nc1ccc2sc(cc2c1)C(O)=O)C1CCCCC1</t>
  </si>
  <si>
    <t>N[C@H](CF)[C@H]1CC[C@@H](CC1)C(=O)N1CC[C@H]([C@H]1C(=O)Nc1ccc(C(=O)NS(=O)(=O)c2ccccc2)c(F)c1)C1CCCCC1</t>
  </si>
  <si>
    <t>N[C@H](CF)[C@H]1CC[C@@H](CC1)C(=O)N1CC[C@H]([C@H]1C(=O)Nc1ccc(C(=O)NS(=O)(=O)c2ccccn2)c(F)c1)C1CCCCC1</t>
  </si>
  <si>
    <t>N[C@H](CF)[C@H]1CC[C@@H](CC1)C(=O)N1CC[C@H]([C@H]1C(=O)Nc1ccc(C(=O)NCc2ccccc2)c(F)c1)C1CCCCC1</t>
  </si>
  <si>
    <t>N[C@H](CF)[C@H]1CC[C@@H](CC1)C(=O)N1CC[C@H]([C@H]1C(=O)NC1=CN2C(Cl)C(N=C2C=C1)C(O)=O)C1CCCCC1</t>
  </si>
  <si>
    <t>N[C@H](CF)[C@H]1CC[C@@H](CC1)C(=O)N1CC[C@H]([C@H]1C(=O)Nc1ccc2cc(cc2c1)C(=O)OCC1CCOCC1)C1CCCCC1</t>
  </si>
  <si>
    <t>N[C@H](C(F)F)[C@H]1CC[C@@H](CC1)C(=O)N1CC[C@H]([C@H]1C(=O)Nc1ccc2oc(cc2c1)C(O)=O)C1CCCCC1</t>
  </si>
  <si>
    <t>CS(=O)(=O)NC(=O)c1ccc(NC(=O)[C@@H]2[C@@H](CCN2C(=O)[C@H]2CC[C@@H](CC2)[C@H](N)CF)C2CCCCC2)cc1</t>
  </si>
  <si>
    <t>COC(=O)Nc1nc2ccc(NC(=O)[C@@H]3[C@@H](CCN3C(=O)[C@H]3CC[C@@H](CC3)[C@H](N)CF)C3CCCCC3)cc2s1</t>
  </si>
  <si>
    <t>N[C@H](CF)[C@H]1CC[C@@H](CC1)C(=O)N1CC[C@@H]([C@H]1C(=O)Nc1ccc2[nH]c(cc2c1)C(O)=O)c1ccccc1</t>
  </si>
  <si>
    <t>Cc1oc(=O)oc1COC(=O)c1cc2cc(NC(=O)[C@@H]3[C@H](CCN3C(=O)[C@H]3CC[C@@H](CC3)[C@H](N)CF)c3ccccc3)ccc2[nH]1</t>
  </si>
  <si>
    <t>N[C@H](CF)[C@H]1CC[C@@H](CC1)C(=O)N1CC[C@@H]([C@H]1C(=O)Nc1ccc2[nH]c(cc2c1)C(O)=O)c1ccc(F)cc1</t>
  </si>
  <si>
    <t>N[C@H](CF)[C@H]1CC[C@@H](CC1)C(=O)N1CC[C@H]([C@H]1C(=O)Nc1ccc2[nH]c(C(O)=O)c(Cl)c2c1)C1CCCCC1</t>
  </si>
  <si>
    <t>N[C@H](CF)[C@H]1CC[C@@H](CC1)C(=O)N1CC[C@H]([C@H]1C(=O)Nc1ccc2[nH]c(C(O)=O)c(Cl)c2c1)c1ccccc1</t>
  </si>
  <si>
    <t>CO[C@H]1CCC(CC1)[C@@H]1CCN([C@@H]1C(=O)Nc1ccc2oc(C(O)=O)c(Cl)c2c1)C(=O)[C@H]1CC[C@@H](CC1)[C@H](N)CF</t>
  </si>
  <si>
    <t>COCCOCCCOC(=O)c1cc2cc(NC(=O)[C@@H]3[C@@H](CCN3C(=O)[C@H]3CC[C@@H](CC3)[C@H](N)CF)C3CC[C@@H](CC3)OC)ccc2o1</t>
  </si>
  <si>
    <t>CO[C@H]1CCC(CC1)[C@@H]1CCN([C@@H]1C(=O)Nc1ccc2oc(cc2c1)C(=O)OCC(C)C)C(=O)[C@H]1CC[C@@H](CC1)[C@H](N)CF</t>
  </si>
  <si>
    <t>CN(C)S(=O)(=O)NC(=O)c1cc2cc(NC(=O)[C@@H]3[C@@H](CCN3C(=O)[C@H]3CC[C@@H](CC3)[C@H](N)CF)C3CCCCC3)ccc2o1</t>
  </si>
  <si>
    <t>N[C@H](CF)[C@H]1CC[C@@H](CC1)C(=O)N1CC[C@H]([C@H]1C(=O)Nc1ccc2[nH]c(cc2c1)C(=O)NS(=O)(=O)N1CCOCC1)C1CCCCC1</t>
  </si>
  <si>
    <t>N[C@H](CF)[C@H]1CC[C@@H](CC1)C(=O)N1CC[C@H]([C@H]1C(=O)Nc1ccc2[nH]c(cc2c1)C(=O)NS(=O)(=O)N1CCCCC1)C1CCCCC1</t>
  </si>
  <si>
    <t>NC(=N)c1ccc(CNC(=O)[C@H](CCC2CCNCC2)NC(=O)[C@@H](CCCn2cnnn2)NS(=O)(=O)Cc2ccccc2)cc1</t>
  </si>
  <si>
    <t>NC(=N)c1ccc(CNC(=O)[C@H](CCC2CCNCC2)NC(=O)[C@@H](CCCc2ccncc2)NS(=O)(=O)Cc2ccccc2)cc1</t>
  </si>
  <si>
    <t>COC(=O)c1cccc(CS(=O)(=O)N[C@H](CCCc2ccccc2)C(=O)N[C@@H](CCC2CCNCC2)C(=O)NCc2ccc(cc2)C(N)=N)c1</t>
  </si>
  <si>
    <t>NC(=N)c1ccc(CNC(=O)[C@H](CCC2CCNCC2)NC(=O)[C@@H](CCCc2ccccc2)NS(=O)(=O)Cc2cccc(c2)C(O)=O)cc1</t>
  </si>
  <si>
    <t>CC(=O)N1CCC(CC[C@@H](NS(=O)(=O)Cc2ccccc2)C(=O)N[C@@H](CCC2CCNCC2)C(=O)NCc2ccc(cc2)C(N)=N)CC1</t>
  </si>
  <si>
    <t>NC(=N)c1ccc(CNC(=O)[C@H](CCC2CCNCC2)NC(=O)[C@@H](CCCC2CCNCC2)NS(=O)(=O)Cc2ccccc2)cc1</t>
  </si>
  <si>
    <t>NC(=N)c1ccc(CNC(=O)[C@H](CCC2CCNCC2)NC(=O)[C@@H](CCC2CCN(CC2)C(=O)C2CC2)NS(=O)(=O)Cc2ccccc2)cc1</t>
  </si>
  <si>
    <t>CCC(=O)N1CCC(CC[C@@H](NS(=O)(=O)Cc2ccccc2)C(=O)N[C@@H](CCC2CCNCC2)C(=O)NCc2ccc(cc2)C(N)=N)CC1</t>
  </si>
  <si>
    <t>CC(=O)N1CCC(CCC[C@@H](NS(=O)(=O)Cc2ccccc2)C(=O)N[C@@H](CCC2CCNCC2)C(=O)NCc2ccc(cc2)C(N)=N)CC1</t>
  </si>
  <si>
    <t>NC(=N)c1ccc(CNC(=O)[C@H](CCC2CCNCC2)NC(=O)[C@@H](CCC2CCNCC2)NS(=O)(=O)Cc2ccccc2)cc1</t>
  </si>
  <si>
    <t>COCC(=O)N1CCC(CC[C@@H](NS(=O)(=O)Cc2ccccc2)C(=O)N[C@@H](CCC2CCNCC2)C(=O)NCc2ccc(cc2)C(N)=N)CC1</t>
  </si>
  <si>
    <t>NC(=N)c1ccc(CNC(=O)[C@H](CCC2CCNCC2)NC(=O)[C@@H](CCc2ccncc2)NS(=O)(=O)Cc2ccccc2)cc1</t>
  </si>
  <si>
    <t>CN(C)C(=O)N1CCC(CC[C@@H](NS(=O)(=O)Cc2ccccc2)C(=O)N[C@@H](CCC2CCNCC2)C(=O)NCc2ccc(cc2)C(N)=N)CC1</t>
  </si>
  <si>
    <t>CNC(=O)N1CCC(CC[C@@H](NS(=O)(=O)Cc2ccccc2)C(=O)N[C@@H](CCC2CCNCC2)C(=O)NCc2ccc(cc2)C(N)=N)CC1</t>
  </si>
  <si>
    <t>CCCC(=O)N1CCC(CC[C@@H](NS(=O)(=O)Cc2ccccc2)C(=O)N[C@@H](CCC2CCNCC2)C(=O)NCc2ccc(cc2)C(N)=N)CC1</t>
  </si>
  <si>
    <t>COC(=O)N1CCC(CC[C@@H](NS(=O)(=O)Cc2ccccc2)C(=O)N[C@@H](CCC2CCNCC2)C(=O)NCc2ccc(cc2)C(N)=N)CC1</t>
  </si>
  <si>
    <t>NC(=N)c1ccc(CNC(=O)[C@H](CCC2CCNCC2)NC(=O)[C@@H](CCCC2=CC=[N](O)C=C2)NS(=O)(=O)Cc2ccccc2)cc1</t>
  </si>
  <si>
    <t>CC(C)C(=O)N1CCC(CC[C@@H](NS(=O)(=O)Cc2ccccc2)C(=O)N[C@@H](CCC2CCNCC2)C(=O)NCc2ccc(cc2)C(N)=N)CC1</t>
  </si>
  <si>
    <t>NC(=N)c1ccc(CNC(=O)[C@H](CCC2CCNCC2)NC(=O)[C@@H](CCCc2ccccc2)NS(=O)(=O)Cc2ccccc2)cc1</t>
  </si>
  <si>
    <t>NC(=N)c1ccc(CNC(=O)[C@H](CCC2CCNCC2)NC(=O)[C@H](NS(=O)(=O)Cc2ccccc2)c2ccccc2)cc1</t>
  </si>
  <si>
    <t>NC(=N)c1ccc(CNC(=O)[C@H](CCC2CCNCC2)NC(=O)[C@@H](CCC2=CC=[N](O)C=C2)NS(=O)(=O)Cc2ccccc2)cc1</t>
  </si>
  <si>
    <t>COC(=O)N1CCC(CCC[C@@H](NS(=O)(=O)Cc2ccccc2)C(=O)N[C@@H](CCC2CCNCC2)C(=O)NCc2ccc(cc2)C(N)=N)CC1</t>
  </si>
  <si>
    <t>Clc1ccc(c(\C=C\C(=O)N[C@H]2CCCCCCc3ccccc3-c3c[nH]c2n3)c1)-n1cnnn1</t>
  </si>
  <si>
    <t>COC(=O)Nc1ccc2-c3c[nH]c(n3)[C@H](CC(=O)N3CC[C@H](C3)CNc2c1)NC(=O)\C=C\c1cc(Cl)ccc1-n1cnnn1</t>
  </si>
  <si>
    <t>COC(=O)Nc1ccc2-c3nc([nH]c3Cl)[C@H](Cc3cccc(CCCCc2c1)c3)NC(=O)\C=C\c1cc(Cl)ccc1-n1cnnn1</t>
  </si>
  <si>
    <t>COC(=O)Nc1ccc2-c3nc([nH]c3Cl)[C@H](Cc3ccc(cc3)C(=O)NCc2c1)NC(=O)\C=C\c1cc(Cl)ccc1-n1cnnn1</t>
  </si>
  <si>
    <t>COC(=O)Nc1ccc2-c3c[nH]c(n3)[C@H](Cc3ccc(CCCCc2c1)cc3)NC(=O)\C=C\c1cc(Cl)ccc1-n1cnnn1</t>
  </si>
  <si>
    <t>COC(=O)Nc1ccc2-c3c[nH]c(n3)C(Cc3ccc(F)c(CCC(=O)Nc2c1)n3)NC(=O)c1c(F)cc(C)cc1F</t>
  </si>
  <si>
    <t>COC(=O)Nc1ccc2-c3c[nH]c(n3)C(Cc3ccc(F)c(CCC(=O)Nc2c1)n3)NC(=O)[C@H]1CC[C@H](C)CC1</t>
  </si>
  <si>
    <t>CC[C@H]1CCC(CC1)C(=O)NC1Cc2ccc(F)c(CCC(=O)Nc3cc(NC(=O)OC)ccc3-c3nc1[nH]c3Cl)n2</t>
  </si>
  <si>
    <t>CNc1ccc2-c3nc([nH]c3Cl)C(Cc3ccc(F)c(CCC(=O)Nc2c1)n3)NC(=O)\C=C\c1cc(Cl)ccc1-n1cnnn1</t>
  </si>
  <si>
    <t>COC(=O)Nc1ccc2-c3cn(C)c(n3)C(Cc3ccc(F)c(CCC(=O)Nc2c1)n3)NC(=O)\C=C\c1cc(Cl)ccc1-n1cnnn1</t>
  </si>
  <si>
    <t>COC(=O)Nc1ccc2-c3c[nH]c(n3)[C@H](CCCCC(=O)Nc2c1)N1CCC(OC1=O)c1cccc(Cl)c1</t>
  </si>
  <si>
    <t>COC(=O)Nc1ccc2-c3c[nH]c(n3)[C@H](CCCC[C@@H](Nc2c1)C(=O)OC)N1CCC(OC1=O)c1cccc(Cl)c1</t>
  </si>
  <si>
    <t>COC(=O)Nc1ccc2-c3nc([nH]c3C#N)[C@H](CCCC[C@@H](Nc2c1)C(=O)OC)N1CCC(OC1=O)c1cc(Cl)ccc1OC(F)F</t>
  </si>
  <si>
    <t>COC(=O)Nc1ccc2-c3c[nH]c(n3)[C@H](CCC[C@@H](C)C(=O)Nc2c1)N1CCC(NC1=O)c1c(Cl)ccc(Cl)c1F</t>
  </si>
  <si>
    <t>COC(=O)Nc1ccc-2c(NC(=O)[C@H](C)CCC[C@H](N3CCN(CC3=O)c3cccc(Cl)c3F)c3cc-2ccn3)c1</t>
  </si>
  <si>
    <t>COC(=O)Nc1ccc2-c3nc([nH]c3Cl)[C@H](C\C=C\CCC(=O)Nc2c1)N1CCC(C)(OC1=O)c1c(F)ccc(Cl)c1F</t>
  </si>
  <si>
    <t>COC(=O)Nc1ccc2-c3c[nH]c(n3)[C@H](C\C=C\CCC(=O)Nc2c1)N1CCC(NC1=O)c1cc(Cl)ccn1</t>
  </si>
  <si>
    <t>COC(=O)Nc1ccc2-c3c[nH]c(n3)[C@H](CCC[C@@H](C)C(=O)Nc2c1)N1CC[C@H](N(C)C1=O)c1nccc(Cl)c1F</t>
  </si>
  <si>
    <t>COC(=O)Nc1ccc2-c3c[nH]c(n3)[C@H](CCC[C@@H](C)C(=O)Nc2c1)N1CC[C@@H](N(C)C1=O)c1nccc(Cl)c1F</t>
  </si>
  <si>
    <t>COC(=O)Nc1ccc2-c3c[nH]c(n3)[C@H](C\C=C\CCC(=O)Nc2c1)N1CC[C@@H](OC1=O)c1cc(Cl)ccc1OC(F)F</t>
  </si>
  <si>
    <t>COC(=O)Nc1ccc2-c3nc([nH]c3C#N)[C@H](CCCC[C@@H](Nc2c1)C(=O)OC)N1CCC(OC1=O)c1cccc(Cl)c1</t>
  </si>
  <si>
    <t>COC(=O)Nc1ccc-2c(NC(=O)[C@@H](C)CCC[C@H](N3CC[C@H](OC3=O)c3c(F)ccc(Cl)c3F)c3ccnc-2c3)c1</t>
  </si>
  <si>
    <t>COC(=O)Nc1ccc-2c(NC(=O)[C@H](C)CCC[C@H](N3CCC(OC3=O)c3c(F)c(Cl)ccc3C(F)(F)F)c3cc-2ccn3)c1</t>
  </si>
  <si>
    <t>COC(=O)Nc1ccc2-c3c[nH]c(n3)[C@H](CCCCC(=O)Nc2c1)N1CCC(CC1=O)c1cccc(Cl)c1</t>
  </si>
  <si>
    <t>COC(=O)Nc1ccc2-c3c[nH]c(n3)[C@H](C\C=C\CCC(=O)Nc2c1)N1CCN(C(C)C1=O)c1cccc(Cl)c1</t>
  </si>
  <si>
    <t>NC[C@H]1CC[C@@H](CC1)C(=O)N[C@H]1C\C=C\CCCc2ccccc2-c2c[nH]c1n2</t>
  </si>
  <si>
    <t>COC(=O)Nc1ccc2-c3c[nH]c(n3)[C@H](C\C=C\CCCc2c1)NC(=O)\C=C\c1cc(Cl)ccc1-n1cnnn1</t>
  </si>
  <si>
    <t>COC(=O)Nc1ccc2-c3c[nH]c(n3)[C@H](CCCCCCc2c1)NC(=O)\C=C\c1cc(Cl)ccc1-n1cnnn1</t>
  </si>
  <si>
    <t>COC(=O)Nc1ccc2-c3nc([nH]c3Cl)[C@H](CCCCCOc2c1)NC(=O)\C=C\c1cc(Cl)ccc1-n1cnnn1</t>
  </si>
  <si>
    <t>COC(=O)Nc1ccc2-c3c[nH]c(n3)[C@H](CCCCCNc2c1)NC(=O)\C=C\c1cc(Cl)ccc1-n1cnnn1</t>
  </si>
  <si>
    <t>COC(=O)Nc1ccc2-c3c[nH]c(n3)[C@H](C\C=C/CS(=O)(=O)Nc2c1)NC(=O)\C=C\c1cc(Cl)ccc1-n1cnnn1</t>
  </si>
  <si>
    <t>COC(=O)Nc1ccc2-c3c[nH]c(n3)[C@H](CNC(=O)C(F)(F)CNc2c1)NC(=O)\C=C\c1cc(Cl)ccc1-n1cnnn1</t>
  </si>
  <si>
    <t>COC(=O)Nc1ccc-2c(NC(=O)CC\C=C\CC(NC(=O)\C=C\c3cc(Cl)ccc3-n3cnnn3)c3cc(Cl)nnc-23)c1</t>
  </si>
  <si>
    <t>Clc1ccc(c(\C=C\C(=O)N[C@H]2C\C=C\CCC(=O)Nc3ccccc3-c3nnc2o3)c1)-n1cnnn1</t>
  </si>
  <si>
    <t>COC(=O)Nc1ccc2-c3nc([nH]c3Cl)[C@H](C\C=C\CCC(=O)Nc2c1)NC(=O)c1ccc(cc1)C#N</t>
  </si>
  <si>
    <t>COC(=O)Nc1ccc2-c3c[nH]c(n3)[C@H](CC(O)C(O)CC(=O)Nc2c1)NC(=O)\C=C\c1cc(Cl)ccc1-n1cnnn1</t>
  </si>
  <si>
    <t>Clc1ccc(c(\C=C\C(=O)N[C@H]2CCCCC(=O)Nc3cnccc3-c3ccnc2c3)c1)-n1cnnn1</t>
  </si>
  <si>
    <t>COC(=O)Nc1ccc-2c(NC(=O)C\C=C\CC(NC(=O)\C=C\c3cc(Cl)ccc3-n3cnnn3)c3cc-2nc(C)n3)c1</t>
  </si>
  <si>
    <t>COC(=O)Nc1ccc2-c3c[nH]c(n3)[C@H](CCCCC(=O)Nc2c1)NC(=O)c1cc(no1)-c1cccc(Cl)c1</t>
  </si>
  <si>
    <t>COC(=O)Nc1ccc2-c3c[nH]c(n3)[C@H](CCCCC(=O)Nc2c1)NC(=O)c1cn(nn1)-c1cccc(Cl)c1</t>
  </si>
  <si>
    <t>COC(=O)Nc1ccc2-c3c[nH]c(n3)[C@H](CCCCC(=O)Nc2c1)NC(=O)c1ccc2NCCCc2c1</t>
  </si>
  <si>
    <t>COC(=O)Nc1ccc2-c3c[nH]c(n3)[C@H](CCCCC(=O)Nc2c1)NC(=O)c1ccc2ncccc2c1</t>
  </si>
  <si>
    <t>COC(=O)Nc1ccc2-c3c[nH]c(n3)[C@H](CCCCC(=O)Nc2c1)NC(=O)c1cccc2ccccc12</t>
  </si>
  <si>
    <t>COC(=O)Nc1ccc2-c3nc([nH]c3Cl)[C@H](CCCC(C)C(=O)Nc2c1)NC(=O)c1c(F)cc2n(C)cnc2c1F</t>
  </si>
  <si>
    <t>COC(=O)Nc1ccc2-c3nc([nH]c3Cl)[C@H](CCCCC(Nc2c1)C(F)(F)F)NC(=O)\C=C\c1cc(Cl)ccc1-n1cnnn1</t>
  </si>
  <si>
    <t>CCOC(=O)[C@H]1CCCC[C@H](NC(=O)\C=C\c2cc(Cl)ccc2-n2cnnn2)c2nc(c[nH]2)-c2ccc(NC(=O)OC)cc2N1</t>
  </si>
  <si>
    <t>COC(=O)Nc1ccc2-c3nc([nH]c3C)[C@H](CCCCC(Nc2c1)C(F)(F)F)NC(=O)\C=C\c1cc(Cl)ccc1-n1cnnn1</t>
  </si>
  <si>
    <t>COC(=O)Nc1ccc2-c3c[nH]c(n3)[C@H](CCCCC(Nc2c1)C(F)F)NC(=O)\C=C\c1cc(Cl)ccc1-n1cnnn1</t>
  </si>
  <si>
    <t>COC(=O)Nc1ccc2-c3c[nH]c(n3)[C@H](CCCC[C@H](Nc2c1)C(O)=O)NC(=O)\C=C\c1cc(Cl)ccc1-n1cnnn1</t>
  </si>
  <si>
    <t>COC(=O)Nc1ccc2-c3c[nH]c(n3)[C@H](CCCC[C@H](Nc2c1)c1nn(N)cc1Cl)NC(=O)\C=C\c1cc(Cl)ccc1-n1cnnn1</t>
  </si>
  <si>
    <t>COC(=O)Nc1ccc2-c3c[nH]c(n3)[C@H](CCCCC(Nc2c1)C1(C)COC1)NC(=O)\C=C\c1cc(Cl)ccc1-n1cnnn1</t>
  </si>
  <si>
    <t>COC(=O)Nc1ccc2-c3c[nH]c(n3)[C@H](CCCCC(Nc2c1)(C(=O)OC)C(F)(F)F)NC(=O)\C=C\c1cc(Cl)ccc1-n1cnnn1</t>
  </si>
  <si>
    <t>COC(=O)Nc1ccc2-c3c[nH]c(n3)[C@H](CCC=CC(=O)Nc2c1)NC(=O)\C=C\c1cc(Cl)ccc1-n1cnnn1</t>
  </si>
  <si>
    <t>COC(=O)Nc1ccc2-c3nc([nH]c3F)[C@H](CCCC\C=N\c2c1)NC(=O)\C=C\c1cc(Cl)ccc1-n1cnnn1</t>
  </si>
  <si>
    <t>COC(=O)Nc1ccc2-c3c[nH]c(n3)[C@H](CCCCCN(C(=O)OC)c2c1)NC(=O)\C=C\c1cc(Cl)ccc1-n1cnnn1</t>
  </si>
  <si>
    <t>COC(=O)Nc1ccc2-c3c[nH]c(n3)[C@H](CCCC(C)C(Nc2c1)C(N)=O)NC(=O)\C=C\c1cc(Cl)ccc1-n1cnnn1</t>
  </si>
  <si>
    <t>CCC(=O)CN1CCCC[C@H](NC(=O)\C=C\c2cc(Cl)ccc2-n2cnnn2)c2nc(c[nH]2)-c2ccc(NC(=O)OC)cc2C1</t>
  </si>
  <si>
    <t>Clc1ccc(c(\C=C\C(=O)N[C@H]2CCCCC(=O)Nc3cc4[nH]ncc4cc3-c3c[nH]c2n3)c1)-n1cnnn1</t>
  </si>
  <si>
    <t>COC(=O)Nc1cc2NC(=O)[C@@H](C)CCC[C@H](NC(=O)c3c(F)cc4n(C)ncc4c3F)c3nc(c(Cl)[nH]3)-c2cc1Cl</t>
  </si>
  <si>
    <t>COC(=O)Nc1ccc2-c3c[nH]c(n3)[C@H](C\C=C\CC(=O)Nc2c1)NC(=O)c1ccc2[C@H](N)CCCc2c1</t>
  </si>
  <si>
    <t>COC(=O)Nc1ccc2-c3c[nH]c(n3)[C@H](C\C=C\CC(=O)Nc2c1)NC(=O)c1ccc2[C@@H](N)CCCc2c1</t>
  </si>
  <si>
    <t>CN(C)CCOC(=O)Nc1ccc2-c3nc([nH]c3Cl)[C@H](C\C=C\CCC(=O)Nc2c1)NC(=O)c1c(F)cc(C)cc1F</t>
  </si>
  <si>
    <t>COC(=O)Nc1ccc2-c3c[nH]c(n3)[C@H](C\C=C\CCC(Nc2c1)C(F)(F)F)NC(=O)\C=C\c1cc(Cl)ccc1-n1cnnn1</t>
  </si>
  <si>
    <t>CCOC(=O)[C@@H]1CCCC[C@H](NC(=O)\C=C\c2cc(Cl)ccc2-n2cnnn2)c2nc(c(C)[nH]2)-c2ccc(NC(=O)OC)cc2N1</t>
  </si>
  <si>
    <t>COC(=O)Nc1ccc2-c3c[nH]c(n3)[C@H](CCCCC(Cc2c1)C(=O)N(C)C)NC(=O)\C=C\c1cc(Cl)ccc1-n1cnnn1</t>
  </si>
  <si>
    <t>COC(=O)Nc1ccc2-c3c[nH]c(n3)[C@H](CCCCC(=O)Nc2c1)NC(=O)c1ccc2cccnc2c1</t>
  </si>
  <si>
    <t>COC(=O)Nc1ccc2-c3nc([nH]c3C#N)[C@H](CCCCCNc2c1)NC(=O)\C=C\c1c(F)c(Cl)ccc1C(C)=O</t>
  </si>
  <si>
    <t>COC(=O)Nc1ccc2-c3nc([nH]c3C#N)[C@H](CCCCCNc2c1)NC(=O)\C=C\c1cc(C)ccc1-n1cnnn1</t>
  </si>
  <si>
    <t>COC(=O)Nc1ccc2-c3c[nH]c(n3)[C@H](CCCCC(F)(F)C(=O)c2c1)NC(=O)\C=C\c1cc(Cl)ccc1-n1cnnn1</t>
  </si>
  <si>
    <t>COC(=O)c1ccc2NC(=O)CC\C=C\C[C@H](NC(=O)\C=C\c3cc(Cl)ccc3-n3cnnn3)c3nc(c[nH]3)-c2c1</t>
  </si>
  <si>
    <t>COC(=O)Nc1ccc2-c3nc([nH]c3C(=O)N(C)C)[C@H](CCCCCNc2c1)NC(=O)\C=C\c1cc(Cl)ccc1-n1cnnn1</t>
  </si>
  <si>
    <t>COC(=O)Nc1ccc2-c3nc([nH]c3Cl)[C@H](C\C=C\CCC(=O)Nc2c1)NC(=O)\C=C\c1cccc(Cl)c1</t>
  </si>
  <si>
    <t>COC(=O)Nc1ccc-2c(NC(=O)CCCC[C@H](NC(=O)c3c(F)cc(C)cc3F)c3cc-2ccn3)c1</t>
  </si>
  <si>
    <t>COC(=O)Nc1ccc-2c(NC(=O)CCCCC(NC(=O)\C=C\c3cc(Cl)ccc3-n3cnnn3)c3cc-2nc(C)n3)c1</t>
  </si>
  <si>
    <t>COC(=O)Nc1ccc-2c(NC(CCCC[C@H](NC(=O)c3ccc(cc3)C(N)=N)c3cc-2ccn3)C(F)(F)F)c1</t>
  </si>
  <si>
    <t>CCOC(=O)C1CCCC[C@H](NC(=O)\C=C\c2cc(Cl)ccc2-n2cnnn2)c2cc(ccn2)-c2ccc(NC(=O)OC)cc2N1</t>
  </si>
  <si>
    <t>CCOC(=O)[C@@H]1CCCC[C@H](NC(=O)\C=C\c2c(F)c(Cl)ccc2-n2cnnn2)c2cc(ccn2)-c2ccc(NC(=O)OCCOC)cc2N1</t>
  </si>
  <si>
    <t>COC(=O)Nc1ccc-2c(N[C@H](CCCC[C@H](NC(=O)\C=C\c3cc(Cl)ccc3-n3cnnn3)c3cncc-2c3)C(=O)NCc2ccccn2)c1</t>
  </si>
  <si>
    <t>Clc1ccc(c(\C=C\C(=O)N[C@H]2C\C=C\CCOc3ccccc3-n3cnc2n3)c1)-n1cnnn1</t>
  </si>
  <si>
    <t>COC(=O)c1ccc(NC(=O)C2N(CCc3cccc(F)c23)C(=O)\C=C\c2cc(Cl)ccc2-n2cnnn2)cc1</t>
  </si>
  <si>
    <t>CC(C)(C)OC(=O)N1CCN(CC1)C(=O)c1cccc2C(N(CCc12)C(=O)\C=C\c1c(F)c(Cl)ccc1-n1cnnn1)C(=O)Nc1ccc(cc1)C(=O)OC(C)(C)C</t>
  </si>
  <si>
    <t>OC(=O)c1ccc(NC(=O)C2N(CCc3c(cccc23)[N+]#[C-])C(=O)\C=C\c2cc(Cl)ccc2-n2cnnn2)cc1</t>
  </si>
  <si>
    <t>COCCNC(=O)c1cccc2C(N(CCc12)C(=O)\C=C\c1cc(Cl)ccc1-n1cnnn1)C(=O)Nc1ccc(cc1)C(O)=O</t>
  </si>
  <si>
    <t>CCOC(=O)CCCNC(=O)c1cccc2C(N(CCc12)C(=O)\C=C\c1c(F)c(Cl)ccc1-n1cnnn1)C(=O)Nc1ccc(F)cc1</t>
  </si>
  <si>
    <t>CCOC(=O)[C@H]1CCCN(C1)C(=O)c1cccc2C(N(CCc12)C(=O)\C=C\c1c(F)c(Cl)ccc1-n1cnnn1)C(=O)Nc1ccc(NC(=O)OC)cc1</t>
  </si>
  <si>
    <t>OC(=O)c1ccc(NC(=O)C2N(CCc3c2cccc3C(=O)N2CCNCC2)C(=O)\C=C\c2c(F)c(Cl)ccc2-n2cnnn2)cc1</t>
  </si>
  <si>
    <t>CC(=O)Nc1cccc2C(N(CCc12)C(=O)\C=C\c1cc(Cl)ccc1-n1cnnn1)C(=O)Nc1ccc(cc1)C(O)=O</t>
  </si>
  <si>
    <t>COC(=O)Nc1ccc(cc1)-c1cccc2[C@@H](N(CCc12)C(=O)\C=C\c1c(F)c(Cl)ccc1-n1cnnn1)C(=O)Nc1ccc(F)cc1</t>
  </si>
  <si>
    <t>CNC(=O)c1ccc(cc1)-c1cccc2C(N(CCc12)C(=O)\C=C\c1c(F)c(Cl)ccc1-n1cnnn1)C(=O)NCC(=O)OC</t>
  </si>
  <si>
    <t>CC[C@H](C)NC(=O)C1N(CCc2c1cccc2-c1ccc(cc1)C(=O)NC)C(=O)\C=C\c1c(F)c(Cl)ccc1-n1cnnn1</t>
  </si>
  <si>
    <t>CNC(=O)c1ccc(cc1)-c1cccc2C(N(CCc12)C(=O)\C=C\c1c(F)c(Cl)ccc1-n1cnnn1)C(=O)NCc1nccn1C</t>
  </si>
  <si>
    <t>CNC(=O)c1ccc(cc1)-c1cccc2C(N(CCc12)C(=O)\C=C\c1c(F)c(Cl)ccc1-n1cnnn1)C(=O)Nc1ccc2N=NCc2c1</t>
  </si>
  <si>
    <t>CN(C)CCNC(=O)c1ccc(cc1)-c1cccc2[C@@H](N(CCc12)C(=O)\C=C\c1c(F)c(Cl)ccc1-n1cnnn1)C(=O)Nc1ccc(cc1)C(=O)OCCN(C)C</t>
  </si>
  <si>
    <t>CN(C)CCNC(=O)c1ccc(cc1)-c1cccc2[C@@H](N(CCc12)C(=O)\C=C\c1c(F)c(Cl)ccc1-n1cnnn1)C(=O)Nc1ccc(cc1)C(=O)OCc1ccccn1</t>
  </si>
  <si>
    <t>CC(=O)c1ccc(Cl)c(F)c1\C=C\C(=O)N1CCc2c(cccc2-c2ccc(cc2)C(N)=O)[C@@H]1C(=O)Nc1ccc(cc1)C(O)=O</t>
  </si>
  <si>
    <t>CC(=O)c1ccc(Cl)c(F)c1\C=C\C(=O)N1CCc2c(O)cccc2C1C(=O)Nc1ccc(cc1)C(O)=O</t>
  </si>
  <si>
    <t>CN(C)CCNC(=O)c1ccc(cc1)-c1cccc2[C@@H](N(CCc12)C(=O)\C=C\c1c(F)c(Cl)ccc1C(C)=O)C(=O)Nc1ccc(cc1)C(O)=O</t>
  </si>
  <si>
    <t>CCOC(=O)c1ccc(NC(=O)C2N(C(=O)\C=C\c3c(F)c(Cl)ccc3-n3cnnn3)C(C)(C)Cc3c(OCCC4CCN(C)CC4)cccc23)cc1</t>
  </si>
  <si>
    <t>CCOC(=O)c1ccc(NC(=O)[C@@H]2N(CCc3c(OCCC4CCNCC4)cccc23)C(=O)\C=C\c2c(F)c(Cl)ccc2-n2cnnn2)cc1</t>
  </si>
  <si>
    <t>CCOC(=O)c1ccc(NC(=O)C2N(CCc3c2cccc3-c2ccc(nc2)C(=O)NC)C(=O)\C=C\c2c(F)c(Cl)ccc2-n2cnnn2)cc1</t>
  </si>
  <si>
    <t>NC(=N)N1CCc2nc(sc2C1)C(=O)N1CCc2c(Br)cccc2C1C(=O)Nc1ccc(cc1)C(O)=O</t>
  </si>
  <si>
    <t>COC1CCN(CC1)c1cccc2C(N(CCc12)C(=O)C1CC2(C1)CCNCC2)C(=O)Nc1ccc(cc1)C(O)=O</t>
  </si>
  <si>
    <t>CN1CCN(C(=O)C1)c1cccc2[C@@H](N(CCc12)C(=O)CC1CCN(CC1)C(N)=N)C(=O)Nc1ccc(cc1)C(O)=O</t>
  </si>
  <si>
    <t>COC1CCN(CC1)c1cccc2C(N(CCc12)C(=O)C1CCN(CC1)C(N)=N)C(=O)Nc1ccc(cc1)C(O)=O</t>
  </si>
  <si>
    <t>COC(=O)c1ccc(NC(=O)C2N(CCc3cccc(C)c23)C(=O)\C=C\c2cc(Cl)ccc2-n2cnnn2)cc1</t>
  </si>
  <si>
    <t>Cc1c2C(N(CCc2nn1C)C(=O)\C=C\c1c(F)c(Cl)ccc1-n1cnnn1)C(=O)Nc1ccc(cc1)C(=O)OC(C)(C)C</t>
  </si>
  <si>
    <t>COC(=O)Nc1ccc(cc1)-c1[nH]c(nc1Cl)[C@@H]1C[C@@H](CN1C(=O)[C@H]1CCC(CC1)[C@H](C)N)C1CCN(CC1)S(C)(=O)=O</t>
  </si>
  <si>
    <t>COC(=O)Nc1ccc(cc1)-c1[nH]c(nc1Cl)[C@@H]1C[C@@H](CN1C(=O)C1CCC(CC1)C(N)=N)N1CCN(CC1)S(C)(=O)=O</t>
  </si>
  <si>
    <t>COC1CCN(CC1)c1cccc2C(N(CCc12)C(=O)c1ccc(N)cc1)C(=O)Nc1ccc(cc1)C(O)=O</t>
  </si>
  <si>
    <t>CC1(C)Cc2c(cccc2-c2ccc3OCOc3c2)C(N1C(=O)[C@H]1CC[C@H](CN)CC1)C(=O)Nc1ccc(cc1)C(O)=O</t>
  </si>
  <si>
    <t>CC1(C)Cc2c(cccc2-c2cc3ccccc3s2)C(N1C(=O)[C@H]1CC[C@H](CN)CC1)C(=O)Nc1ccc(cc1)C(O)=O</t>
  </si>
  <si>
    <t>CC1(C)Cc2c(cccc2-c2ccc3ncccc3c2)C(N1C(=O)[C@H]1CC[C@H](CN)CC1)C(=O)Nc1ccc(cc1)C(O)=O</t>
  </si>
  <si>
    <t>NC[C@H]1CC[C@@H](CC1)C(=O)N1CCc2ccccc2[C@H]1C(=O)Nc1ccc(cc1)C(O)=O</t>
  </si>
  <si>
    <t>COCc1n[nH]c(n1)-c1ccc(NC(=O)C(C)n2ccc(cc2=O)-c2cc(Cl)ccc2C#N)cc1</t>
  </si>
  <si>
    <t>CC(C(=O)Nc1ccc(cc1)-c1nc(n[nH]1)C(F)(F)F)n1ccc(cc1=O)-c1cc(Cl)ccc1C#N</t>
  </si>
  <si>
    <t>CC(N)Oc1cn(C(C)C(=O)Nc2ccc(cc2)C(O)=O)c(=O)cc1-c1cc(Cl)ccc1C#N</t>
  </si>
  <si>
    <t>C[C@@H]1CCC[C@@H](c2cc(ccn2)-c2c(NC1=O)cnn2C(F)F)n1cnc(cc1=O)-c1cc(Cl)ccc1-n1cc(Cl)nn1</t>
  </si>
  <si>
    <t>C[C@@H]1CCC[C@@H](c2cc(ccn2)-c2nn(cc2NC1=O)-c1cccnc1)n1cnc(cc1=O)-c1cc(Cl)ccc1-n1cc(Cl)nn1</t>
  </si>
  <si>
    <t>C[C@@H]1CCC[C@@H](c2ccnc(c2)-c2c(NC1=O)cnn2C)n1cnc(cc1=O)-c1cc(Cl)ccc1-n1cc(Cl)nn1</t>
  </si>
  <si>
    <t>C[C@@H]1CCC[C@@H](c2cc(ccn2)-c2c(NC1=O)cnn2C)n1cnc(cc1=O)-c1cc(Cl)ccc1-n1cc(nn1)C(F)(F)F</t>
  </si>
  <si>
    <t>C[C@@H]1CCC[C@@H](c2cc(ccn2)-c2c(NC1=O)cnn2C(F)F)n1cnc(cc1=O)-c1cc(Cl)ccc1-n1cc(nn1)C(F)(F)F</t>
  </si>
  <si>
    <t>C[C@@H]1CCC[C@@H](c2ccnc(c2)-c2c(NC1=O)cnn2C)n1cnc(cc1=O)-c1cc(Cl)ccc1-n1cc(nn1)C(F)(F)F</t>
  </si>
  <si>
    <t>C[C@@H]1CCC[C@@H](c2ccnc(c2)-c2c(NC1=O)cnn2C)n1cnc(cc1=O)-c1cc(Cl)ccc1-n1cc(nn1)C(O)=O</t>
  </si>
  <si>
    <t>C[C@@H]1CCC[C@@H](c2cc(ccn2)-c2c(NC1=O)cnn2C)n1cnc(cc1=O)-c1cc(Cl)ccc1-n1cc(nn1)C(O)=O</t>
  </si>
  <si>
    <t>Clc1cccc(c1)-c1cc(=O)n(CC(=O)Nc2ccc(cc2)-c2nnn[nH]2)c2CNC(=O)c12</t>
  </si>
  <si>
    <t>CN1Cc2c(C1=O)c(cc(=O)n2CC(=O)Nc1ccc(cc1)-c1nnn[nH]1)-c1cc(Cl)ccc1Cl</t>
  </si>
  <si>
    <t>Clc1ccc(Cl)c(c1)-c1cc(=O)n(CC(=O)Nc2ccc(cc2)-c2nnn[nH]2)c2CCC(=O)c12</t>
  </si>
  <si>
    <t>OC(=O)c1ccc(NC(=O)Cn2c3CCC(=O)c3c(cc2=O)-c2cc(Cl)ccc2Cl)cc1</t>
  </si>
  <si>
    <t>Clc1ccc(Cl)c(c1)-c1cc(=O)n(CC(=O)Nc2ccc(cc2)-c2noc(=O)[nH]2)c2CCC(=O)c12</t>
  </si>
  <si>
    <t>FC(F)(F)c1n[nH]c(n1)-c1ccc(NC(=O)Cn2c3CCC(=O)c3c(cc2=O)-c2cc(Cl)ccc2Cl)cc1</t>
  </si>
  <si>
    <t>Clc1ccc(Cl)c(c1)-c1cc(=O)n(CC(=O)Nc2ccc(cc2)-c2cc(=O)[nH][nH]2)c2CCC(=O)c12</t>
  </si>
  <si>
    <t>Clc1ccc(Cl)c(c1)-c1cc(=O)n(CC(=O)Nc2ccc(cc2)-c2cnc[nH]2)c2CCC(=O)c12</t>
  </si>
  <si>
    <t>Clc1ccc(Br)c(c1)-c1cc(=O)n(CC(=O)Nc2ccc(cc2)-c2nnn[nH]2)c2CCC(=O)c12</t>
  </si>
  <si>
    <t>Clc1ccc(Br)c(c1)-c1cc(=O)n(CC(=O)Nc2ccc(cc2)-c2noc(=O)[nH]2)c2CCC(=O)c12</t>
  </si>
  <si>
    <t>FC(F)(F)c1ccc(Cl)cc1-c1cc(=O)n(CC(=O)Nc2ccc(cc2)-c2cc(=O)[nH][nH]2)c2CCC(=O)c12</t>
  </si>
  <si>
    <t>OC(=O)c1ccc(NC(=O)Cn2c3CCC(=O)c3c(cc2=O)-c2cc(Cl)ccc2C#N)cc1</t>
  </si>
  <si>
    <t>Clc1ccc(C#N)c(c1)-c1cc(=O)n(CC(=O)Nc2ccc(cc2)-c2noc(=O)[nH]2)c2CCC(=O)c12</t>
  </si>
  <si>
    <t>Clc1ccc(C#N)c(c1)-c1cc(=O)n(CC(=O)Nc2ccc(cc2)-c2cc(=O)[nH][nH]2)c2CCC(=O)c12</t>
  </si>
  <si>
    <t>OC(=O)c1ccc(NC(=O)Cn2c3CCCC(=O)c3c(cc2=O)-c2cc(Cl)ccc2C#N)cc1</t>
  </si>
  <si>
    <t>Clc1ccc(C#N)c(c1)-c1cc(=O)n(CC(=O)Nc2ccc(cc2)-c2noc(=O)[nH]2)c2CCCC(=O)c12</t>
  </si>
  <si>
    <t>smiles</t>
  </si>
  <si>
    <t>affinity_type</t>
  </si>
  <si>
    <t>op</t>
  </si>
  <si>
    <t>affinity_value</t>
  </si>
  <si>
    <t>affinity_unit</t>
  </si>
  <si>
    <t>price</t>
  </si>
  <si>
    <t>Source_0</t>
  </si>
  <si>
    <t>Source_1</t>
  </si>
  <si>
    <t>Source_2</t>
  </si>
  <si>
    <t>Source_3</t>
  </si>
  <si>
    <t>OC(=O)C(F)(F)F.NC[C@H]1CC[C@@H](CC1)C(=O)N[C@@H](Cc1ccccc1)c1nc(c[nH]1)-c1ccc(cc1)C(N)=O</t>
  </si>
  <si>
    <t>[H]C12CC(CC)C([H])(C1)C(C2)NC(C)=O</t>
  </si>
  <si>
    <t>OC(=O)C(F)(F)F.CCOC(=O)Cc1cccc(c1)-c1c[nH]c(n1)[C@H](Cc1ccccc1)NC(=O)[C@H]1CC[C@H](CN)CC1</t>
  </si>
  <si>
    <t>ChemBridge Corporation: (40.00 USD)/(1 mg), (40.00 USD)/(1 mg)</t>
  </si>
  <si>
    <t>ENAMINE Ltd.: (55.00 USD)/(1 mg), (56.00 USD)/(2 mg), (59.00 USD)/(5 mg), (78.00 USD)/(10 mg), (85.00 USD)/(15 mg), (93.00 USD)/(20 mg), (100.00 USD)/(25 mg), (108.00 USD)/(30 mg), (116.00 USD)/(35 mg), (125.00 USD)/(40 mg), (133.00 USD)/(45 mg), (141.00 USD)/(50 mg), (141.00 USD)/(50 mg)</t>
  </si>
  <si>
    <t>Alinda Chemical, Ltd.: (15.00 USD)/(1 mg), (25.00 USD)/(5 mg), (30.00 USD)/(10 mg), (35.00 USD)/(15 mg), (40.00 USD)/(20 mg), (45.00 USD)/(25 mg), (50.00 USD)/(30 mg), (70.00 USD)/(50 mg), (100.00 USD)/(100 mg), (100.00 USD)/(100 mg)</t>
  </si>
  <si>
    <t>BIONET/Key Organics Ltd.: (38.85 USD)/(1 mg), (41.44 USD)/(2 mg), (42.73 USD)/(3 mg), (44.03 USD)/(4 mg), (45.32 USD)/(5 mg), (63.45 USD)/(10 mg), (80.28 USD)/(15 mg), (95.82 USD)/(20 mg), (102.30 USD)/(25 mg), (104.89 USD)/(30 mg), (107.48 USD)/(40 mg), (110.07 USD)/(50 mg), (152.80 USD)/(100 mg), (152.80 USD)/(100 mg)</t>
  </si>
  <si>
    <t>Life Chemicals Inc.: (45.00 USD)/(1 mg), (51.00 USD)/(2 mg), (56.00 USD)/(3 mg), (60.00 USD)/(4 mg), (69.00 USD)/(5 mg), (79.00 USD)/(10 mg), (89.00 USD)/(15 mg), (99.00 USD)/(20 mg), (109.00 USD)/(25 mg), (119.00 USD)/(30 mg), (140.00 USD)/(40 mg), (160.00 USD)/(50 mg), (180.00 USD)/(75 mg), (248.00 USD)/(100 mg)</t>
  </si>
  <si>
    <t>InterBioScreen Ltd.: (44.00 USD)/(1 mg), (56.00 USD)/(2 mg), (70.00 USD)/(3 mg), (95.00 USD)/(5 mg), (95.00 USD)/(5 mg)</t>
  </si>
  <si>
    <t>InterBioScreen Ltd.: (40.00 USD)/(1 mg), (44.00 USD)/(2 mg), (56.00 USD)/(3 mg), (75.00 USD)/(5 mg), (111.00 USD)/(10 mg), (134.00 USD)/(15 mg), (159.00 USD)/(20 mg), (177.00 USD)/(25 mg), (194.00 USD)/(30 mg), (298.00 USD)/(50 mg), (403.00 USD)/(100 mg), (403.00 USD)/(100 mg)</t>
  </si>
  <si>
    <t>Specs: (25.00 USD)/(2 mg), (25.00 USD)/(5 mg), (25.00 USD)/(10 mg), (67.50 USD)/(50 mg), (97.50 USD)/(100 mg), (97.50 USD)/(100 mg)</t>
  </si>
  <si>
    <t>ENAMINE Ltd.: (55.00 USD)/(1 mg), (56.00 USD)/(2 mg), (59.00 USD)/(5 mg), (78.00 USD)/(10 mg), (85.00 USD)/(15 mg), (93.00 USD)/(20 mg), (100.00 USD)/(25 mg), (108.00 USD)/(30 mg), (116.00 USD)/(35 mg), (125.00 USD)/(40 mg), (133.00 USD)/(45 mg), (133.00 USD)/(45 mg)</t>
  </si>
  <si>
    <t>BIONET/Key Organics Ltd.: (38.85 USD)/(1 mg), (41.44 USD)/(2 mg), (42.73 USD)/(3 mg), (44.03 USD)/(4 mg), (45.32 USD)/(5 mg), (63.45 USD)/(10 mg), (80.28 USD)/(15 mg), (95.82 USD)/(20 mg), (102.30 USD)/(25 mg), (104.89 USD)/(30 mg), (107.48 USD)/(40 mg), (110.07 USD)/(50 mg), (152.80 USD)/(100 mg), (152.80 USD)/(100 mg), (400.12 USD)/(500 mg), (800.25 USD)/(1 g), (800.25 USD)/(1 g)</t>
  </si>
  <si>
    <t>Maybridge, Ltd.: (66.88 USD)/(1 mg), (66.88 USD)/(2 mg), (66.88 USD)/(3 mg), (66.88 USD)/(4 mg), (66.88 USD)/(5 mg), (95.21 USD)/(10 mg), (107.35 USD)/(15 mg), (119.49 USD)/(20 mg), (131.60 USD)/(25 mg), (144.05 USD)/(30 mg), (168.18 USD)/(40 mg), (192.31 USD)/(50 mg), (216.87 USD)/(75 mg), (241.43 USD)/(100 mg), (241.43 USD)/(100 mg)</t>
  </si>
  <si>
    <t>Specs: (25.00 USD)/(2 mg), (25.00 USD)/(5 mg), (25.00 USD)/(10 mg), (67.50 USD)/(50 mg), (97.50 USD)/(100 mg), (422.50 USD)/(500 mg), (832.50 USD)/(1 g), (832.50 USD)/(1 g)</t>
  </si>
  <si>
    <t>Specs: (25.00 USD)/(2 mg), (25.00 USD)/(5 mg), (25.00 USD)/(10 mg), (25.00 USD)/(10 mg)</t>
  </si>
  <si>
    <t>Life Chemicals Inc.: (67.50 USD)/(1 mg), (76.50 USD)/(2 mg), (84.00 USD)/(3 mg), (90.00 USD)/(4 mg), (103.50 USD)/(5 mg), (118.50 USD)/(10 mg)</t>
  </si>
  <si>
    <t>BIONET/Key Organics Ltd.: (38.85 USD)/(1 mg), (41.44 USD)/(2 mg), (42.73 USD)/(3 mg), (44.03 USD)/(4 mg), (45.32 USD)/(5 mg), (63.45 USD)/(10 mg), (80.28 USD)/(15 mg), (95.82 USD)/(20 mg), (102.30 USD)/(25 mg), (104.89 USD)/(30 mg), (107.48 USD)/(40 mg), (110.07 USD)/(50 mg), (152.80 USD)/(100 mg), (152.80 USD)/(100 mg), (400.12 USD)/(500 mg), (800.25 USD)/(1 g), (3200.99 USD)/(5 g), (3200.99 USD)/(5 g)</t>
  </si>
  <si>
    <t>InterBioScreen Ltd.: (32.00 USD)/(1 mg), (35.20 USD)/(2 mg), (44.80 USD)/(3 mg), (60.00 USD)/(5 mg), (88.80 USD)/(10 mg), (107.20 USD)/(15 mg), (127.20 USD)/(20 mg), (141.60 USD)/(25 mg), (155.20 USD)/(30 mg), (238.40 USD)/(50 mg), (322.40 USD)/(100 mg), (322.40 USD)/(100 mg)</t>
  </si>
  <si>
    <t>Specs: (25.00 USD)/(2 mg), (25.00 USD)/(5 mg), (25.00 USD)/(5 mg)</t>
  </si>
  <si>
    <t>Specs: (25.00 USD)/(2 mg), (25.00 USD)/(5 mg), (25.00 USD)/(10 mg), (67.50 USD)/(50 mg), (67.50 USD)/(50 mg)</t>
  </si>
  <si>
    <t>Specs: (25.00 USD)/(2 mg), (25.00 USD)/(2 mg)</t>
  </si>
  <si>
    <t>Otava, Ltd.: (12.90 USD)/(1 mg), (15.90 USD)/(2 mg), (16.90 USD)/(3 mg), (18.90 USD)/(4 mg), (21.90 USD)/(5 mg), (26.90 USD)/(10 mg), (32.90 USD)/(15 mg), (37.90 USD)/(20 mg), (42.90 USD)/(25 mg), (65.90 USD)/(50 mg)</t>
  </si>
  <si>
    <t>UkrOrgSynthesis Ltd. (stock): (61.00 USD)/(1 mg), (62.00 USD)/(2 mg), (65.00 USD)/(5 mg), (86.00 USD)/(10 mg), (102.00 USD)/(20 mg), (119.00 USD)/(30 mg), (156.00 USD)/(50 mg), (259.00 USD)/(100 mg), (259.00 USD)/(100 mg)</t>
  </si>
  <si>
    <t>ENAMINE Ltd.: (82.00 USD)/(1 mg), (84.00 USD)/(2 mg), (89.00 USD)/(5 mg), (116.00 USD)/(10 mg), (128.00 USD)/(15 mg), (139.00 USD)/(20 mg), (151.00 USD)/(25 mg), (162.00 USD)/(30 mg), (174.00 USD)/(35 mg), (187.00 USD)/(40 mg), (199.00 USD)/(45 mg), (212.00 USD)/(50 mg), (279.00 USD)/(75 mg), (353.00 USD)/(100 mg), (353.00 USD)/(100 mg)</t>
  </si>
  <si>
    <t>Vitas-M Laboratory, Ltd.: (26.50 USD)/(1 mg), (28.00 USD)/(2 mg), (31.00 USD)/(3 mg), (38.00 USD)/(5 mg), (48.00 USD)/(10 mg), (68.00 USD)/(20 mg), (78.00 USD)/(30 mg), (97.00 USD)/(50 mg), (97.00 USD)/(50 mg)</t>
  </si>
  <si>
    <t>http://www.arkpharminc.com/product/detail/AK122910.html</t>
  </si>
  <si>
    <t>https://orders.emolecules.com/cgi-bin/more?vid=1494197</t>
  </si>
  <si>
    <t>https://orders.emolecules.com/cgi-bin/more?vid=1016565</t>
  </si>
  <si>
    <t>https://orders.emolecules.com/cgi-bin/more?vid=2271391</t>
  </si>
  <si>
    <t>https://orders.emolecules.com/cgi-bin/more?vid=3016157</t>
  </si>
  <si>
    <t>https://orders.emolecules.com/cgi-bin/more?vid=2467273</t>
  </si>
  <si>
    <t>https://orders.emolecules.com/cgi-bin/more?vid=1313087</t>
  </si>
  <si>
    <t>https://orders.emolecules.com/cgi-bin/more?vid=2888096</t>
  </si>
  <si>
    <t>https://orderbb.emolecules.com/cgi-bin/more?vid=4910110</t>
  </si>
  <si>
    <t>https://orders.emolecules.com/cgi-bin/more?vid=1507841</t>
  </si>
  <si>
    <t>https://orders.emolecules.com/cgi-bin/more?vid=1274912</t>
  </si>
  <si>
    <t>https://orders.emolecules.com/cgi-bin/more?vid=28187864</t>
  </si>
  <si>
    <t>https://orders.emolecules.com/cgi-bin/more?vid=1494195</t>
  </si>
  <si>
    <t>https://orders.emolecules.com/cgi-bin/more?vid=4688362</t>
  </si>
  <si>
    <t>http://www.arkpharminc.com/product/detail/AK-82072.html</t>
  </si>
  <si>
    <t>https://orders.emolecules.com/cgi-bin/more?vid=4380127</t>
  </si>
  <si>
    <t>https://orders.emolecules.com/cgi-bin/more?vid=2313619</t>
  </si>
  <si>
    <t>https://orders.emolecules.com/cgi-bin/more?vid=8234770</t>
  </si>
  <si>
    <t>https://orders.emolecules.com/cgi-bin/more?vid=2309660</t>
  </si>
  <si>
    <t>https://orders.emolecules.com/cgi-bin/more?vid=1341146</t>
  </si>
  <si>
    <t>https://orders.emolecules.com/cgi-bin/more?vid=3104685</t>
  </si>
  <si>
    <t>https://orders.emolecules.com/cgi-bin/more?vid=2208407</t>
  </si>
  <si>
    <t>https://orders.emolecules.com/cgi-bin/more?vid=3974347</t>
  </si>
  <si>
    <t>https://orders.emolecules.com/cgi-bin/more?vid=26255051</t>
  </si>
  <si>
    <t>https://orders.emolecules.com/cgi-bin/more?vid=1995072</t>
  </si>
  <si>
    <t>https://orders.emolecules.com/cgi-bin/more?vid=2043998</t>
  </si>
  <si>
    <t>https://orders.emolecules.com/cgi-bin/more?vid=2434185</t>
  </si>
  <si>
    <t>https://orders.emolecules.com/cgi-bin/more?vid=2473295</t>
  </si>
  <si>
    <t>https://orders.emolecules.com/cgi-bin/more?vid=2414295</t>
  </si>
  <si>
    <t>https://orders.emolecules.com/cgi-bin/more?vid=1263698</t>
  </si>
  <si>
    <t>https://orders.emolecules.com/cgi-bin/more?vid=1507861</t>
  </si>
  <si>
    <t>https://orderbb.emolecules.com/cgi-bin/more?vid=27472861</t>
  </si>
  <si>
    <t>https://orders.emolecules.com/cgi-bin/more?vid=3069352</t>
  </si>
  <si>
    <t>https://orders.emolecules.com/cgi-bin/more?vid=25955581</t>
  </si>
  <si>
    <t>https://orders.emolecules.com/cgi-bin/more?vid=1032213</t>
  </si>
  <si>
    <t>https://orderbb.emolecules.com/cgi-bin/more?vid=27472865</t>
  </si>
  <si>
    <t>https://orders.emolecules.com/cgi-bin/more?vid=2313579</t>
  </si>
  <si>
    <t>https://orders.emolecules.com/cgi-bin/more?vid=1842262</t>
  </si>
  <si>
    <t>https://orders.emolecules.com/cgi-bin/more?vid=8206976</t>
  </si>
  <si>
    <t>https://orders.emolecules.com/cgi-bin/more?vid=1507853</t>
  </si>
  <si>
    <t>https://orders.emolecules.com/cgi-bin/more?vid=2041520</t>
  </si>
  <si>
    <t>https://orders.emolecules.com/cgi-bin/more?vid=42691296</t>
  </si>
  <si>
    <t>https://orderbb.emolecules.com/cgi-bin/more?vid=42621045</t>
  </si>
  <si>
    <t>https://orders.emolecules.com/cgi-bin/more?vid=37095947</t>
  </si>
  <si>
    <t>https://orders.emolecules.com/cgi-bin/more?vid=1181221</t>
  </si>
  <si>
    <t>https://orders.emolecules.com/cgi-bin/more?vid=1507843</t>
  </si>
  <si>
    <t>https://orderbb.emolecules.com/cgi-bin/more?vid=27472857</t>
  </si>
  <si>
    <t>https://orders.emolecules.com/cgi-bin/more?vid=2172490</t>
  </si>
  <si>
    <t>https://orders.emolecules.com/cgi-bin/more?vid=3738584</t>
  </si>
  <si>
    <t>https://orders.emolecules.com/cgi-bin/more?vid=2191151</t>
  </si>
  <si>
    <t>https://orders.emolecules.com/cgi-bin/more?vid=4482489</t>
  </si>
  <si>
    <t>https://orders.emolecules.com/cgi-bin/more?vid=3764157</t>
  </si>
  <si>
    <t>https://orders.emolecules.com/cgi-bin/more?vid=48966302</t>
  </si>
  <si>
    <t>https://www.molport.com/shop/molecule-link/MolPort-002-803-084</t>
  </si>
  <si>
    <t>https://orders.emolecules.com/cgi-bin/more?vid=2765994</t>
  </si>
  <si>
    <t>https://orders.emolecules.com/cgi-bin/more?vid=2520697</t>
  </si>
  <si>
    <t>https://orders.emolecules.com/cgi-bin/more?vid=15933762</t>
  </si>
  <si>
    <t>https://orders.emolecules.com/cgi-bin/more?vid=10656686</t>
  </si>
  <si>
    <t>https://orders.emolecules.com/cgi-bin/more?vid=8254182</t>
  </si>
  <si>
    <t>https://orders.emolecules.com/cgi-bin/more?vid=1511638</t>
  </si>
  <si>
    <t>https://orders.emolecules.com/cgi-bin/more?vid=1498614</t>
  </si>
  <si>
    <t>https://orderbb.emolecules.com/cgi-bin/more?vid=1326620</t>
  </si>
  <si>
    <t>https://www.molport.com/shop/molecule-link/MolPort-002-803-086</t>
  </si>
  <si>
    <t>https://orderbb.emolecules.com/cgi-bin/more?vid=27477562</t>
  </si>
  <si>
    <t>https://orders.emolecules.com/cgi-bin/more?vid=2485472</t>
  </si>
  <si>
    <t>https://orders.emolecules.com/cgi-bin/more?vid=4436678</t>
  </si>
  <si>
    <t>https://orders.emolecules.com/cgi-bin/more?vid=2485960</t>
  </si>
  <si>
    <t>http://www.request.vitasmlab.com/index.php?option=com_search_stk&amp;Itemid=22&amp;stk=STL173974&amp;?utm_source=pubchem&amp;utm_medium=p_search_link&amp;utm_campaign=pubchem_search&amp;utm_content=pubchem_slink</t>
  </si>
  <si>
    <t>https://orderbb.emolecules.com/cgi-bin/more?vid=27472863</t>
  </si>
  <si>
    <t>https://orders.emolecules.com/cgi-bin/more?vid=603683</t>
  </si>
  <si>
    <t>https://orders.emolecules.com/cgi-bin/more?vid=1508481</t>
  </si>
  <si>
    <t>https://orders.emolecules.com/cgi-bin/more?vid=1512133</t>
  </si>
  <si>
    <t>https://orders.emolecules.com/cgi-bin/more?vid=26297644</t>
  </si>
  <si>
    <t>https://orders.emolecules.com/cgi-bin/more?vid=42702468</t>
  </si>
  <si>
    <t>https://orders.emolecules.com/cgi-bin/more?vid=1059030</t>
  </si>
  <si>
    <t>https://orders.emolecules.com/cgi-bin/more?vid=2585315</t>
  </si>
  <si>
    <t>https://orders.emolecules.com/cgi-bin/more?vid=3263792</t>
  </si>
  <si>
    <t>https://orders.emolecules.com/cgi-bin/more?vid=26254208</t>
  </si>
  <si>
    <t>https://orders.emolecules.com/cgi-bin/more?vid=1738561</t>
  </si>
  <si>
    <t>https://orders.emolecules.com/cgi-bin/more?vid=4862339</t>
  </si>
  <si>
    <t>https://orders.emolecules.com/cgi-bin/more?vid=1494199</t>
  </si>
  <si>
    <t>https://orders.emolecules.com/cgi-bin/more?vid=1504025</t>
  </si>
  <si>
    <t>https://orders.emolecules.com/cgi-bin/more?vid=4407110</t>
  </si>
  <si>
    <t>https://www.molport.com/shop/molecule-link/MolPort-000-659-699</t>
  </si>
  <si>
    <t>https://www.molport.com/shop/molecule-link/MolPort-001-636-836</t>
  </si>
  <si>
    <t>https://www.molport.com/shop/molecule-link/MolPort-004-007-166</t>
  </si>
  <si>
    <t>https://www.molport.com/shop/molecule-link/MolPort-001-626-887</t>
  </si>
  <si>
    <t>https://www.molport.com/shop/molecule-link/MolPort-001-502-331</t>
  </si>
  <si>
    <t>https://www.molport.com/shop/molecule-link/MolPort-001-567-043</t>
  </si>
  <si>
    <t>https://www.molport.com/shop/molecule-link/MolPort-002-878-666</t>
  </si>
  <si>
    <t>https://www.molport.com/shop/molecule-link/MolPort-002-013-216</t>
  </si>
  <si>
    <t>https://www.molport.com/shop/molecule-link/MolPort-001-030-487</t>
  </si>
  <si>
    <t>https://www.molport.com/shop/molecule-link/MolPort-003-076-670</t>
  </si>
  <si>
    <t>https://www.molport.com/shop/molecule-link/MolPort-002-008-853</t>
  </si>
  <si>
    <t>https://www.molport.com/shop/molecule-link/MolPort-002-645-432</t>
  </si>
  <si>
    <t>https://www.molport.com/shop/molecule-link/MolPort-002-541-884</t>
  </si>
  <si>
    <t>https://www.molport.com/shop/molecule-link/MolPort-002-124-695</t>
  </si>
  <si>
    <t>https://www.molport.com/shop/molecule-link/MolPort-002-815-429</t>
  </si>
  <si>
    <t>https://www.molport.com/shop/molecule-link/MolPort-000-628-489</t>
  </si>
  <si>
    <t>https://www.molport.com/shop/molecule-link/MolPort-001-964-981</t>
  </si>
  <si>
    <t>https://www.molport.com/shop/molecule-link/MolPort-004-020-066</t>
  </si>
  <si>
    <t>https://www.molport.com/shop/molecule-link/MolPort-000-682-999</t>
  </si>
  <si>
    <t>https://www.molport.com/shop/molecule-link/MolPort-000-681-302</t>
  </si>
  <si>
    <t>https://www.molport.com/shop/molecule-link/MolPort-000-913-521</t>
  </si>
  <si>
    <t>https://www.molport.com/shop/molecule-link/MolPort-000-628-487</t>
  </si>
  <si>
    <t>https://www.molport.com/shop/molecule-link/MolPort-002-287-744</t>
  </si>
  <si>
    <t>https://www.molport.com/shop/molecule-link/MolPort-000-914-088</t>
  </si>
  <si>
    <t>https://www.molport.com/shop/molecule-link/MolPort-001-589-364</t>
  </si>
  <si>
    <t>https://www.molport.com/shop/molecule-link/MolPort-002-220-361</t>
  </si>
  <si>
    <t>https://www.molport.com/shop/molecule-link/MolPort-001-886-840</t>
  </si>
  <si>
    <t>https://www.molport.com/shop/molecule-link/MolPort-002-013-226</t>
  </si>
  <si>
    <t>https://www.molport.com/shop/molecule-link/MolPort-002-863-404</t>
  </si>
  <si>
    <t>https://www.molport.com/shop/molecule-link/MolPort-000-794-759</t>
  </si>
  <si>
    <t>https://www.molport.com/shop/molecule-link/MolPort-002-247-876</t>
  </si>
  <si>
    <t>https://www.molport.com/shop/molecule-link/MolPort-001-808-828</t>
  </si>
  <si>
    <t>https://www.molport.com/shop/molecule-link/MolPort-002-863-406</t>
  </si>
  <si>
    <t>https://www.molport.com/shop/molecule-link/MolPort-002-799-728</t>
  </si>
  <si>
    <t>https://www.molport.com/shop/molecule-link/MolPort-002-803-083</t>
  </si>
  <si>
    <t>https://www.molport.com/shop/molecule-link/MolPort-002-013-222</t>
  </si>
  <si>
    <t>https://www.molport.com/shop/molecule-link/MolPort-001-568-598</t>
  </si>
  <si>
    <t>https://www.molport.com/shop/molecule-link/MolPort-003-820-760</t>
  </si>
  <si>
    <t>https://www.molport.com/shop/molecule-link/MolPort-002-854-738</t>
  </si>
  <si>
    <t>https://www.molport.com/shop/molecule-link/MolPort-003-451-091</t>
  </si>
  <si>
    <t>https://www.molport.com/shop/molecule-link/MolPort-001-016-274</t>
  </si>
  <si>
    <t>https://www.molport.com/shop/molecule-link/MolPort-002-013-217</t>
  </si>
  <si>
    <t>https://www.molport.com/shop/molecule-link/MolPort-002-863-402</t>
  </si>
  <si>
    <t>https://www.molport.com/shop/molecule-link/MolPort-002-088-109</t>
  </si>
  <si>
    <t>https://www.molport.com/shop/molecule-link/MolPort-000-713-144</t>
  </si>
  <si>
    <t>https://www.molport.com/shop/molecule-link/MolPort-002-238-450</t>
  </si>
  <si>
    <t>https://www.molport.com/shop/molecule-link/MolPort-000-799-028</t>
  </si>
  <si>
    <t>https://www.molport.com/shop/molecule-link/MolPort-001-557-717</t>
  </si>
  <si>
    <t>https://www.molport.com/shop/molecule-link/MolPort-004-245-308</t>
  </si>
  <si>
    <t>https://www.molport.com/shop/molecule-link/MolPort-001-510-477</t>
  </si>
  <si>
    <t>https://www.molport.com/shop/molecule-link/MolPort-000-630-641</t>
  </si>
  <si>
    <t>https://www.molport.com/shop/molecule-link/MolPort-007-570-830</t>
  </si>
  <si>
    <t>https://www.molport.com/shop/molecule-link/MolPort-005-898-332</t>
  </si>
  <si>
    <t>https://www.molport.com/shop/molecule-link/MolPort-002-823-372</t>
  </si>
  <si>
    <t>https://www.molport.com/shop/molecule-link/MolPort-002-014-558</t>
  </si>
  <si>
    <t>https://www.molport.com/shop/molecule-link/MolPort-002-010-249</t>
  </si>
  <si>
    <t>https://www.molport.com/shop/molecule-link/MolPort-001-960-479</t>
  </si>
  <si>
    <t>https://www.molport.com/shop/molecule-link/MolPort-002-866-350</t>
  </si>
  <si>
    <t>https://www.molport.com/shop/molecule-link/MolPort-001-613-116</t>
  </si>
  <si>
    <t>https://www.molport.com/shop/molecule-link/MolPort-000-731-747</t>
  </si>
  <si>
    <t>https://www.molport.com/shop/molecule-link/MolPort-001-609-411</t>
  </si>
  <si>
    <t>https://orders.emolecules.com/cgi-bin/more?vid=2318417</t>
  </si>
  <si>
    <t>https://www.molport.com/shop/molecule-link/MolPort-002-863-405</t>
  </si>
  <si>
    <t>https://www.molport.com/shop/molecule-link/MolPort-000-652-827</t>
  </si>
  <si>
    <t>https://www.molport.com/shop/molecule-link/MolPort-000-672-344</t>
  </si>
  <si>
    <t>https://www.molport.com/shop/molecule-link/MolPort-002-014-741</t>
  </si>
  <si>
    <t>https://www.molport.com/shop/molecule-link/MolPort-002-580-195</t>
  </si>
  <si>
    <t>https://www.molport.com/shop/molecule-link/MolPort-005-890-779</t>
  </si>
  <si>
    <t>https://www.molport.com/shop/molecule-link/MolPort-001-814-418</t>
  </si>
  <si>
    <t>https://www.molport.com/shop/molecule-link/MolPort-007-580-528</t>
  </si>
  <si>
    <t>https://www.molport.com/shop/molecule-link/MolPort-004-051-251</t>
  </si>
  <si>
    <t>https://www.molport.com/shop/molecule-link/MolPort-000-916-458</t>
  </si>
  <si>
    <t>https://www.molport.com/shop/molecule-link/MolPort-001-517-044</t>
  </si>
  <si>
    <t>https://www.molport.com/shop/molecule-link/MolPort-002-854-740</t>
  </si>
  <si>
    <t>https://www.molport.com/shop/molecule-link/MolPort-002-008-855</t>
  </si>
  <si>
    <t>https://www.molport.com/shop/molecule-link/MolPort-002-011-949</t>
  </si>
  <si>
    <t>https://www.molport.com/shop/molecule-link/MolPort-002-553-961</t>
  </si>
  <si>
    <t>http://chemistryondemand.com:8080/eShop/search_results.jsp?jme_mol=&amp;smiles=1682-4321&amp;s_type=txt&amp;idnumber=1682-4321</t>
  </si>
  <si>
    <t>http://www.hit2lead.com/comp.asp?db=SC&amp;id=7756463</t>
  </si>
  <si>
    <t>http://chemistryondemand.com:8080/eShop/search_results.jsp?jme_mol=&amp;smiles=C050-0273&amp;s_type=txt&amp;idnumber=C050-0273</t>
  </si>
  <si>
    <t>http://chemistryondemand.com:8080/eShop/search_results.jsp?jme_mol=&amp;smiles=4130-3864&amp;s_type=txt&amp;idnumber=4130-3864</t>
  </si>
  <si>
    <t>http://chemistryondemand.com:8080/eShop/search_results.jsp?jme_mol=&amp;smiles=6529-0238&amp;s_type=txt&amp;idnumber=6529-0238</t>
  </si>
  <si>
    <t>http://www.hit2lead.com/comp.asp?db=SC&amp;id=7722211</t>
  </si>
  <si>
    <t>http://www.hit2lead.com/comp.asp?db=SC&amp;id=7642925</t>
  </si>
  <si>
    <t>http://www.hit2lead.com/comp.asp?db=SC&amp;id=5909329</t>
  </si>
  <si>
    <t>http://www.hit2lead.com/comp.asp?db=SC&amp;id=7367870</t>
  </si>
  <si>
    <t>http://www.hit2lead.com/comp.asp?db=SC&amp;id=7655252</t>
  </si>
  <si>
    <t>http://chemistryondemand.com:8080/eShop/search_results.jsp?jme_mol=&amp;smiles=7611-0485&amp;s_type=txt&amp;idnumber=7611-0485</t>
  </si>
  <si>
    <t>http://www.hit2lead.com/comp.asp?db=SC&amp;id=7839702</t>
  </si>
  <si>
    <t>http://chemistryondemand.com:8080/eShop/search_results.jsp?jme_mol=&amp;smiles=Y040-0960&amp;s_type=txt&amp;idnumber=Y040-0960</t>
  </si>
  <si>
    <t>http://www.hit2lead.com/comp.asp?db=SC&amp;id=5220615</t>
  </si>
  <si>
    <t>http://chemistryondemand.com:8080/eShop/search_results.jsp?jme_mol=&amp;smiles=C050-0325&amp;s_type=txt&amp;idnumber=C050-0325</t>
  </si>
  <si>
    <t>http://www.hit2lead.com/comp.asp?db=SC&amp;id=7368442</t>
  </si>
  <si>
    <t>http://chemistryondemand.com:8080/eShop/search_results.jsp?jme_mol=&amp;smiles=C050-0377&amp;s_type=txt&amp;idnumber=C050-0377</t>
  </si>
  <si>
    <t>http://www.hit2lead.com/comp.asp?db=SC&amp;id=5253405</t>
  </si>
  <si>
    <t>http://chemistryondemand.com:8080/eShop/search_results.jsp?jme_mol=&amp;smiles=C050-0272&amp;s_type=txt&amp;idnumber=C050-0272</t>
  </si>
  <si>
    <t>http://chemistryondemand.com:8080/eShop/search_results.jsp?jme_mol=&amp;smiles=Y040-0711&amp;s_type=txt&amp;idnumber=Y040-0711</t>
  </si>
  <si>
    <t>http://www.hit2lead.com/comp.asp?db=SC&amp;id=7118524</t>
  </si>
  <si>
    <t>http://www.hit2lead.com/comp.asp?db=SC&amp;id=7126341</t>
  </si>
  <si>
    <t>http://www.hit2lead.com/comp.asp?db=SC&amp;id=7984339</t>
  </si>
  <si>
    <t>http://chemistryondemand.com:8080/eShop/search_results.jsp?jme_mol=&amp;smiles=6529-0242&amp;s_type=txt&amp;idnumber=6529-0242</t>
  </si>
  <si>
    <t>http://www.hit2lead.com/comp.asp?db=SC&amp;id=7324532</t>
  </si>
  <si>
    <t>http://chemistryondemand.com:8080/eShop/search_results.jsp?jme_mol=&amp;smiles=F235-1505&amp;s_type=txt&amp;idnumber=F235-1505</t>
  </si>
  <si>
    <t>http://www.hit2lead.com/comp.asp?db=SC&amp;id=7921843</t>
  </si>
  <si>
    <t>http://www.hit2lead.com/comp.asp?db=SC&amp;id=7922631</t>
  </si>
  <si>
    <t>https://www.molport.com/shop/molecule-link/MolPort-001-646-260</t>
  </si>
  <si>
    <t>http://chemistryondemand.com:8080/eShop/search_results.jsp?jme_mol=&amp;smiles=3230-2261&amp;s_type=txt&amp;idnumber=3230-2261</t>
  </si>
  <si>
    <t>http://www.hit2lead.com/comp.asp?db=SC&amp;id=7913442</t>
  </si>
  <si>
    <t>http://chemistryondemand.com:8080/eShop/search_results.jsp?jme_mol=&amp;smiles=3780-0030&amp;s_type=txt&amp;idnumber=3780-0030</t>
  </si>
  <si>
    <t>http://chemistryondemand.com:8080/eShop/search_results.jsp?jme_mol=&amp;smiles=C050-0324&amp;s_type=txt&amp;idnumber=C050-0324</t>
  </si>
  <si>
    <t>http://www.hit2lead.com/comp.asp?db=SC&amp;id=7737675</t>
  </si>
  <si>
    <t>http://www.hit2lead.com/comp.asp?db=SC&amp;id=7804077</t>
  </si>
  <si>
    <t>http://www.hit2lead.com/comp.asp?db=SC&amp;id=5140061</t>
  </si>
  <si>
    <t>http://www.hit2lead.com/comp.asp?db=SC&amp;id=5282734</t>
  </si>
  <si>
    <t>http://www.hit2lead.com/comp.asp?db=SC&amp;id=7950500</t>
  </si>
  <si>
    <t>http://www.hit2lead.com/comp.asp?db=SC&amp;id=6741836</t>
  </si>
  <si>
    <t>http://www.hit2lead.com/comp.asp?db=SC&amp;id=6762077</t>
  </si>
  <si>
    <t>http://www.hit2lead.com/comp.asp?db=SC&amp;id=7722607</t>
  </si>
  <si>
    <t>http://www.hit2lead.com/comp.asp?db=SC&amp;id=7821798</t>
  </si>
  <si>
    <t>http://www.hit2lead.com/comp.asp?db=SC&amp;id=6151226</t>
  </si>
  <si>
    <t>http://www.hit2lead.com/comp.asp?db=SC&amp;id=5163623</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</si>
</sst>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2416" TargetMode="External"/><Relationship Id="rId2"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arkpharminc.com/product/detail/AK122910.html" TargetMode="External"/><Relationship Id="rId2" Type="http://schemas.openxmlformats.org/officeDocument/2006/relationships/hyperlink" Target="https://orders.emolecules.com/cgi-bin/more?vid=1494197" TargetMode="External"/><Relationship Id="rId3" Type="http://schemas.openxmlformats.org/officeDocument/2006/relationships/hyperlink" Target="https://orders.emolecules.com/cgi-bin/more?vid=1016565" TargetMode="External"/><Relationship Id="rId4" Type="http://schemas.openxmlformats.org/officeDocument/2006/relationships/hyperlink" Target="https://www.molport.com/shop/molecule-link/MolPort-000-659-699" TargetMode="External"/><Relationship Id="rId5" Type="http://schemas.openxmlformats.org/officeDocument/2006/relationships/hyperlink" Target="http://chemistryondemand.com:8080/eShop/search_results.jsp?jme_mol=&amp;smiles=1682-4321&amp;s_type=txt&amp;idnumber=1682-4321" TargetMode="External"/><Relationship Id="rId6" Type="http://schemas.openxmlformats.org/officeDocument/2006/relationships/hyperlink" Target="http://www.hit2lead.com/comp.asp?db=SC&amp;id=5140061" TargetMode="External"/><Relationship Id="rId7" Type="http://schemas.openxmlformats.org/officeDocument/2006/relationships/hyperlink" Target="https://orders.emolecules.com/cgi-bin/more?vid=2271391" TargetMode="External"/><Relationship Id="rId8" Type="http://schemas.openxmlformats.org/officeDocument/2006/relationships/hyperlink" Target="https://www.molport.com/shop/molecule-link/MolPort-001-636-836" TargetMode="External"/><Relationship Id="rId9" Type="http://schemas.openxmlformats.org/officeDocument/2006/relationships/hyperlink" Target="https://orders.emolecules.com/cgi-bin/more?vid=3016157" TargetMode="External"/><Relationship Id="rId10" Type="http://schemas.openxmlformats.org/officeDocument/2006/relationships/hyperlink" Target="https://www.molport.com/shop/molecule-link/MolPort-004-007-166" TargetMode="External"/><Relationship Id="rId11" Type="http://schemas.openxmlformats.org/officeDocument/2006/relationships/hyperlink" Target="https://orders.emolecules.com/cgi-bin/more?vid=2467273" TargetMode="External"/><Relationship Id="rId12" Type="http://schemas.openxmlformats.org/officeDocument/2006/relationships/hyperlink" Target="https://www.molport.com/shop/molecule-link/MolPort-001-626-887" TargetMode="External"/><Relationship Id="rId13" Type="http://schemas.openxmlformats.org/officeDocument/2006/relationships/hyperlink" Target="http://www.hit2lead.com/comp.asp?db=SC&amp;id=7756463" TargetMode="External"/><Relationship Id="rId14" Type="http://schemas.openxmlformats.org/officeDocument/2006/relationships/hyperlink" Target="https://orders.emolecules.com/cgi-bin/more?vid=1313087" TargetMode="External"/><Relationship Id="rId15" Type="http://schemas.openxmlformats.org/officeDocument/2006/relationships/hyperlink" Target="https://www.molport.com/shop/molecule-link/MolPort-001-502-331" TargetMode="External"/><Relationship Id="rId16" Type="http://schemas.openxmlformats.org/officeDocument/2006/relationships/hyperlink" Target="https://orders.emolecules.com/cgi-bin/more?vid=2888096" TargetMode="External"/><Relationship Id="rId17" Type="http://schemas.openxmlformats.org/officeDocument/2006/relationships/hyperlink" Target="https://www.molport.com/shop/molecule-link/MolPort-001-567-043" TargetMode="External"/><Relationship Id="rId18" Type="http://schemas.openxmlformats.org/officeDocument/2006/relationships/hyperlink" Target="https://orderbb.emolecules.com/cgi-bin/more?vid=4910110" TargetMode="External"/><Relationship Id="rId19" Type="http://schemas.openxmlformats.org/officeDocument/2006/relationships/hyperlink" Target="https://www.molport.com/shop/molecule-link/MolPort-002-878-666" TargetMode="External"/><Relationship Id="rId20" Type="http://schemas.openxmlformats.org/officeDocument/2006/relationships/hyperlink" Target="https://orders.emolecules.com/cgi-bin/more?vid=1507841" TargetMode="External"/><Relationship Id="rId21" Type="http://schemas.openxmlformats.org/officeDocument/2006/relationships/hyperlink" Target="https://www.molport.com/shop/molecule-link/MolPort-002-013-216" TargetMode="External"/><Relationship Id="rId22" Type="http://schemas.openxmlformats.org/officeDocument/2006/relationships/hyperlink" Target="http://chemistryondemand.com:8080/eShop/search_results.jsp?jme_mol=&amp;smiles=C050-0273&amp;s_type=txt&amp;idnumber=C050-0273" TargetMode="External"/><Relationship Id="rId23" Type="http://schemas.openxmlformats.org/officeDocument/2006/relationships/hyperlink" Target="https://orders.emolecules.com/cgi-bin/more?vid=1274912" TargetMode="External"/><Relationship Id="rId24" Type="http://schemas.openxmlformats.org/officeDocument/2006/relationships/hyperlink" Target="https://www.molport.com/shop/molecule-link/MolPort-001-030-487" TargetMode="External"/><Relationship Id="rId25" Type="http://schemas.openxmlformats.org/officeDocument/2006/relationships/hyperlink" Target="http://chemistryondemand.com:8080/eShop/search_results.jsp?jme_mol=&amp;smiles=4130-3864&amp;s_type=txt&amp;idnumber=4130-3864" TargetMode="External"/><Relationship Id="rId26" Type="http://schemas.openxmlformats.org/officeDocument/2006/relationships/hyperlink" Target="http://www.hit2lead.com/comp.asp?db=SC&amp;id=5282734" TargetMode="External"/><Relationship Id="rId27" Type="http://schemas.openxmlformats.org/officeDocument/2006/relationships/hyperlink" Target="https://orders.emolecules.com/cgi-bin/more?vid=28187864" TargetMode="External"/><Relationship Id="rId28" Type="http://schemas.openxmlformats.org/officeDocument/2006/relationships/hyperlink" Target="https://www.molport.com/shop/molecule-link/MolPort-003-076-670" TargetMode="External"/><Relationship Id="rId29" Type="http://schemas.openxmlformats.org/officeDocument/2006/relationships/hyperlink" Target="https://orders.emolecules.com/cgi-bin/more?vid=1494195" TargetMode="External"/><Relationship Id="rId30" Type="http://schemas.openxmlformats.org/officeDocument/2006/relationships/hyperlink" Target="https://www.molport.com/shop/molecule-link/MolPort-002-008-853" TargetMode="External"/><Relationship Id="rId31" Type="http://schemas.openxmlformats.org/officeDocument/2006/relationships/hyperlink" Target="http://chemistryondemand.com:8080/eShop/search_results.jsp?jme_mol=&amp;smiles=6529-0238&amp;s_type=txt&amp;idnumber=6529-0238" TargetMode="External"/><Relationship Id="rId32" Type="http://schemas.openxmlformats.org/officeDocument/2006/relationships/hyperlink" Target="https://orders.emolecules.com/cgi-bin/more?vid=4688362" TargetMode="External"/><Relationship Id="rId33" Type="http://schemas.openxmlformats.org/officeDocument/2006/relationships/hyperlink" Target="https://www.molport.com/shop/molecule-link/MolPort-002-645-432" TargetMode="External"/><Relationship Id="rId34" Type="http://schemas.openxmlformats.org/officeDocument/2006/relationships/hyperlink" Target="http://www.arkpharminc.com/product/detail/AK-82072.html" TargetMode="External"/><Relationship Id="rId35" Type="http://schemas.openxmlformats.org/officeDocument/2006/relationships/hyperlink" Target="https://orders.emolecules.com/cgi-bin/more?vid=4380127" TargetMode="External"/><Relationship Id="rId36" Type="http://schemas.openxmlformats.org/officeDocument/2006/relationships/hyperlink" Target="https://www.molport.com/shop/molecule-link/MolPort-002-541-884" TargetMode="External"/><Relationship Id="rId37" Type="http://schemas.openxmlformats.org/officeDocument/2006/relationships/hyperlink" Target="https://orders.emolecules.com/cgi-bin/more?vid=2313619" TargetMode="External"/><Relationship Id="rId38" Type="http://schemas.openxmlformats.org/officeDocument/2006/relationships/hyperlink" Target="https://www.molport.com/shop/molecule-link/MolPort-002-124-695" TargetMode="External"/><Relationship Id="rId39" Type="http://schemas.openxmlformats.org/officeDocument/2006/relationships/hyperlink" Target="http://www.hit2lead.com/comp.asp?db=SC&amp;id=7722211" TargetMode="External"/><Relationship Id="rId40" Type="http://schemas.openxmlformats.org/officeDocument/2006/relationships/hyperlink" Target="https://orders.emolecules.com/cgi-bin/more?vid=8234770" TargetMode="External"/><Relationship Id="rId41" Type="http://schemas.openxmlformats.org/officeDocument/2006/relationships/hyperlink" Target="https://www.molport.com/shop/molecule-link/MolPort-002-815-429" TargetMode="External"/><Relationship Id="rId42" Type="http://schemas.openxmlformats.org/officeDocument/2006/relationships/hyperlink" Target="https://orders.emolecules.com/cgi-bin/more?vid=2309660" TargetMode="External"/><Relationship Id="rId43" Type="http://schemas.openxmlformats.org/officeDocument/2006/relationships/hyperlink" Target="https://www.molport.com/shop/molecule-link/MolPort-000-628-489" TargetMode="External"/><Relationship Id="rId44" Type="http://schemas.openxmlformats.org/officeDocument/2006/relationships/hyperlink" Target="http://www.hit2lead.com/comp.asp?db=SC&amp;id=7642925" TargetMode="External"/><Relationship Id="rId45" Type="http://schemas.openxmlformats.org/officeDocument/2006/relationships/hyperlink" Target="https://orders.emolecules.com/cgi-bin/more?vid=1341146" TargetMode="External"/><Relationship Id="rId46" Type="http://schemas.openxmlformats.org/officeDocument/2006/relationships/hyperlink" Target="https://www.molport.com/shop/molecule-link/MolPort-001-964-981" TargetMode="External"/><Relationship Id="rId47" Type="http://schemas.openxmlformats.org/officeDocument/2006/relationships/hyperlink" Target="http://www.hit2lead.com/comp.asp?db=SC&amp;id=5909329" TargetMode="External"/><Relationship Id="rId48" Type="http://schemas.openxmlformats.org/officeDocument/2006/relationships/hyperlink" Target="https://orders.emolecules.com/cgi-bin/more?vid=3104685" TargetMode="External"/><Relationship Id="rId49" Type="http://schemas.openxmlformats.org/officeDocument/2006/relationships/hyperlink" Target="https://www.molport.com/shop/molecule-link/MolPort-004-020-066" TargetMode="External"/><Relationship Id="rId50" Type="http://schemas.openxmlformats.org/officeDocument/2006/relationships/hyperlink" Target="https://orders.emolecules.com/cgi-bin/more?vid=2208407" TargetMode="External"/><Relationship Id="rId51" Type="http://schemas.openxmlformats.org/officeDocument/2006/relationships/hyperlink" Target="https://www.molport.com/shop/molecule-link/MolPort-000-682-999" TargetMode="External"/><Relationship Id="rId52" Type="http://schemas.openxmlformats.org/officeDocument/2006/relationships/hyperlink" Target="http://www.hit2lead.com/comp.asp?db=SC&amp;id=7367870" TargetMode="External"/><Relationship Id="rId53" Type="http://schemas.openxmlformats.org/officeDocument/2006/relationships/hyperlink" Target="https://orders.emolecules.com/cgi-bin/more?vid=3974347" TargetMode="External"/><Relationship Id="rId54" Type="http://schemas.openxmlformats.org/officeDocument/2006/relationships/hyperlink" Target="https://www.molport.com/shop/molecule-link/MolPort-000-681-302" TargetMode="External"/><Relationship Id="rId55" Type="http://schemas.openxmlformats.org/officeDocument/2006/relationships/hyperlink" Target="https://orders.emolecules.com/cgi-bin/more?vid=26255051" TargetMode="External"/><Relationship Id="rId56" Type="http://schemas.openxmlformats.org/officeDocument/2006/relationships/hyperlink" Target="https://www.molport.com/shop/molecule-link/MolPort-000-913-521" TargetMode="External"/><Relationship Id="rId57" Type="http://schemas.openxmlformats.org/officeDocument/2006/relationships/hyperlink" Target="https://orders.emolecules.com/cgi-bin/more?vid=1995072" TargetMode="External"/><Relationship Id="rId58" Type="http://schemas.openxmlformats.org/officeDocument/2006/relationships/hyperlink" Target="https://www.molport.com/shop/molecule-link/MolPort-000-628-487" TargetMode="External"/><Relationship Id="rId59" Type="http://schemas.openxmlformats.org/officeDocument/2006/relationships/hyperlink" Target="http://www.hit2lead.com/comp.asp?db=SC&amp;id=7655252" TargetMode="External"/><Relationship Id="rId60" Type="http://schemas.openxmlformats.org/officeDocument/2006/relationships/hyperlink" Target="https://orders.emolecules.com/cgi-bin/more?vid=2043998" TargetMode="External"/><Relationship Id="rId61" Type="http://schemas.openxmlformats.org/officeDocument/2006/relationships/hyperlink" Target="https://www.molport.com/shop/molecule-link/MolPort-002-287-744" TargetMode="External"/><Relationship Id="rId62" Type="http://schemas.openxmlformats.org/officeDocument/2006/relationships/hyperlink" Target="http://chemistryondemand.com:8080/eShop/search_results.jsp?jme_mol=&amp;smiles=7611-0485&amp;s_type=txt&amp;idnumber=7611-0485" TargetMode="External"/><Relationship Id="rId63" Type="http://schemas.openxmlformats.org/officeDocument/2006/relationships/hyperlink" Target="http://www.hit2lead.com/comp.asp?db=SC&amp;id=7950500" TargetMode="External"/><Relationship Id="rId64" Type="http://schemas.openxmlformats.org/officeDocument/2006/relationships/hyperlink" Target="https://orders.emolecules.com/cgi-bin/more?vid=2434185" TargetMode="External"/><Relationship Id="rId65" Type="http://schemas.openxmlformats.org/officeDocument/2006/relationships/hyperlink" Target="https://www.molport.com/shop/molecule-link/MolPort-000-914-088" TargetMode="External"/><Relationship Id="rId66" Type="http://schemas.openxmlformats.org/officeDocument/2006/relationships/hyperlink" Target="https://orders.emolecules.com/cgi-bin/more?vid=2473295" TargetMode="External"/><Relationship Id="rId67" Type="http://schemas.openxmlformats.org/officeDocument/2006/relationships/hyperlink" Target="https://www.molport.com/shop/molecule-link/MolPort-001-589-364" TargetMode="External"/><Relationship Id="rId68" Type="http://schemas.openxmlformats.org/officeDocument/2006/relationships/hyperlink" Target="http://www.hit2lead.com/comp.asp?db=SC&amp;id=7839702" TargetMode="External"/><Relationship Id="rId69" Type="http://schemas.openxmlformats.org/officeDocument/2006/relationships/hyperlink" Target="https://orders.emolecules.com/cgi-bin/more?vid=2414295" TargetMode="External"/><Relationship Id="rId70" Type="http://schemas.openxmlformats.org/officeDocument/2006/relationships/hyperlink" Target="https://www.molport.com/shop/molecule-link/MolPort-002-220-361" TargetMode="External"/><Relationship Id="rId71" Type="http://schemas.openxmlformats.org/officeDocument/2006/relationships/hyperlink" Target="http://chemistryondemand.com:8080/eShop/search_results.jsp?jme_mol=&amp;smiles=Y040-0960&amp;s_type=txt&amp;idnumber=Y040-0960" TargetMode="External"/><Relationship Id="rId72" Type="http://schemas.openxmlformats.org/officeDocument/2006/relationships/hyperlink" Target="http://www.hit2lead.com/comp.asp?db=SC&amp;id=6741836" TargetMode="External"/><Relationship Id="rId73" Type="http://schemas.openxmlformats.org/officeDocument/2006/relationships/hyperlink" Target="https://orders.emolecules.com/cgi-bin/more?vid=1263698" TargetMode="External"/><Relationship Id="rId74" Type="http://schemas.openxmlformats.org/officeDocument/2006/relationships/hyperlink" Target="https://www.molport.com/shop/molecule-link/MolPort-001-886-840" TargetMode="External"/><Relationship Id="rId75" Type="http://schemas.openxmlformats.org/officeDocument/2006/relationships/hyperlink" Target="http://www.hit2lead.com/comp.asp?db=SC&amp;id=5220615" TargetMode="External"/><Relationship Id="rId76" Type="http://schemas.openxmlformats.org/officeDocument/2006/relationships/hyperlink" Target="https://orders.emolecules.com/cgi-bin/more?vid=1507861" TargetMode="External"/><Relationship Id="rId77" Type="http://schemas.openxmlformats.org/officeDocument/2006/relationships/hyperlink" Target="https://www.molport.com/shop/molecule-link/MolPort-002-013-226" TargetMode="External"/><Relationship Id="rId78" Type="http://schemas.openxmlformats.org/officeDocument/2006/relationships/hyperlink" Target="http://chemistryondemand.com:8080/eShop/search_results.jsp?jme_mol=&amp;smiles=C050-0325&amp;s_type=txt&amp;idnumber=C050-0325" TargetMode="External"/><Relationship Id="rId79" Type="http://schemas.openxmlformats.org/officeDocument/2006/relationships/hyperlink" Target="https://orderbb.emolecules.com/cgi-bin/more?vid=27472861" TargetMode="External"/><Relationship Id="rId80" Type="http://schemas.openxmlformats.org/officeDocument/2006/relationships/hyperlink" Target="https://www.molport.com/shop/molecule-link/MolPort-002-863-404" TargetMode="External"/><Relationship Id="rId81" Type="http://schemas.openxmlformats.org/officeDocument/2006/relationships/hyperlink" Target="https://orders.emolecules.com/cgi-bin/more?vid=3069352" TargetMode="External"/><Relationship Id="rId82" Type="http://schemas.openxmlformats.org/officeDocument/2006/relationships/hyperlink" Target="https://www.molport.com/shop/molecule-link/MolPort-000-794-759" TargetMode="External"/><Relationship Id="rId83" Type="http://schemas.openxmlformats.org/officeDocument/2006/relationships/hyperlink" Target="https://orders.emolecules.com/cgi-bin/more?vid=25955581" TargetMode="External"/><Relationship Id="rId84" Type="http://schemas.openxmlformats.org/officeDocument/2006/relationships/hyperlink" Target="https://www.molport.com/shop/molecule-link/MolPort-002-247-876" TargetMode="External"/><Relationship Id="rId85" Type="http://schemas.openxmlformats.org/officeDocument/2006/relationships/hyperlink" Target="http://www.hit2lead.com/comp.asp?db=SC&amp;id=7368442" TargetMode="External"/><Relationship Id="rId86" Type="http://schemas.openxmlformats.org/officeDocument/2006/relationships/hyperlink" Target="https://orders.emolecules.com/cgi-bin/more?vid=1032213" TargetMode="External"/><Relationship Id="rId87" Type="http://schemas.openxmlformats.org/officeDocument/2006/relationships/hyperlink" Target="https://www.molport.com/shop/molecule-link/MolPort-001-808-828" TargetMode="External"/><Relationship Id="rId88" Type="http://schemas.openxmlformats.org/officeDocument/2006/relationships/hyperlink" Target="https://orderbb.emolecules.com/cgi-bin/more?vid=27472865" TargetMode="External"/><Relationship Id="rId89" Type="http://schemas.openxmlformats.org/officeDocument/2006/relationships/hyperlink" Target="https://www.molport.com/shop/molecule-link/MolPort-002-863-406" TargetMode="External"/><Relationship Id="rId90" Type="http://schemas.openxmlformats.org/officeDocument/2006/relationships/hyperlink" Target="https://orders.emolecules.com/cgi-bin/more?vid=2313579" TargetMode="External"/><Relationship Id="rId91" Type="http://schemas.openxmlformats.org/officeDocument/2006/relationships/hyperlink" Target="https://orders.emolecules.com/cgi-bin/more?vid=1842262" TargetMode="External"/><Relationship Id="rId92" Type="http://schemas.openxmlformats.org/officeDocument/2006/relationships/hyperlink" Target="https://www.molport.com/shop/molecule-link/MolPort-002-799-728" TargetMode="External"/><Relationship Id="rId93" Type="http://schemas.openxmlformats.org/officeDocument/2006/relationships/hyperlink" Target="https://orders.emolecules.com/cgi-bin/more?vid=8206976" TargetMode="External"/><Relationship Id="rId94" Type="http://schemas.openxmlformats.org/officeDocument/2006/relationships/hyperlink" Target="https://www.molport.com/shop/molecule-link/MolPort-002-803-083" TargetMode="External"/><Relationship Id="rId95" Type="http://schemas.openxmlformats.org/officeDocument/2006/relationships/hyperlink" Target="https://orders.emolecules.com/cgi-bin/more?vid=1507853" TargetMode="External"/><Relationship Id="rId96" Type="http://schemas.openxmlformats.org/officeDocument/2006/relationships/hyperlink" Target="https://www.molport.com/shop/molecule-link/MolPort-002-013-222" TargetMode="External"/><Relationship Id="rId97" Type="http://schemas.openxmlformats.org/officeDocument/2006/relationships/hyperlink" Target="http://chemistryondemand.com:8080/eShop/search_results.jsp?jme_mol=&amp;smiles=C050-0377&amp;s_type=txt&amp;idnumber=C050-0377" TargetMode="External"/><Relationship Id="rId98" Type="http://schemas.openxmlformats.org/officeDocument/2006/relationships/hyperlink" Target="https://orders.emolecules.com/cgi-bin/more?vid=2041520" TargetMode="External"/><Relationship Id="rId99" Type="http://schemas.openxmlformats.org/officeDocument/2006/relationships/hyperlink" Target="https://www.molport.com/shop/molecule-link/MolPort-001-568-598" TargetMode="External"/><Relationship Id="rId100" Type="http://schemas.openxmlformats.org/officeDocument/2006/relationships/hyperlink" Target="https://orders.emolecules.com/cgi-bin/more?vid=42691296" TargetMode="External"/><Relationship Id="rId101" Type="http://schemas.openxmlformats.org/officeDocument/2006/relationships/hyperlink" Target="https://www.molport.com/shop/molecule-link/MolPort-003-820-760" TargetMode="External"/><Relationship Id="rId102" Type="http://schemas.openxmlformats.org/officeDocument/2006/relationships/hyperlink" Target="https://orderbb.emolecules.com/cgi-bin/more?vid=42621045" TargetMode="External"/><Relationship Id="rId103" Type="http://schemas.openxmlformats.org/officeDocument/2006/relationships/hyperlink" Target="https://www.molport.com/shop/molecule-link/MolPort-002-854-738" TargetMode="External"/><Relationship Id="rId104" Type="http://schemas.openxmlformats.org/officeDocument/2006/relationships/hyperlink" Target="https://orders.emolecules.com/cgi-bin/more?vid=37095947" TargetMode="External"/><Relationship Id="rId105" Type="http://schemas.openxmlformats.org/officeDocument/2006/relationships/hyperlink" Target="https://www.molport.com/shop/molecule-link/MolPort-003-451-091" TargetMode="External"/><Relationship Id="rId106" Type="http://schemas.openxmlformats.org/officeDocument/2006/relationships/hyperlink" Target="https://orders.emolecules.com/cgi-bin/more?vid=1181221" TargetMode="External"/><Relationship Id="rId107" Type="http://schemas.openxmlformats.org/officeDocument/2006/relationships/hyperlink" Target="https://www.molport.com/shop/molecule-link/MolPort-001-016-274" TargetMode="External"/><Relationship Id="rId108" Type="http://schemas.openxmlformats.org/officeDocument/2006/relationships/hyperlink" Target="http://www.hit2lead.com/comp.asp?db=SC&amp;id=5253405" TargetMode="External"/><Relationship Id="rId109" Type="http://schemas.openxmlformats.org/officeDocument/2006/relationships/hyperlink" Target="https://orders.emolecules.com/cgi-bin/more?vid=1507843" TargetMode="External"/><Relationship Id="rId110" Type="http://schemas.openxmlformats.org/officeDocument/2006/relationships/hyperlink" Target="https://www.molport.com/shop/molecule-link/MolPort-002-013-217" TargetMode="External"/><Relationship Id="rId111" Type="http://schemas.openxmlformats.org/officeDocument/2006/relationships/hyperlink" Target="http://chemistryondemand.com:8080/eShop/search_results.jsp?jme_mol=&amp;smiles=C050-0272&amp;s_type=txt&amp;idnumber=C050-0272" TargetMode="External"/><Relationship Id="rId112" Type="http://schemas.openxmlformats.org/officeDocument/2006/relationships/hyperlink" Target="https://orderbb.emolecules.com/cgi-bin/more?vid=27472857" TargetMode="External"/><Relationship Id="rId113" Type="http://schemas.openxmlformats.org/officeDocument/2006/relationships/hyperlink" Target="https://www.molport.com/shop/molecule-link/MolPort-002-863-402" TargetMode="External"/><Relationship Id="rId114" Type="http://schemas.openxmlformats.org/officeDocument/2006/relationships/hyperlink" Target="https://orders.emolecules.com/cgi-bin/more?vid=2172490" TargetMode="External"/><Relationship Id="rId115" Type="http://schemas.openxmlformats.org/officeDocument/2006/relationships/hyperlink" Target="https://www.molport.com/shop/molecule-link/MolPort-002-088-109" TargetMode="External"/><Relationship Id="rId116" Type="http://schemas.openxmlformats.org/officeDocument/2006/relationships/hyperlink" Target="http://chemistryondemand.com:8080/eShop/search_results.jsp?jme_mol=&amp;smiles=Y040-0711&amp;s_type=txt&amp;idnumber=Y040-0711" TargetMode="External"/><Relationship Id="rId117" Type="http://schemas.openxmlformats.org/officeDocument/2006/relationships/hyperlink" Target="http://www.hit2lead.com/comp.asp?db=SC&amp;id=6762077" TargetMode="External"/><Relationship Id="rId118" Type="http://schemas.openxmlformats.org/officeDocument/2006/relationships/hyperlink" Target="https://orders.emolecules.com/cgi-bin/more?vid=3738584" TargetMode="External"/><Relationship Id="rId119" Type="http://schemas.openxmlformats.org/officeDocument/2006/relationships/hyperlink" Target="https://www.molport.com/shop/molecule-link/MolPort-000-713-144" TargetMode="External"/><Relationship Id="rId120" Type="http://schemas.openxmlformats.org/officeDocument/2006/relationships/hyperlink" Target="http://www.hit2lead.com/comp.asp?db=SC&amp;id=7118524" TargetMode="External"/><Relationship Id="rId121" Type="http://schemas.openxmlformats.org/officeDocument/2006/relationships/hyperlink" Target="https://orders.emolecules.com/cgi-bin/more?vid=2191151" TargetMode="External"/><Relationship Id="rId122" Type="http://schemas.openxmlformats.org/officeDocument/2006/relationships/hyperlink" Target="https://www.molport.com/shop/molecule-link/MolPort-002-238-450" TargetMode="External"/><Relationship Id="rId123" Type="http://schemas.openxmlformats.org/officeDocument/2006/relationships/hyperlink" Target="http://www.hit2lead.com/comp.asp?db=SC&amp;id=7126341" TargetMode="External"/><Relationship Id="rId124" Type="http://schemas.openxmlformats.org/officeDocument/2006/relationships/hyperlink" Target="https://orders.emolecules.com/cgi-bin/more?vid=4482489" TargetMode="External"/><Relationship Id="rId125" Type="http://schemas.openxmlformats.org/officeDocument/2006/relationships/hyperlink" Target="https://www.molport.com/shop/molecule-link/MolPort-000-799-028" TargetMode="External"/><Relationship Id="rId126" Type="http://schemas.openxmlformats.org/officeDocument/2006/relationships/hyperlink" Target="https://orders.emolecules.com/cgi-bin/more?vid=3764157" TargetMode="External"/><Relationship Id="rId127" Type="http://schemas.openxmlformats.org/officeDocument/2006/relationships/hyperlink" Target="https://www.molport.com/shop/molecule-link/MolPort-001-557-717" TargetMode="External"/><Relationship Id="rId128" Type="http://schemas.openxmlformats.org/officeDocument/2006/relationships/hyperlink" Target="https://orders.emolecules.com/cgi-bin/more?vid=48966302" TargetMode="External"/><Relationship Id="rId129" Type="http://schemas.openxmlformats.org/officeDocument/2006/relationships/hyperlink" Target="https://www.molport.com/shop/molecule-link/MolPort-004-245-308" TargetMode="External"/><Relationship Id="rId130" Type="http://schemas.openxmlformats.org/officeDocument/2006/relationships/hyperlink" Target="https://www.molport.com/shop/molecule-link/MolPort-002-803-084" TargetMode="External"/><Relationship Id="rId131" Type="http://schemas.openxmlformats.org/officeDocument/2006/relationships/hyperlink" Target="https://orders.emolecules.com/cgi-bin/more?vid=2765994" TargetMode="External"/><Relationship Id="rId132" Type="http://schemas.openxmlformats.org/officeDocument/2006/relationships/hyperlink" Target="https://www.molport.com/shop/molecule-link/MolPort-001-510-477" TargetMode="External"/><Relationship Id="rId133" Type="http://schemas.openxmlformats.org/officeDocument/2006/relationships/hyperlink" Target="https://orders.emolecules.com/cgi-bin/more?vid=2520697" TargetMode="External"/><Relationship Id="rId134" Type="http://schemas.openxmlformats.org/officeDocument/2006/relationships/hyperlink" Target="https://www.molport.com/shop/molecule-link/MolPort-000-630-641" TargetMode="External"/><Relationship Id="rId135" Type="http://schemas.openxmlformats.org/officeDocument/2006/relationships/hyperlink" Target="http://www.hit2lead.com/comp.asp?db=SC&amp;id=7984339" TargetMode="External"/><Relationship Id="rId136" Type="http://schemas.openxmlformats.org/officeDocument/2006/relationships/hyperlink" Target="https://orders.emolecules.com/cgi-bin/more?vid=15933762" TargetMode="External"/><Relationship Id="rId137" Type="http://schemas.openxmlformats.org/officeDocument/2006/relationships/hyperlink" Target="https://www.molport.com/shop/molecule-link/MolPort-007-570-830" TargetMode="External"/><Relationship Id="rId138" Type="http://schemas.openxmlformats.org/officeDocument/2006/relationships/hyperlink" Target="http://chemistryondemand.com:8080/eShop/search_results.jsp?jme_mol=&amp;smiles=6529-0242&amp;s_type=txt&amp;idnumber=6529-0242" TargetMode="External"/><Relationship Id="rId139" Type="http://schemas.openxmlformats.org/officeDocument/2006/relationships/hyperlink" Target="https://orders.emolecules.com/cgi-bin/more?vid=10656686" TargetMode="External"/><Relationship Id="rId140" Type="http://schemas.openxmlformats.org/officeDocument/2006/relationships/hyperlink" Target="https://www.molport.com/shop/molecule-link/MolPort-005-898-332" TargetMode="External"/><Relationship Id="rId141" Type="http://schemas.openxmlformats.org/officeDocument/2006/relationships/hyperlink" Target="https://orders.emolecules.com/cgi-bin/more?vid=8254182" TargetMode="External"/><Relationship Id="rId142" Type="http://schemas.openxmlformats.org/officeDocument/2006/relationships/hyperlink" Target="https://www.molport.com/shop/molecule-link/MolPort-002-823-372" TargetMode="External"/><Relationship Id="rId143" Type="http://schemas.openxmlformats.org/officeDocument/2006/relationships/hyperlink" Target="https://orders.emolecules.com/cgi-bin/more?vid=1511638" TargetMode="External"/><Relationship Id="rId144" Type="http://schemas.openxmlformats.org/officeDocument/2006/relationships/hyperlink" Target="https://www.molport.com/shop/molecule-link/MolPort-002-014-558" TargetMode="External"/><Relationship Id="rId145" Type="http://schemas.openxmlformats.org/officeDocument/2006/relationships/hyperlink" Target="http://www.hit2lead.com/comp.asp?db=SC&amp;id=7324532" TargetMode="External"/><Relationship Id="rId146" Type="http://schemas.openxmlformats.org/officeDocument/2006/relationships/hyperlink" Target="https://orders.emolecules.com/cgi-bin/more?vid=1498614" TargetMode="External"/><Relationship Id="rId147" Type="http://schemas.openxmlformats.org/officeDocument/2006/relationships/hyperlink" Target="https://www.molport.com/shop/molecule-link/MolPort-002-010-249" TargetMode="External"/><Relationship Id="rId148" Type="http://schemas.openxmlformats.org/officeDocument/2006/relationships/hyperlink" Target="http://chemistryondemand.com:8080/eShop/search_results.jsp?jme_mol=&amp;smiles=F235-1505&amp;s_type=txt&amp;idnumber=F235-1505" TargetMode="External"/><Relationship Id="rId149" Type="http://schemas.openxmlformats.org/officeDocument/2006/relationships/hyperlink" Target="http://www.hit2lead.com/comp.asp?db=SC&amp;id=7722607" TargetMode="External"/><Relationship Id="rId150" Type="http://schemas.openxmlformats.org/officeDocument/2006/relationships/hyperlink" Target="https://orderbb.emolecules.com/cgi-bin/more?vid=1326620" TargetMode="External"/><Relationship Id="rId151" Type="http://schemas.openxmlformats.org/officeDocument/2006/relationships/hyperlink" Target="https://www.molport.com/shop/molecule-link/MolPort-001-960-479" TargetMode="External"/><Relationship Id="rId152" Type="http://schemas.openxmlformats.org/officeDocument/2006/relationships/hyperlink" Target="https://www.molport.com/shop/molecule-link/MolPort-002-803-086" TargetMode="External"/><Relationship Id="rId153" Type="http://schemas.openxmlformats.org/officeDocument/2006/relationships/hyperlink" Target="https://orderbb.emolecules.com/cgi-bin/more?vid=27477562" TargetMode="External"/><Relationship Id="rId154" Type="http://schemas.openxmlformats.org/officeDocument/2006/relationships/hyperlink" Target="https://www.molport.com/shop/molecule-link/MolPort-002-866-350" TargetMode="External"/><Relationship Id="rId155" Type="http://schemas.openxmlformats.org/officeDocument/2006/relationships/hyperlink" Target="https://orders.emolecules.com/cgi-bin/more?vid=2485472" TargetMode="External"/><Relationship Id="rId156" Type="http://schemas.openxmlformats.org/officeDocument/2006/relationships/hyperlink" Target="https://www.molport.com/shop/molecule-link/MolPort-001-613-116" TargetMode="External"/><Relationship Id="rId157" Type="http://schemas.openxmlformats.org/officeDocument/2006/relationships/hyperlink" Target="http://www.hit2lead.com/comp.asp?db=SC&amp;id=7921843" TargetMode="External"/><Relationship Id="rId158" Type="http://schemas.openxmlformats.org/officeDocument/2006/relationships/hyperlink" Target="https://orders.emolecules.com/cgi-bin/more?vid=4436678" TargetMode="External"/><Relationship Id="rId159" Type="http://schemas.openxmlformats.org/officeDocument/2006/relationships/hyperlink" Target="https://www.molport.com/shop/molecule-link/MolPort-000-731-747" TargetMode="External"/><Relationship Id="rId160" Type="http://schemas.openxmlformats.org/officeDocument/2006/relationships/hyperlink" Target="https://orders.emolecules.com/cgi-bin/more?vid=2485960" TargetMode="External"/><Relationship Id="rId161" Type="http://schemas.openxmlformats.org/officeDocument/2006/relationships/hyperlink" Target="https://www.molport.com/shop/molecule-link/MolPort-001-609-411" TargetMode="External"/><Relationship Id="rId162" Type="http://schemas.openxmlformats.org/officeDocument/2006/relationships/hyperlink" Target="http://www.hit2lead.com/comp.asp?db=SC&amp;id=7922631" TargetMode="External"/><Relationship Id="rId163" Type="http://schemas.openxmlformats.org/officeDocument/2006/relationships/hyperlink" Target="http://www.request.vitasmlab.com/index.php?option=com_search_stk&amp;Itemid=22&amp;stk=STL173974&amp;?utm_source=pubchem&amp;utm_medium=p_search_link&amp;utm_campaign=pubchem_search&amp;utm_content=pubchem_slink" TargetMode="External"/><Relationship Id="rId164" Type="http://schemas.openxmlformats.org/officeDocument/2006/relationships/hyperlink" Target="https://orders.emolecules.com/cgi-bin/more?vid=2318417" TargetMode="External"/><Relationship Id="rId165" Type="http://schemas.openxmlformats.org/officeDocument/2006/relationships/hyperlink" Target="https://www.molport.com/shop/molecule-link/MolPort-001-646-260" TargetMode="External"/><Relationship Id="rId166" Type="http://schemas.openxmlformats.org/officeDocument/2006/relationships/hyperlink" Target="http://www.hit2lead.com/comp.asp?db=SC&amp;id=7821798" TargetMode="External"/><Relationship Id="rId167" Type="http://schemas.openxmlformats.org/officeDocument/2006/relationships/hyperlink" Target="https://orderbb.emolecules.com/cgi-bin/more?vid=27472863" TargetMode="External"/><Relationship Id="rId168" Type="http://schemas.openxmlformats.org/officeDocument/2006/relationships/hyperlink" Target="https://www.molport.com/shop/molecule-link/MolPort-002-863-405" TargetMode="External"/><Relationship Id="rId169" Type="http://schemas.openxmlformats.org/officeDocument/2006/relationships/hyperlink" Target="https://orders.emolecules.com/cgi-bin/more?vid=603683" TargetMode="External"/><Relationship Id="rId170" Type="http://schemas.openxmlformats.org/officeDocument/2006/relationships/hyperlink" Target="https://www.molport.com/shop/molecule-link/MolPort-000-652-827" TargetMode="External"/><Relationship Id="rId171" Type="http://schemas.openxmlformats.org/officeDocument/2006/relationships/hyperlink" Target="http://chemistryondemand.com:8080/eShop/search_results.jsp?jme_mol=&amp;smiles=3230-2261&amp;s_type=txt&amp;idnumber=3230-2261" TargetMode="External"/><Relationship Id="rId172" Type="http://schemas.openxmlformats.org/officeDocument/2006/relationships/hyperlink" Target="http://www.hit2lead.com/comp.asp?db=SC&amp;id=6151226" TargetMode="External"/><Relationship Id="rId173" Type="http://schemas.openxmlformats.org/officeDocument/2006/relationships/hyperlink" Target="https://orders.emolecules.com/cgi-bin/more?vid=1508481" TargetMode="External"/><Relationship Id="rId174" Type="http://schemas.openxmlformats.org/officeDocument/2006/relationships/hyperlink" Target="https://www.molport.com/shop/molecule-link/MolPort-000-672-344" TargetMode="External"/><Relationship Id="rId175" Type="http://schemas.openxmlformats.org/officeDocument/2006/relationships/hyperlink" Target="https://orders.emolecules.com/cgi-bin/more?vid=1512133" TargetMode="External"/><Relationship Id="rId176" Type="http://schemas.openxmlformats.org/officeDocument/2006/relationships/hyperlink" Target="https://www.molport.com/shop/molecule-link/MolPort-002-014-741" TargetMode="External"/><Relationship Id="rId177" Type="http://schemas.openxmlformats.org/officeDocument/2006/relationships/hyperlink" Target="http://www.hit2lead.com/comp.asp?db=SC&amp;id=7913442" TargetMode="External"/><Relationship Id="rId178" Type="http://schemas.openxmlformats.org/officeDocument/2006/relationships/hyperlink" Target="https://orders.emolecules.com/cgi-bin/more?vid=26297644" TargetMode="External"/><Relationship Id="rId179" Type="http://schemas.openxmlformats.org/officeDocument/2006/relationships/hyperlink" Target="https://www.molport.com/shop/molecule-link/MolPort-002-580-195" TargetMode="External"/><Relationship Id="rId180" Type="http://schemas.openxmlformats.org/officeDocument/2006/relationships/hyperlink" Target="https://orders.emolecules.com/cgi-bin/more?vid=42702468" TargetMode="External"/><Relationship Id="rId181" Type="http://schemas.openxmlformats.org/officeDocument/2006/relationships/hyperlink" Target="https://www.molport.com/shop/molecule-link/MolPort-005-890-779" TargetMode="External"/><Relationship Id="rId182" Type="http://schemas.openxmlformats.org/officeDocument/2006/relationships/hyperlink" Target="https://orders.emolecules.com/cgi-bin/more?vid=1059030" TargetMode="External"/><Relationship Id="rId183" Type="http://schemas.openxmlformats.org/officeDocument/2006/relationships/hyperlink" Target="https://www.molport.com/shop/molecule-link/MolPort-001-814-418" TargetMode="External"/><Relationship Id="rId184" Type="http://schemas.openxmlformats.org/officeDocument/2006/relationships/hyperlink" Target="http://chemistryondemand.com:8080/eShop/search_results.jsp?jme_mol=&amp;smiles=3780-0030&amp;s_type=txt&amp;idnumber=3780-0030" TargetMode="External"/><Relationship Id="rId185" Type="http://schemas.openxmlformats.org/officeDocument/2006/relationships/hyperlink" Target="http://www.hit2lead.com/comp.asp?db=SC&amp;id=5163623" TargetMode="External"/><Relationship Id="rId186" Type="http://schemas.openxmlformats.org/officeDocument/2006/relationships/hyperlink" Target="https://orders.emolecules.com/cgi-bin/more?vid=2585315" TargetMode="External"/><Relationship Id="rId187" Type="http://schemas.openxmlformats.org/officeDocument/2006/relationships/hyperlink" Target="https://www.molport.com/shop/molecule-link/MolPort-007-580-528" TargetMode="External"/><Relationship Id="rId188" Type="http://schemas.openxmlformats.org/officeDocument/2006/relationships/hyperlink" Target="http://chemistryondemand.com:8080/eShop/search_results.jsp?jme_mol=&amp;smiles=C050-0324&amp;s_type=txt&amp;idnumber=C050-0324" TargetMode="External"/><Relationship Id="rId189" Type="http://schemas.openxmlformats.org/officeDocument/2006/relationships/hyperlink" Target="https://orders.emolecules.com/cgi-bin/more?vid=3263792" TargetMode="External"/><Relationship Id="rId190" Type="http://schemas.openxmlformats.org/officeDocument/2006/relationships/hyperlink" Target="https://www.molport.com/shop/molecule-link/MolPort-004-051-251" TargetMode="External"/><Relationship Id="rId191" Type="http://schemas.openxmlformats.org/officeDocument/2006/relationships/hyperlink" Target="https://orders.emolecules.com/cgi-bin/more?vid=26254208" TargetMode="External"/><Relationship Id="rId192" Type="http://schemas.openxmlformats.org/officeDocument/2006/relationships/hyperlink" Target="https://www.molport.com/shop/molecule-link/MolPort-000-916-458" TargetMode="External"/><Relationship Id="rId193" Type="http://schemas.openxmlformats.org/officeDocument/2006/relationships/hyperlink" Target="https://orders.emolecules.com/cgi-bin/more?vid=1738561" TargetMode="External"/><Relationship Id="rId194" Type="http://schemas.openxmlformats.org/officeDocument/2006/relationships/hyperlink" Target="https://www.molport.com/shop/molecule-link/MolPort-001-517-044" TargetMode="External"/><Relationship Id="rId195" Type="http://schemas.openxmlformats.org/officeDocument/2006/relationships/hyperlink" Target="https://orders.emolecules.com/cgi-bin/more?vid=4862339" TargetMode="External"/><Relationship Id="rId196" Type="http://schemas.openxmlformats.org/officeDocument/2006/relationships/hyperlink" Target="https://www.molport.com/shop/molecule-link/MolPort-002-854-740" TargetMode="External"/><Relationship Id="rId197" Type="http://schemas.openxmlformats.org/officeDocument/2006/relationships/hyperlink" Target="https://orders.emolecules.com/cgi-bin/more?vid=1494199" TargetMode="External"/><Relationship Id="rId198" Type="http://schemas.openxmlformats.org/officeDocument/2006/relationships/hyperlink" Target="https://www.molport.com/shop/molecule-link/MolPort-002-008-855" TargetMode="External"/><Relationship Id="rId199" Type="http://schemas.openxmlformats.org/officeDocument/2006/relationships/hyperlink" Target="http://www.hit2lead.com/comp.asp?db=SC&amp;id=7737675" TargetMode="External"/><Relationship Id="rId200" Type="http://schemas.openxmlformats.org/officeDocument/2006/relationships/hyperlink" Target="https://orders.emolecules.com/cgi-bin/more?vid=1504025" TargetMode="External"/><Relationship Id="rId201" Type="http://schemas.openxmlformats.org/officeDocument/2006/relationships/hyperlink" Target="https://www.molport.com/shop/molecule-link/MolPort-002-011-949" TargetMode="External"/><Relationship Id="rId202" Type="http://schemas.openxmlformats.org/officeDocument/2006/relationships/hyperlink" Target="http://www.hit2lead.com/comp.asp?db=SC&amp;id=7804077" TargetMode="External"/><Relationship Id="rId203" Type="http://schemas.openxmlformats.org/officeDocument/2006/relationships/hyperlink" Target="https://orders.emolecules.com/cgi-bin/more?vid=4407110" TargetMode="External"/><Relationship Id="rId204" Type="http://schemas.openxmlformats.org/officeDocument/2006/relationships/hyperlink" Target="https://www.molport.com/shop/molecule-link/MolPort-002-553-96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3502/" TargetMode="External"/><Relationship Id="rId2" Type="http://schemas.openxmlformats.org/officeDocument/2006/relationships/hyperlink" Target="https://www.ncbi.nlm.nih.gov/pubmed/33422553/" TargetMode="External"/><Relationship Id="rId3" Type="http://schemas.openxmlformats.org/officeDocument/2006/relationships/hyperlink" Target="https://www.ncbi.nlm.nih.gov/pubmed/33683765/" TargetMode="External"/><Relationship Id="rId4" Type="http://schemas.openxmlformats.org/officeDocument/2006/relationships/hyperlink" Target="https://www.ncbi.nlm.nih.gov/pubmed/33625842/" TargetMode="External"/><Relationship Id="rId5" Type="http://schemas.openxmlformats.org/officeDocument/2006/relationships/hyperlink" Target="https://www.ncbi.nlm.nih.gov/pubmed/33572838/" TargetMode="External"/><Relationship Id="rId6" Type="http://schemas.openxmlformats.org/officeDocument/2006/relationships/hyperlink" Target="https://www.ncbi.nlm.nih.gov/pubmed/33568777/" TargetMode="External"/><Relationship Id="rId7" Type="http://schemas.openxmlformats.org/officeDocument/2006/relationships/hyperlink" Target="https://www.ncbi.nlm.nih.gov/pubmed/33527515/" TargetMode="External"/><Relationship Id="rId8" Type="http://schemas.openxmlformats.org/officeDocument/2006/relationships/hyperlink" Target="https://www.ncbi.nlm.nih.gov/pubmed/33493255/" TargetMode="External"/><Relationship Id="rId9" Type="http://schemas.openxmlformats.org/officeDocument/2006/relationships/hyperlink" Target="https://www.ncbi.nlm.nih.gov/pubmed/33443931/" TargetMode="External"/><Relationship Id="rId10" Type="http://schemas.openxmlformats.org/officeDocument/2006/relationships/hyperlink" Target="https://www.ncbi.nlm.nih.gov/pubmed/33421272/" TargetMode="External"/><Relationship Id="rId11" Type="http://schemas.openxmlformats.org/officeDocument/2006/relationships/hyperlink" Target="https://www.ncbi.nlm.nih.gov/pubmed/33728962/" TargetMode="External"/><Relationship Id="rId12" Type="http://schemas.openxmlformats.org/officeDocument/2006/relationships/hyperlink" Target="https://www.ncbi.nlm.nih.gov/pubmed/33412571/" TargetMode="External"/><Relationship Id="rId13" Type="http://schemas.openxmlformats.org/officeDocument/2006/relationships/hyperlink" Target="https://www.ncbi.nlm.nih.gov/pubmed/33385812/" TargetMode="External"/><Relationship Id="rId14" Type="http://schemas.openxmlformats.org/officeDocument/2006/relationships/hyperlink" Target="https://www.ncbi.nlm.nih.gov/pubmed/33204606/" TargetMode="External"/><Relationship Id="rId15" Type="http://schemas.openxmlformats.org/officeDocument/2006/relationships/hyperlink" Target="https://www.ncbi.nlm.nih.gov/pubmed/32249377/" TargetMode="External"/><Relationship Id="rId16" Type="http://schemas.openxmlformats.org/officeDocument/2006/relationships/hyperlink" Target="https://www.ncbi.nlm.nih.gov/pubmed/33161412/" TargetMode="External"/><Relationship Id="rId17" Type="http://schemas.openxmlformats.org/officeDocument/2006/relationships/hyperlink" Target="https://www.ncbi.nlm.nih.gov/pubmed/33111134/" TargetMode="External"/><Relationship Id="rId18" Type="http://schemas.openxmlformats.org/officeDocument/2006/relationships/hyperlink" Target="https://www.ncbi.nlm.nih.gov/pubmed/34030608/" TargetMode="External"/><Relationship Id="rId19" Type="http://schemas.openxmlformats.org/officeDocument/2006/relationships/hyperlink" Target="https://www.ncbi.nlm.nih.gov/pubmed/33690613/" TargetMode="External"/><Relationship Id="rId20" Type="http://schemas.openxmlformats.org/officeDocument/2006/relationships/hyperlink" Target="https://www.ncbi.nlm.nih.gov/pubmed/33444567/" TargetMode="External"/><Relationship Id="rId21" Type="http://schemas.openxmlformats.org/officeDocument/2006/relationships/hyperlink" Target="https://www.ncbi.nlm.nih.gov/pubmed/33751533/" TargetMode="External"/><Relationship Id="rId22" Type="http://schemas.openxmlformats.org/officeDocument/2006/relationships/hyperlink" Target="https://www.ncbi.nlm.nih.gov/pubmed/33860634/" TargetMode="External"/><Relationship Id="rId23" Type="http://schemas.openxmlformats.org/officeDocument/2006/relationships/hyperlink" Target="https://www.ncbi.nlm.nih.gov/pubmed/33995096/" TargetMode="External"/><Relationship Id="rId24" Type="http://schemas.openxmlformats.org/officeDocument/2006/relationships/hyperlink" Target="https://www.ncbi.nlm.nih.gov/pubmed/33994830/" TargetMode="External"/><Relationship Id="rId25" Type="http://schemas.openxmlformats.org/officeDocument/2006/relationships/hyperlink" Target="https://www.ncbi.nlm.nih.gov/pubmed/33957218/" TargetMode="External"/><Relationship Id="rId26" Type="http://schemas.openxmlformats.org/officeDocument/2006/relationships/hyperlink" Target="https://www.ncbi.nlm.nih.gov/pubmed/33940655/" TargetMode="External"/><Relationship Id="rId27" Type="http://schemas.openxmlformats.org/officeDocument/2006/relationships/hyperlink" Target="https://www.ncbi.nlm.nih.gov/pubmed/33938127/" TargetMode="External"/><Relationship Id="rId28" Type="http://schemas.openxmlformats.org/officeDocument/2006/relationships/hyperlink" Target="https://www.ncbi.nlm.nih.gov/pubmed/33760900/" TargetMode="External"/><Relationship Id="rId29" Type="http://schemas.openxmlformats.org/officeDocument/2006/relationships/hyperlink" Target="https://www.ncbi.nlm.nih.gov/pubmed/33910305/" TargetMode="External"/><Relationship Id="rId30" Type="http://schemas.openxmlformats.org/officeDocument/2006/relationships/hyperlink" Target="https://www.ncbi.nlm.nih.gov/pubmed/33902395/" TargetMode="External"/><Relationship Id="rId31" Type="http://schemas.openxmlformats.org/officeDocument/2006/relationships/hyperlink" Target="https://www.ncbi.nlm.nih.gov/pubmed/33871115/" TargetMode="External"/><Relationship Id="rId32" Type="http://schemas.openxmlformats.org/officeDocument/2006/relationships/hyperlink" Target="https://www.ncbi.nlm.nih.gov/pubmed/32767270/" TargetMode="External"/><Relationship Id="rId33" Type="http://schemas.openxmlformats.org/officeDocument/2006/relationships/hyperlink" Target="https://www.ncbi.nlm.nih.gov/pubmed/33808703/" TargetMode="External"/><Relationship Id="rId34" Type="http://schemas.openxmlformats.org/officeDocument/2006/relationships/hyperlink" Target="https://www.ncbi.nlm.nih.gov/pubmed/33806325/" TargetMode="External"/><Relationship Id="rId35" Type="http://schemas.openxmlformats.org/officeDocument/2006/relationships/hyperlink" Target="https://www.ncbi.nlm.nih.gov/pubmed/33841005/" TargetMode="External"/><Relationship Id="rId36" Type="http://schemas.openxmlformats.org/officeDocument/2006/relationships/hyperlink" Target="https://www.ncbi.nlm.nih.gov/pubmed/33804519/" TargetMode="External"/><Relationship Id="rId37" Type="http://schemas.openxmlformats.org/officeDocument/2006/relationships/hyperlink" Target="https://www.ncbi.nlm.nih.gov/pubmed/33834319/" TargetMode="External"/><Relationship Id="rId38" Type="http://schemas.openxmlformats.org/officeDocument/2006/relationships/hyperlink" Target="https://www.ncbi.nlm.nih.gov/pubmed/33833189/" TargetMode="External"/><Relationship Id="rId39" Type="http://schemas.openxmlformats.org/officeDocument/2006/relationships/hyperlink" Target="https://www.ncbi.nlm.nih.gov/pubmed/33860277/" TargetMode="External"/><Relationship Id="rId40" Type="http://schemas.openxmlformats.org/officeDocument/2006/relationships/hyperlink" Target="https://www.ncbi.nlm.nih.gov/pubmed/31982874/" TargetMode="External"/><Relationship Id="rId41" Type="http://schemas.openxmlformats.org/officeDocument/2006/relationships/hyperlink" Target="https://www.ncbi.nlm.nih.gov/pubmed/32046538/" TargetMode="External"/><Relationship Id="rId42" Type="http://schemas.openxmlformats.org/officeDocument/2006/relationships/hyperlink" Target="https://www.ncbi.nlm.nih.gov/pubmed/32059102/" TargetMode="External"/><Relationship Id="rId43" Type="http://schemas.openxmlformats.org/officeDocument/2006/relationships/hyperlink" Target="https://www.ncbi.nlm.nih.gov/pubmed/32060028/" TargetMode="External"/><Relationship Id="rId44" Type="http://schemas.openxmlformats.org/officeDocument/2006/relationships/hyperlink" Target="https://www.ncbi.nlm.nih.gov/pubmed/32110755/" TargetMode="External"/><Relationship Id="rId45" Type="http://schemas.openxmlformats.org/officeDocument/2006/relationships/hyperlink" Target="https://www.ncbi.nlm.nih.gov/pubmed/32118380/" TargetMode="External"/><Relationship Id="rId46" Type="http://schemas.openxmlformats.org/officeDocument/2006/relationships/hyperlink" Target="https://www.ncbi.nlm.nih.gov/pubmed/32171843/" TargetMode="External"/><Relationship Id="rId47" Type="http://schemas.openxmlformats.org/officeDocument/2006/relationships/hyperlink" Target="https://www.ncbi.nlm.nih.gov/pubmed/32367603/" TargetMode="External"/><Relationship Id="rId48" Type="http://schemas.openxmlformats.org/officeDocument/2006/relationships/hyperlink" Target="https://www.ncbi.nlm.nih.gov/pubmed/32216146/" TargetMode="External"/><Relationship Id="rId49" Type="http://schemas.openxmlformats.org/officeDocument/2006/relationships/hyperlink" Target="https://www.ncbi.nlm.nih.gov/pubmed/32218488/" TargetMode="External"/><Relationship Id="rId50" Type="http://schemas.openxmlformats.org/officeDocument/2006/relationships/hyperlink" Target="https://www.ncbi.nlm.nih.gov/pubmed/32227639/" TargetMode="External"/><Relationship Id="rId51" Type="http://schemas.openxmlformats.org/officeDocument/2006/relationships/hyperlink" Target="https://www.ncbi.nlm.nih.gov/pubmed/32307731/" TargetMode="External"/><Relationship Id="rId52" Type="http://schemas.openxmlformats.org/officeDocument/2006/relationships/hyperlink" Target="https://www.ncbi.nlm.nih.gov/pubmed/32319683/" TargetMode="External"/><Relationship Id="rId53" Type="http://schemas.openxmlformats.org/officeDocument/2006/relationships/hyperlink" Target="https://www.ncbi.nlm.nih.gov/pubmed/32335872/" TargetMode="External"/><Relationship Id="rId54" Type="http://schemas.openxmlformats.org/officeDocument/2006/relationships/hyperlink" Target="https://www.ncbi.nlm.nih.gov/pubmed/32356496/" TargetMode="External"/><Relationship Id="rId55" Type="http://schemas.openxmlformats.org/officeDocument/2006/relationships/hyperlink" Target="https://www.ncbi.nlm.nih.gov/pubmed/32361297/" TargetMode="External"/><Relationship Id="rId56" Type="http://schemas.openxmlformats.org/officeDocument/2006/relationships/hyperlink" Target="https://www.ncbi.nlm.nih.gov/pubmed/31980380/" TargetMode="External"/><Relationship Id="rId57" Type="http://schemas.openxmlformats.org/officeDocument/2006/relationships/hyperlink" Target="https://www.ncbi.nlm.nih.gov/pubmed/32335422/" TargetMode="External"/><Relationship Id="rId58" Type="http://schemas.openxmlformats.org/officeDocument/2006/relationships/hyperlink" Target="https://www.ncbi.nlm.nih.gov/pubmed/31581795/" TargetMode="External"/><Relationship Id="rId59" Type="http://schemas.openxmlformats.org/officeDocument/2006/relationships/hyperlink" Target="https://www.ncbi.nlm.nih.gov/pubmed/31942874/" TargetMode="External"/><Relationship Id="rId60" Type="http://schemas.openxmlformats.org/officeDocument/2006/relationships/hyperlink" Target="https://www.ncbi.nlm.nih.gov/pubmed/31744303/" TargetMode="External"/><Relationship Id="rId61" Type="http://schemas.openxmlformats.org/officeDocument/2006/relationships/hyperlink" Target="https://www.ncbi.nlm.nih.gov/pubmed/30602312/" TargetMode="External"/><Relationship Id="rId62" Type="http://schemas.openxmlformats.org/officeDocument/2006/relationships/hyperlink" Target="https://www.ncbi.nlm.nih.gov/pubmed/31264141/" TargetMode="External"/><Relationship Id="rId63" Type="http://schemas.openxmlformats.org/officeDocument/2006/relationships/hyperlink" Target="https://www.ncbi.nlm.nih.gov/pubmed/31451286/" TargetMode="External"/><Relationship Id="rId64" Type="http://schemas.openxmlformats.org/officeDocument/2006/relationships/hyperlink" Target="https://www.ncbi.nlm.nih.gov/pubmed/31552694/" TargetMode="External"/><Relationship Id="rId65" Type="http://schemas.openxmlformats.org/officeDocument/2006/relationships/hyperlink" Target="https://www.ncbi.nlm.nih.gov/pubmed/31574505/" TargetMode="External"/><Relationship Id="rId66" Type="http://schemas.openxmlformats.org/officeDocument/2006/relationships/hyperlink" Target="https://www.ncbi.nlm.nih.gov/pubmed/32402998/" TargetMode="External"/><Relationship Id="rId67" Type="http://schemas.openxmlformats.org/officeDocument/2006/relationships/hyperlink" Target="https://www.ncbi.nlm.nih.gov/pubmed/31650345/" TargetMode="External"/><Relationship Id="rId68" Type="http://schemas.openxmlformats.org/officeDocument/2006/relationships/hyperlink" Target="https://www.ncbi.nlm.nih.gov/pubmed/31696989/" TargetMode="External"/><Relationship Id="rId69" Type="http://schemas.openxmlformats.org/officeDocument/2006/relationships/hyperlink" Target="https://www.ncbi.nlm.nih.gov/pubmed/31756514/" TargetMode="External"/><Relationship Id="rId70" Type="http://schemas.openxmlformats.org/officeDocument/2006/relationships/hyperlink" Target="https://www.ncbi.nlm.nih.gov/pubmed/31940657/" TargetMode="External"/><Relationship Id="rId71" Type="http://schemas.openxmlformats.org/officeDocument/2006/relationships/hyperlink" Target="https://www.ncbi.nlm.nih.gov/pubmed/31766871/" TargetMode="External"/><Relationship Id="rId72" Type="http://schemas.openxmlformats.org/officeDocument/2006/relationships/hyperlink" Target="https://www.ncbi.nlm.nih.gov/pubmed/31790669/" TargetMode="External"/><Relationship Id="rId73" Type="http://schemas.openxmlformats.org/officeDocument/2006/relationships/hyperlink" Target="https://www.ncbi.nlm.nih.gov/pubmed/31791878/" TargetMode="External"/><Relationship Id="rId74" Type="http://schemas.openxmlformats.org/officeDocument/2006/relationships/hyperlink" Target="https://www.ncbi.nlm.nih.gov/pubmed/31809591/" TargetMode="External"/><Relationship Id="rId75" Type="http://schemas.openxmlformats.org/officeDocument/2006/relationships/hyperlink" Target="https://www.ncbi.nlm.nih.gov/pubmed/31864680/" TargetMode="External"/><Relationship Id="rId76" Type="http://schemas.openxmlformats.org/officeDocument/2006/relationships/hyperlink" Target="https://www.ncbi.nlm.nih.gov/pubmed/31866045/" TargetMode="External"/><Relationship Id="rId77" Type="http://schemas.openxmlformats.org/officeDocument/2006/relationships/hyperlink" Target="https://www.ncbi.nlm.nih.gov/pubmed/31880390/" TargetMode="External"/><Relationship Id="rId78" Type="http://schemas.openxmlformats.org/officeDocument/2006/relationships/hyperlink" Target="https://www.ncbi.nlm.nih.gov/pubmed/31916613/" TargetMode="External"/><Relationship Id="rId79" Type="http://schemas.openxmlformats.org/officeDocument/2006/relationships/hyperlink" Target="https://www.ncbi.nlm.nih.gov/pubmed/32395574/" TargetMode="External"/><Relationship Id="rId80" Type="http://schemas.openxmlformats.org/officeDocument/2006/relationships/hyperlink" Target="https://www.ncbi.nlm.nih.gov/pubmed/32464451/" TargetMode="External"/><Relationship Id="rId81" Type="http://schemas.openxmlformats.org/officeDocument/2006/relationships/hyperlink" Target="https://www.ncbi.nlm.nih.gov/pubmed/32438216/" TargetMode="External"/><Relationship Id="rId82" Type="http://schemas.openxmlformats.org/officeDocument/2006/relationships/hyperlink" Target="https://www.ncbi.nlm.nih.gov/pubmed/33150098/" TargetMode="External"/><Relationship Id="rId83" Type="http://schemas.openxmlformats.org/officeDocument/2006/relationships/hyperlink" Target="https://www.ncbi.nlm.nih.gov/pubmed/32976973/" TargetMode="External"/><Relationship Id="rId84" Type="http://schemas.openxmlformats.org/officeDocument/2006/relationships/hyperlink" Target="https://www.ncbi.nlm.nih.gov/pubmed/32985655/" TargetMode="External"/><Relationship Id="rId85" Type="http://schemas.openxmlformats.org/officeDocument/2006/relationships/hyperlink" Target="https://www.ncbi.nlm.nih.gov/pubmed/32996345/" TargetMode="External"/><Relationship Id="rId86" Type="http://schemas.openxmlformats.org/officeDocument/2006/relationships/hyperlink" Target="https://www.ncbi.nlm.nih.gov/pubmed/33003209/" TargetMode="External"/><Relationship Id="rId87" Type="http://schemas.openxmlformats.org/officeDocument/2006/relationships/hyperlink" Target="https://www.ncbi.nlm.nih.gov/pubmed/33040134/" TargetMode="External"/><Relationship Id="rId88" Type="http://schemas.openxmlformats.org/officeDocument/2006/relationships/hyperlink" Target="https://www.ncbi.nlm.nih.gov/pubmed/33066151/" TargetMode="External"/><Relationship Id="rId89" Type="http://schemas.openxmlformats.org/officeDocument/2006/relationships/hyperlink" Target="https://www.ncbi.nlm.nih.gov/pubmed/33088327/" TargetMode="External"/><Relationship Id="rId90" Type="http://schemas.openxmlformats.org/officeDocument/2006/relationships/hyperlink" Target="https://www.ncbi.nlm.nih.gov/pubmed/33116510/" TargetMode="External"/><Relationship Id="rId91" Type="http://schemas.openxmlformats.org/officeDocument/2006/relationships/hyperlink" Target="https://www.ncbi.nlm.nih.gov/pubmed/33172141/" TargetMode="External"/><Relationship Id="rId92" Type="http://schemas.openxmlformats.org/officeDocument/2006/relationships/hyperlink" Target="https://www.ncbi.nlm.nih.gov/pubmed/32913397/" TargetMode="External"/><Relationship Id="rId93" Type="http://schemas.openxmlformats.org/officeDocument/2006/relationships/hyperlink" Target="https://www.ncbi.nlm.nih.gov/pubmed/33176669/" TargetMode="External"/><Relationship Id="rId94" Type="http://schemas.openxmlformats.org/officeDocument/2006/relationships/hyperlink" Target="https://www.ncbi.nlm.nih.gov/pubmed/32447220/" TargetMode="External"/><Relationship Id="rId95" Type="http://schemas.openxmlformats.org/officeDocument/2006/relationships/hyperlink" Target="https://www.ncbi.nlm.nih.gov/pubmed/33266443/" TargetMode="External"/><Relationship Id="rId96" Type="http://schemas.openxmlformats.org/officeDocument/2006/relationships/hyperlink" Target="https://www.ncbi.nlm.nih.gov/pubmed/33277592/" TargetMode="External"/><Relationship Id="rId97" Type="http://schemas.openxmlformats.org/officeDocument/2006/relationships/hyperlink" Target="https://www.ncbi.nlm.nih.gov/pubmed/33304161/" TargetMode="External"/><Relationship Id="rId98" Type="http://schemas.openxmlformats.org/officeDocument/2006/relationships/hyperlink" Target="https://www.ncbi.nlm.nih.gov/pubmed/33305154/" TargetMode="External"/><Relationship Id="rId99" Type="http://schemas.openxmlformats.org/officeDocument/2006/relationships/hyperlink" Target="https://www.ncbi.nlm.nih.gov/pubmed/33324419/" TargetMode="External"/><Relationship Id="rId100" Type="http://schemas.openxmlformats.org/officeDocument/2006/relationships/hyperlink" Target="https://www.ncbi.nlm.nih.gov/pubmed/33424262/" TargetMode="External"/><Relationship Id="rId101" Type="http://schemas.openxmlformats.org/officeDocument/2006/relationships/hyperlink" Target="https://www.ncbi.nlm.nih.gov/pubmed/32929103/" TargetMode="External"/><Relationship Id="rId102" Type="http://schemas.openxmlformats.org/officeDocument/2006/relationships/hyperlink" Target="https://www.ncbi.nlm.nih.gov/pubmed/33200939/" TargetMode="External"/><Relationship Id="rId103" Type="http://schemas.openxmlformats.org/officeDocument/2006/relationships/hyperlink" Target="https://www.ncbi.nlm.nih.gov/pubmed/32878173/" TargetMode="External"/><Relationship Id="rId104" Type="http://schemas.openxmlformats.org/officeDocument/2006/relationships/hyperlink" Target="https://www.ncbi.nlm.nih.gov/pubmed/32660176/" TargetMode="External"/><Relationship Id="rId105" Type="http://schemas.openxmlformats.org/officeDocument/2006/relationships/hyperlink" Target="https://www.ncbi.nlm.nih.gov/pubmed/32842479/" TargetMode="External"/><Relationship Id="rId106" Type="http://schemas.openxmlformats.org/officeDocument/2006/relationships/hyperlink" Target="https://www.ncbi.nlm.nih.gov/pubmed/32510068/" TargetMode="External"/><Relationship Id="rId107" Type="http://schemas.openxmlformats.org/officeDocument/2006/relationships/hyperlink" Target="https://www.ncbi.nlm.nih.gov/pubmed/32552675/" TargetMode="External"/><Relationship Id="rId108" Type="http://schemas.openxmlformats.org/officeDocument/2006/relationships/hyperlink" Target="https://www.ncbi.nlm.nih.gov/pubmed/32606250/" TargetMode="External"/><Relationship Id="rId109" Type="http://schemas.openxmlformats.org/officeDocument/2006/relationships/hyperlink" Target="https://www.ncbi.nlm.nih.gov/pubmed/32632590/" TargetMode="External"/><Relationship Id="rId110" Type="http://schemas.openxmlformats.org/officeDocument/2006/relationships/hyperlink" Target="https://www.ncbi.nlm.nih.gov/pubmed/32640091/" TargetMode="External"/><Relationship Id="rId111" Type="http://schemas.openxmlformats.org/officeDocument/2006/relationships/hyperlink" Target="https://www.ncbi.nlm.nih.gov/pubmed/32654481/" TargetMode="External"/><Relationship Id="rId112" Type="http://schemas.openxmlformats.org/officeDocument/2006/relationships/hyperlink" Target="https://www.ncbi.nlm.nih.gov/pubmed/32631330/" TargetMode="External"/><Relationship Id="rId113" Type="http://schemas.openxmlformats.org/officeDocument/2006/relationships/hyperlink" Target="https://www.ncbi.nlm.nih.gov/pubmed/32671915/" TargetMode="External"/><Relationship Id="rId114" Type="http://schemas.openxmlformats.org/officeDocument/2006/relationships/hyperlink" Target="https://www.ncbi.nlm.nih.gov/pubmed/32701936/" TargetMode="External"/><Relationship Id="rId115" Type="http://schemas.openxmlformats.org/officeDocument/2006/relationships/hyperlink" Target="https://www.ncbi.nlm.nih.gov/pubmed/32751741/" TargetMode="External"/><Relationship Id="rId116" Type="http://schemas.openxmlformats.org/officeDocument/2006/relationships/hyperlink" Target="https://www.ncbi.nlm.nih.gov/pubmed/32749274/" TargetMode="External"/><Relationship Id="rId117" Type="http://schemas.openxmlformats.org/officeDocument/2006/relationships/hyperlink" Target="https://www.ncbi.nlm.nih.gov/pubmed/32691803/" TargetMode="External"/><Relationship Id="rId118" Type="http://schemas.openxmlformats.org/officeDocument/2006/relationships/hyperlink" Target="https://www.ncbi.nlm.nih.gov/pubmed/32496885/" TargetMode="External"/><Relationship Id="rId119" Type="http://schemas.openxmlformats.org/officeDocument/2006/relationships/hyperlink" Target="https://www.ncbi.nlm.nih.gov/pubmed/32696563/" TargetMode="External"/><Relationship Id="rId120" Type="http://schemas.openxmlformats.org/officeDocument/2006/relationships/hyperlink" Target="https://www.ncbi.nlm.nih.gov/pubmed/32692794/" TargetMode="External"/><Relationship Id="rId121" Type="http://schemas.openxmlformats.org/officeDocument/2006/relationships/hyperlink" Target="https://www.ncbi.nlm.nih.gov/pubmed/30882895/" TargetMode="External"/><Relationship Id="rId122" Type="http://schemas.openxmlformats.org/officeDocument/2006/relationships/hyperlink" Target="https://www.ncbi.nlm.nih.gov/pubmed/30788347/" TargetMode="External"/><Relationship Id="rId123" Type="http://schemas.openxmlformats.org/officeDocument/2006/relationships/hyperlink" Target="https://www.ncbi.nlm.nih.gov/pubmed/30609048/" TargetMode="External"/><Relationship Id="rId124" Type="http://schemas.openxmlformats.org/officeDocument/2006/relationships/hyperlink" Target="https://www.ncbi.nlm.nih.gov/pubmed/30659681/" TargetMode="External"/><Relationship Id="rId125" Type="http://schemas.openxmlformats.org/officeDocument/2006/relationships/hyperlink" Target="https://www.ncbi.nlm.nih.gov/pubmed/30662292/" TargetMode="External"/><Relationship Id="rId126" Type="http://schemas.openxmlformats.org/officeDocument/2006/relationships/hyperlink" Target="https://www.ncbi.nlm.nih.gov/pubmed/30720488/" TargetMode="External"/><Relationship Id="rId127" Type="http://schemas.openxmlformats.org/officeDocument/2006/relationships/hyperlink" Target="https://www.ncbi.nlm.nih.gov/pubmed/30756361/" TargetMode="External"/><Relationship Id="rId128" Type="http://schemas.openxmlformats.org/officeDocument/2006/relationships/hyperlink" Target="https://www.ncbi.nlm.nih.gov/pubmed/30773804/" TargetMode="External"/><Relationship Id="rId129" Type="http://schemas.openxmlformats.org/officeDocument/2006/relationships/hyperlink" Target="https://www.ncbi.nlm.nih.gov/pubmed/30904297/" TargetMode="External"/><Relationship Id="rId130" Type="http://schemas.openxmlformats.org/officeDocument/2006/relationships/hyperlink" Target="https://www.ncbi.nlm.nih.gov/pubmed/30919700/" TargetMode="External"/><Relationship Id="rId131" Type="http://schemas.openxmlformats.org/officeDocument/2006/relationships/hyperlink" Target="https://www.ncbi.nlm.nih.gov/pubmed/30869721/" TargetMode="External"/><Relationship Id="rId132" Type="http://schemas.openxmlformats.org/officeDocument/2006/relationships/hyperlink" Target="https://www.ncbi.nlm.nih.gov/pubmed/30875128/" TargetMode="External"/><Relationship Id="rId133" Type="http://schemas.openxmlformats.org/officeDocument/2006/relationships/hyperlink" Target="https://www.ncbi.nlm.nih.gov/pubmed/30900397/" TargetMode="External"/><Relationship Id="rId134" Type="http://schemas.openxmlformats.org/officeDocument/2006/relationships/hyperlink" Target="https://www.ncbi.nlm.nih.gov/pubmed/30877938/" TargetMode="External"/><Relationship Id="rId135" Type="http://schemas.openxmlformats.org/officeDocument/2006/relationships/hyperlink" Target="https://www.ncbi.nlm.nih.gov/pubmed/30908922/" TargetMode="External"/><Relationship Id="rId136" Type="http://schemas.openxmlformats.org/officeDocument/2006/relationships/hyperlink" Target="https://www.ncbi.nlm.nih.gov/pubmed/30874584/" TargetMode="External"/><Relationship Id="rId137" Type="http://schemas.openxmlformats.org/officeDocument/2006/relationships/hyperlink" Target="https://www.ncbi.nlm.nih.gov/pubmed/30383474/" TargetMode="External"/><Relationship Id="rId138" Type="http://schemas.openxmlformats.org/officeDocument/2006/relationships/hyperlink" Target="https://www.ncbi.nlm.nih.gov/pubmed/30566594/" TargetMode="External"/><Relationship Id="rId139" Type="http://schemas.openxmlformats.org/officeDocument/2006/relationships/hyperlink" Target="https://www.ncbi.nlm.nih.gov/pubmed/30537634/" TargetMode="External"/><Relationship Id="rId140" Type="http://schemas.openxmlformats.org/officeDocument/2006/relationships/hyperlink" Target="https://www.ncbi.nlm.nih.gov/pubmed/30529896/" TargetMode="External"/><Relationship Id="rId141" Type="http://schemas.openxmlformats.org/officeDocument/2006/relationships/hyperlink" Target="https://www.ncbi.nlm.nih.gov/pubmed/30453290/" TargetMode="External"/><Relationship Id="rId142" Type="http://schemas.openxmlformats.org/officeDocument/2006/relationships/hyperlink" Target="https://www.ncbi.nlm.nih.gov/pubmed/30445280/" TargetMode="External"/><Relationship Id="rId143" Type="http://schemas.openxmlformats.org/officeDocument/2006/relationships/hyperlink" Target="https://www.ncbi.nlm.nih.gov/pubmed/30420785/" TargetMode="External"/><Relationship Id="rId144" Type="http://schemas.openxmlformats.org/officeDocument/2006/relationships/hyperlink" Target="https://www.ncbi.nlm.nih.gov/pubmed/30394318/" TargetMode="External"/><Relationship Id="rId145" Type="http://schemas.openxmlformats.org/officeDocument/2006/relationships/hyperlink" Target="https://www.ncbi.nlm.nih.gov/pubmed/30375163/" TargetMode="External"/><Relationship Id="rId146" Type="http://schemas.openxmlformats.org/officeDocument/2006/relationships/hyperlink" Target="https://www.ncbi.nlm.nih.gov/pubmed/30359852/" TargetMode="External"/><Relationship Id="rId147" Type="http://schemas.openxmlformats.org/officeDocument/2006/relationships/hyperlink" Target="https://www.ncbi.nlm.nih.gov/pubmed/30358142/" TargetMode="External"/><Relationship Id="rId148" Type="http://schemas.openxmlformats.org/officeDocument/2006/relationships/hyperlink" Target="https://www.ncbi.nlm.nih.gov/pubmed/30353610/" TargetMode="External"/><Relationship Id="rId149" Type="http://schemas.openxmlformats.org/officeDocument/2006/relationships/hyperlink" Target="https://www.ncbi.nlm.nih.gov/pubmed/30303059/" TargetMode="External"/><Relationship Id="rId150" Type="http://schemas.openxmlformats.org/officeDocument/2006/relationships/hyperlink" Target="https://www.ncbi.nlm.nih.gov/pubmed/30288888/" TargetMode="External"/><Relationship Id="rId151" Type="http://schemas.openxmlformats.org/officeDocument/2006/relationships/hyperlink" Target="https://www.ncbi.nlm.nih.gov/pubmed/30002107/" TargetMode="External"/><Relationship Id="rId152" Type="http://schemas.openxmlformats.org/officeDocument/2006/relationships/hyperlink" Target="https://www.ncbi.nlm.nih.gov/pubmed/29327827/" TargetMode="External"/><Relationship Id="rId153" Type="http://schemas.openxmlformats.org/officeDocument/2006/relationships/hyperlink" Target="https://www.ncbi.nlm.nih.gov/pubmed/30909007/" TargetMode="External"/><Relationship Id="rId154" Type="http://schemas.openxmlformats.org/officeDocument/2006/relationships/hyperlink" Target="https://www.ncbi.nlm.nih.gov/pubmed/31411374/" TargetMode="External"/><Relationship Id="rId155" Type="http://schemas.openxmlformats.org/officeDocument/2006/relationships/hyperlink" Target="https://www.ncbi.nlm.nih.gov/pubmed/30932078/" TargetMode="External"/><Relationship Id="rId156" Type="http://schemas.openxmlformats.org/officeDocument/2006/relationships/hyperlink" Target="https://www.ncbi.nlm.nih.gov/pubmed/31483906/" TargetMode="External"/><Relationship Id="rId157" Type="http://schemas.openxmlformats.org/officeDocument/2006/relationships/hyperlink" Target="https://www.ncbi.nlm.nih.gov/pubmed/31288495/" TargetMode="External"/><Relationship Id="rId158" Type="http://schemas.openxmlformats.org/officeDocument/2006/relationships/hyperlink" Target="https://www.ncbi.nlm.nih.gov/pubmed/31301512/" TargetMode="External"/><Relationship Id="rId159" Type="http://schemas.openxmlformats.org/officeDocument/2006/relationships/hyperlink" Target="https://www.ncbi.nlm.nih.gov/pubmed/31332661/" TargetMode="External"/><Relationship Id="rId160" Type="http://schemas.openxmlformats.org/officeDocument/2006/relationships/hyperlink" Target="https://www.ncbi.nlm.nih.gov/pubmed/31850506/" TargetMode="External"/><Relationship Id="rId161" Type="http://schemas.openxmlformats.org/officeDocument/2006/relationships/hyperlink" Target="https://www.ncbi.nlm.nih.gov/pubmed/31437313/" TargetMode="External"/><Relationship Id="rId162" Type="http://schemas.openxmlformats.org/officeDocument/2006/relationships/hyperlink" Target="https://www.ncbi.nlm.nih.gov/pubmed/31443721/" TargetMode="External"/><Relationship Id="rId163" Type="http://schemas.openxmlformats.org/officeDocument/2006/relationships/hyperlink" Target="https://www.ncbi.nlm.nih.gov/pubmed/31502223/" TargetMode="External"/><Relationship Id="rId164" Type="http://schemas.openxmlformats.org/officeDocument/2006/relationships/hyperlink" Target="https://www.ncbi.nlm.nih.gov/pubmed/31283088/" TargetMode="External"/><Relationship Id="rId165" Type="http://schemas.openxmlformats.org/officeDocument/2006/relationships/hyperlink" Target="https://www.ncbi.nlm.nih.gov/pubmed/31567266/" TargetMode="External"/><Relationship Id="rId166" Type="http://schemas.openxmlformats.org/officeDocument/2006/relationships/hyperlink" Target="https://www.ncbi.nlm.nih.gov/pubmed/31614668/" TargetMode="External"/><Relationship Id="rId167" Type="http://schemas.openxmlformats.org/officeDocument/2006/relationships/hyperlink" Target="https://www.ncbi.nlm.nih.gov/pubmed/31644447/" TargetMode="External"/><Relationship Id="rId168" Type="http://schemas.openxmlformats.org/officeDocument/2006/relationships/hyperlink" Target="https://www.ncbi.nlm.nih.gov/pubmed/31842942/" TargetMode="External"/><Relationship Id="rId169" Type="http://schemas.openxmlformats.org/officeDocument/2006/relationships/hyperlink" Target="https://www.ncbi.nlm.nih.gov/pubmed/31715544/" TargetMode="External"/><Relationship Id="rId170" Type="http://schemas.openxmlformats.org/officeDocument/2006/relationships/hyperlink" Target="https://www.ncbi.nlm.nih.gov/pubmed/30947229/" TargetMode="External"/><Relationship Id="rId171" Type="http://schemas.openxmlformats.org/officeDocument/2006/relationships/hyperlink" Target="https://www.ncbi.nlm.nih.gov/pubmed/31287289/" TargetMode="External"/><Relationship Id="rId172" Type="http://schemas.openxmlformats.org/officeDocument/2006/relationships/hyperlink" Target="https://www.ncbi.nlm.nih.gov/pubmed/31487785/" TargetMode="External"/><Relationship Id="rId173" Type="http://schemas.openxmlformats.org/officeDocument/2006/relationships/hyperlink" Target="https://www.ncbi.nlm.nih.gov/pubmed/31260662/" TargetMode="External"/><Relationship Id="rId174" Type="http://schemas.openxmlformats.org/officeDocument/2006/relationships/hyperlink" Target="https://www.ncbi.nlm.nih.gov/pubmed/31124268/" TargetMode="External"/><Relationship Id="rId175" Type="http://schemas.openxmlformats.org/officeDocument/2006/relationships/hyperlink" Target="https://www.ncbi.nlm.nih.gov/pubmed/30986928/" TargetMode="External"/><Relationship Id="rId176" Type="http://schemas.openxmlformats.org/officeDocument/2006/relationships/hyperlink" Target="https://www.ncbi.nlm.nih.gov/pubmed/31249979/" TargetMode="External"/><Relationship Id="rId177" Type="http://schemas.openxmlformats.org/officeDocument/2006/relationships/hyperlink" Target="https://www.ncbi.nlm.nih.gov/pubmed/31043424/" TargetMode="External"/><Relationship Id="rId178" Type="http://schemas.openxmlformats.org/officeDocument/2006/relationships/hyperlink" Target="https://www.ncbi.nlm.nih.gov/pubmed/31062592/" TargetMode="External"/><Relationship Id="rId179" Type="http://schemas.openxmlformats.org/officeDocument/2006/relationships/hyperlink" Target="https://www.ncbi.nlm.nih.gov/pubmed/31105746/" TargetMode="External"/><Relationship Id="rId180" Type="http://schemas.openxmlformats.org/officeDocument/2006/relationships/hyperlink" Target="https://www.ncbi.nlm.nih.gov/pubmed/30950027/" TargetMode="External"/><Relationship Id="rId181" Type="http://schemas.openxmlformats.org/officeDocument/2006/relationships/hyperlink" Target="https://www.ncbi.nlm.nih.gov/pubmed/31078119/" TargetMode="External"/><Relationship Id="rId182" Type="http://schemas.openxmlformats.org/officeDocument/2006/relationships/hyperlink" Target="https://www.ncbi.nlm.nih.gov/pubmed/31125187/" TargetMode="External"/><Relationship Id="rId183" Type="http://schemas.openxmlformats.org/officeDocument/2006/relationships/hyperlink" Target="https://www.ncbi.nlm.nih.gov/pubmed/31129202/" TargetMode="External"/><Relationship Id="rId184" Type="http://schemas.openxmlformats.org/officeDocument/2006/relationships/hyperlink" Target="https://www.ncbi.nlm.nih.gov/pubmed/31168823/" TargetMode="External"/><Relationship Id="rId185" Type="http://schemas.openxmlformats.org/officeDocument/2006/relationships/hyperlink" Target="https://www.ncbi.nlm.nih.gov/pubmed/31227728/" TargetMode="External"/><Relationship Id="rId186" Type="http://schemas.openxmlformats.org/officeDocument/2006/relationships/hyperlink" Target="https://www.ncbi.nlm.nih.gov/pubmed/31229845/" TargetMode="External"/><Relationship Id="rId187" Type="http://schemas.openxmlformats.org/officeDocument/2006/relationships/hyperlink" Target="https://www.ncbi.nlm.nih.gov/pubmed/30991894/" TargetMode="External"/><Relationship Id="rId188" Type="http://schemas.openxmlformats.org/officeDocument/2006/relationships/hyperlink" Target="https://www.ncbi.nlm.nih.gov/pubmed/29568968/" TargetMode="External"/><Relationship Id="rId189" Type="http://schemas.openxmlformats.org/officeDocument/2006/relationships/hyperlink" Target="https://www.ncbi.nlm.nih.gov/pubmed/29407776/" TargetMode="External"/><Relationship Id="rId190" Type="http://schemas.openxmlformats.org/officeDocument/2006/relationships/hyperlink" Target="https://www.ncbi.nlm.nih.gov/pubmed/29538003/" TargetMode="External"/><Relationship Id="rId191" Type="http://schemas.openxmlformats.org/officeDocument/2006/relationships/hyperlink" Target="https://www.ncbi.nlm.nih.gov/pubmed/29581237/" TargetMode="External"/><Relationship Id="rId192" Type="http://schemas.openxmlformats.org/officeDocument/2006/relationships/hyperlink" Target="https://www.ncbi.nlm.nih.gov/pubmed/29530536/" TargetMode="External"/><Relationship Id="rId193" Type="http://schemas.openxmlformats.org/officeDocument/2006/relationships/hyperlink" Target="https://www.ncbi.nlm.nih.gov/pubmed/29518540/" TargetMode="External"/><Relationship Id="rId194" Type="http://schemas.openxmlformats.org/officeDocument/2006/relationships/hyperlink" Target="https://www.ncbi.nlm.nih.gov/pubmed/29510309/" TargetMode="External"/><Relationship Id="rId195" Type="http://schemas.openxmlformats.org/officeDocument/2006/relationships/hyperlink" Target="https://www.ncbi.nlm.nih.gov/pubmed/29510118/" TargetMode="External"/><Relationship Id="rId196" Type="http://schemas.openxmlformats.org/officeDocument/2006/relationships/hyperlink" Target="https://www.ncbi.nlm.nih.gov/pubmed/29477636/" TargetMode="External"/><Relationship Id="rId197" Type="http://schemas.openxmlformats.org/officeDocument/2006/relationships/hyperlink" Target="https://www.ncbi.nlm.nih.gov/pubmed/29457679/" TargetMode="External"/><Relationship Id="rId198" Type="http://schemas.openxmlformats.org/officeDocument/2006/relationships/hyperlink" Target="https://www.ncbi.nlm.nih.gov/pubmed/27723456/" TargetMode="External"/><Relationship Id="rId199" Type="http://schemas.openxmlformats.org/officeDocument/2006/relationships/hyperlink" Target="https://www.ncbi.nlm.nih.gov/pubmed/29277397/" TargetMode="External"/><Relationship Id="rId200" Type="http://schemas.openxmlformats.org/officeDocument/2006/relationships/hyperlink" Target="https://www.ncbi.nlm.nih.gov/pubmed/29237549/" TargetMode="External"/><Relationship Id="rId201" Type="http://schemas.openxmlformats.org/officeDocument/2006/relationships/hyperlink" Target="https://www.ncbi.nlm.nih.gov/pubmed/29210178/" TargetMode="External"/><Relationship Id="rId202" Type="http://schemas.openxmlformats.org/officeDocument/2006/relationships/hyperlink" Target="https://www.ncbi.nlm.nih.gov/pubmed/29186395/" TargetMode="External"/><Relationship Id="rId203" Type="http://schemas.openxmlformats.org/officeDocument/2006/relationships/hyperlink" Target="https://www.ncbi.nlm.nih.gov/pubmed/29156128/" TargetMode="External"/><Relationship Id="rId204" Type="http://schemas.openxmlformats.org/officeDocument/2006/relationships/hyperlink" Target="https://www.ncbi.nlm.nih.gov/pubmed/29110899/" TargetMode="External"/><Relationship Id="rId205" Type="http://schemas.openxmlformats.org/officeDocument/2006/relationships/hyperlink" Target="https://www.ncbi.nlm.nih.gov/pubmed/29082752/" TargetMode="External"/><Relationship Id="rId206" Type="http://schemas.openxmlformats.org/officeDocument/2006/relationships/hyperlink" Target="https://www.ncbi.nlm.nih.gov/pubmed/29032986/" TargetMode="External"/><Relationship Id="rId207" Type="http://schemas.openxmlformats.org/officeDocument/2006/relationships/hyperlink" Target="https://www.ncbi.nlm.nih.gov/pubmed/29680158/" TargetMode="External"/><Relationship Id="rId208" Type="http://schemas.openxmlformats.org/officeDocument/2006/relationships/hyperlink" Target="https://www.ncbi.nlm.nih.gov/pubmed/28760385/" TargetMode="External"/><Relationship Id="rId209" Type="http://schemas.openxmlformats.org/officeDocument/2006/relationships/hyperlink" Target="https://www.ncbi.nlm.nih.gov/pubmed/28738230/" TargetMode="External"/><Relationship Id="rId210" Type="http://schemas.openxmlformats.org/officeDocument/2006/relationships/hyperlink" Target="https://www.ncbi.nlm.nih.gov/pubmed/29603961/" TargetMode="External"/><Relationship Id="rId211" Type="http://schemas.openxmlformats.org/officeDocument/2006/relationships/hyperlink" Target="https://www.ncbi.nlm.nih.gov/pubmed/29854563/" TargetMode="External"/><Relationship Id="rId212" Type="http://schemas.openxmlformats.org/officeDocument/2006/relationships/hyperlink" Target="https://www.ncbi.nlm.nih.gov/pubmed/29713955/" TargetMode="External"/><Relationship Id="rId213" Type="http://schemas.openxmlformats.org/officeDocument/2006/relationships/hyperlink" Target="https://www.ncbi.nlm.nih.gov/pubmed/30047105/" TargetMode="External"/><Relationship Id="rId214" Type="http://schemas.openxmlformats.org/officeDocument/2006/relationships/hyperlink" Target="https://www.ncbi.nlm.nih.gov/pubmed/30424780/" TargetMode="External"/><Relationship Id="rId215" Type="http://schemas.openxmlformats.org/officeDocument/2006/relationships/hyperlink" Target="https://www.ncbi.nlm.nih.gov/pubmed/30383920/" TargetMode="External"/><Relationship Id="rId216" Type="http://schemas.openxmlformats.org/officeDocument/2006/relationships/hyperlink" Target="https://www.ncbi.nlm.nih.gov/pubmed/29715102/" TargetMode="External"/><Relationship Id="rId217" Type="http://schemas.openxmlformats.org/officeDocument/2006/relationships/hyperlink" Target="https://www.ncbi.nlm.nih.gov/pubmed/30261521/" TargetMode="External"/><Relationship Id="rId218" Type="http://schemas.openxmlformats.org/officeDocument/2006/relationships/hyperlink" Target="https://www.ncbi.nlm.nih.gov/pubmed/30235349/" TargetMode="External"/><Relationship Id="rId219" Type="http://schemas.openxmlformats.org/officeDocument/2006/relationships/hyperlink" Target="https://www.ncbi.nlm.nih.gov/pubmed/30207063/" TargetMode="External"/><Relationship Id="rId220" Type="http://schemas.openxmlformats.org/officeDocument/2006/relationships/hyperlink" Target="https://www.ncbi.nlm.nih.gov/pubmed/30168256/" TargetMode="External"/><Relationship Id="rId221" Type="http://schemas.openxmlformats.org/officeDocument/2006/relationships/hyperlink" Target="https://www.ncbi.nlm.nih.gov/pubmed/30166911/" TargetMode="External"/><Relationship Id="rId222" Type="http://schemas.openxmlformats.org/officeDocument/2006/relationships/hyperlink" Target="https://www.ncbi.nlm.nih.gov/pubmed/30098248/" TargetMode="External"/><Relationship Id="rId223" Type="http://schemas.openxmlformats.org/officeDocument/2006/relationships/hyperlink" Target="https://www.ncbi.nlm.nih.gov/pubmed/30063324/" TargetMode="External"/><Relationship Id="rId224" Type="http://schemas.openxmlformats.org/officeDocument/2006/relationships/hyperlink" Target="https://www.ncbi.nlm.nih.gov/pubmed/30319353/" TargetMode="External"/><Relationship Id="rId225" Type="http://schemas.openxmlformats.org/officeDocument/2006/relationships/hyperlink" Target="https://www.ncbi.nlm.nih.gov/pubmed/29883790/" TargetMode="External"/><Relationship Id="rId226" Type="http://schemas.openxmlformats.org/officeDocument/2006/relationships/hyperlink" Target="https://www.ncbi.nlm.nih.gov/pubmed/29990556/" TargetMode="External"/><Relationship Id="rId227" Type="http://schemas.openxmlformats.org/officeDocument/2006/relationships/hyperlink" Target="https://www.ncbi.nlm.nih.gov/pubmed/30013845/" TargetMode="External"/><Relationship Id="rId228" Type="http://schemas.openxmlformats.org/officeDocument/2006/relationships/hyperlink" Target="https://www.ncbi.nlm.nih.gov/pubmed/29749482/" TargetMode="External"/><Relationship Id="rId229" Type="http://schemas.openxmlformats.org/officeDocument/2006/relationships/hyperlink" Target="https://www.ncbi.nlm.nih.gov/pubmed/29922338/" TargetMode="External"/><Relationship Id="rId230" Type="http://schemas.openxmlformats.org/officeDocument/2006/relationships/hyperlink" Target="https://www.ncbi.nlm.nih.gov/pubmed/29963257/" TargetMode="External"/><Relationship Id="rId231" Type="http://schemas.openxmlformats.org/officeDocument/2006/relationships/hyperlink" Target="https://www.ncbi.nlm.nih.gov/pubmed/29883635/" TargetMode="External"/><Relationship Id="rId232" Type="http://schemas.openxmlformats.org/officeDocument/2006/relationships/hyperlink" Target="https://www.ncbi.nlm.nih.gov/pubmed/29995659/" TargetMode="External"/><Relationship Id="rId233" Type="http://schemas.openxmlformats.org/officeDocument/2006/relationships/hyperlink" Target="https://www.ncbi.nlm.nih.gov/pubmed/30007049/" TargetMode="External"/><Relationship Id="rId234" Type="http://schemas.openxmlformats.org/officeDocument/2006/relationships/hyperlink" Target="https://www.ncbi.nlm.nih.gov/pubmed/30007883/" TargetMode="External"/><Relationship Id="rId235" Type="http://schemas.openxmlformats.org/officeDocument/2006/relationships/hyperlink" Target="https://www.ncbi.nlm.nih.gov/pubmed/28373355/" TargetMode="External"/><Relationship Id="rId236" Type="http://schemas.openxmlformats.org/officeDocument/2006/relationships/hyperlink" Target="https://www.ncbi.nlm.nih.gov/pubmed/28165081/" TargetMode="External"/><Relationship Id="rId237" Type="http://schemas.openxmlformats.org/officeDocument/2006/relationships/hyperlink" Target="https://www.ncbi.nlm.nih.gov/pubmed/28373160/" TargetMode="External"/><Relationship Id="rId238" Type="http://schemas.openxmlformats.org/officeDocument/2006/relationships/hyperlink" Target="https://www.ncbi.nlm.nih.gov/pubmed/28356717/" TargetMode="External"/><Relationship Id="rId239" Type="http://schemas.openxmlformats.org/officeDocument/2006/relationships/hyperlink" Target="https://www.ncbi.nlm.nih.gov/pubmed/28353616/" TargetMode="External"/><Relationship Id="rId240" Type="http://schemas.openxmlformats.org/officeDocument/2006/relationships/hyperlink" Target="https://www.ncbi.nlm.nih.gov/pubmed/28306638/" TargetMode="External"/><Relationship Id="rId241" Type="http://schemas.openxmlformats.org/officeDocument/2006/relationships/hyperlink" Target="https://www.ncbi.nlm.nih.gov/pubmed/28379234/" TargetMode="External"/><Relationship Id="rId242" Type="http://schemas.openxmlformats.org/officeDocument/2006/relationships/hyperlink" Target="https://www.ncbi.nlm.nih.gov/pubmed/28389540/" TargetMode="External"/><Relationship Id="rId243" Type="http://schemas.openxmlformats.org/officeDocument/2006/relationships/hyperlink" Target="https://www.ncbi.nlm.nih.gov/pubmed/28301549/" TargetMode="External"/><Relationship Id="rId244" Type="http://schemas.openxmlformats.org/officeDocument/2006/relationships/hyperlink" Target="https://www.ncbi.nlm.nih.gov/pubmed/28442769/" TargetMode="External"/><Relationship Id="rId245" Type="http://schemas.openxmlformats.org/officeDocument/2006/relationships/hyperlink" Target="https://www.ncbi.nlm.nih.gov/pubmed/28220683/" TargetMode="External"/><Relationship Id="rId246" Type="http://schemas.openxmlformats.org/officeDocument/2006/relationships/hyperlink" Target="https://www.ncbi.nlm.nih.gov/pubmed/27501714/" TargetMode="External"/><Relationship Id="rId247" Type="http://schemas.openxmlformats.org/officeDocument/2006/relationships/hyperlink" Target="https://www.ncbi.nlm.nih.gov/pubmed/28111683/" TargetMode="External"/><Relationship Id="rId248" Type="http://schemas.openxmlformats.org/officeDocument/2006/relationships/hyperlink" Target="https://www.ncbi.nlm.nih.gov/pubmed/28140521/" TargetMode="External"/><Relationship Id="rId249" Type="http://schemas.openxmlformats.org/officeDocument/2006/relationships/hyperlink" Target="https://www.ncbi.nlm.nih.gov/pubmed/28124378/" TargetMode="External"/><Relationship Id="rId250" Type="http://schemas.openxmlformats.org/officeDocument/2006/relationships/hyperlink" Target="https://www.ncbi.nlm.nih.gov/pubmed/28112303/" TargetMode="External"/><Relationship Id="rId251" Type="http://schemas.openxmlformats.org/officeDocument/2006/relationships/hyperlink" Target="https://www.ncbi.nlm.nih.gov/pubmed/28053049/" TargetMode="External"/><Relationship Id="rId252" Type="http://schemas.openxmlformats.org/officeDocument/2006/relationships/hyperlink" Target="https://www.ncbi.nlm.nih.gov/pubmed/28030352/" TargetMode="External"/><Relationship Id="rId253" Type="http://schemas.openxmlformats.org/officeDocument/2006/relationships/hyperlink" Target="https://www.ncbi.nlm.nih.gov/pubmed/28000809/" TargetMode="External"/><Relationship Id="rId254" Type="http://schemas.openxmlformats.org/officeDocument/2006/relationships/hyperlink" Target="https://www.ncbi.nlm.nih.gov/pubmed/27973756/" TargetMode="External"/><Relationship Id="rId255" Type="http://schemas.openxmlformats.org/officeDocument/2006/relationships/hyperlink" Target="https://www.ncbi.nlm.nih.gov/pubmed/27872124/" TargetMode="External"/><Relationship Id="rId256" Type="http://schemas.openxmlformats.org/officeDocument/2006/relationships/hyperlink" Target="https://www.ncbi.nlm.nih.gov/pubmed/27750100/" TargetMode="External"/><Relationship Id="rId257" Type="http://schemas.openxmlformats.org/officeDocument/2006/relationships/hyperlink" Target="https://www.ncbi.nlm.nih.gov/pubmed/27579553/" TargetMode="External"/><Relationship Id="rId258" Type="http://schemas.openxmlformats.org/officeDocument/2006/relationships/hyperlink" Target="https://www.ncbi.nlm.nih.gov/pubmed/27414984/" TargetMode="External"/><Relationship Id="rId259" Type="http://schemas.openxmlformats.org/officeDocument/2006/relationships/hyperlink" Target="https://www.ncbi.nlm.nih.gov/pubmed/28423567/" TargetMode="External"/><Relationship Id="rId260" Type="http://schemas.openxmlformats.org/officeDocument/2006/relationships/hyperlink" Target="https://www.ncbi.nlm.nih.gov/pubmed/28638424/" TargetMode="External"/><Relationship Id="rId261" Type="http://schemas.openxmlformats.org/officeDocument/2006/relationships/hyperlink" Target="https://www.ncbi.nlm.nih.gov/pubmed/28444748/" TargetMode="External"/><Relationship Id="rId262" Type="http://schemas.openxmlformats.org/officeDocument/2006/relationships/hyperlink" Target="https://www.ncbi.nlm.nih.gov/pubmed/28866236/" TargetMode="External"/><Relationship Id="rId263" Type="http://schemas.openxmlformats.org/officeDocument/2006/relationships/hyperlink" Target="https://www.ncbi.nlm.nih.gov/pubmed/29332889/" TargetMode="External"/><Relationship Id="rId264" Type="http://schemas.openxmlformats.org/officeDocument/2006/relationships/hyperlink" Target="https://www.ncbi.nlm.nih.gov/pubmed/29325334/" TargetMode="External"/><Relationship Id="rId265" Type="http://schemas.openxmlformats.org/officeDocument/2006/relationships/hyperlink" Target="https://www.ncbi.nlm.nih.gov/pubmed/29211033/" TargetMode="External"/><Relationship Id="rId266" Type="http://schemas.openxmlformats.org/officeDocument/2006/relationships/hyperlink" Target="https://www.ncbi.nlm.nih.gov/pubmed/29051479/" TargetMode="External"/><Relationship Id="rId267" Type="http://schemas.openxmlformats.org/officeDocument/2006/relationships/hyperlink" Target="https://www.ncbi.nlm.nih.gov/pubmed/28445521/" TargetMode="External"/><Relationship Id="rId268" Type="http://schemas.openxmlformats.org/officeDocument/2006/relationships/hyperlink" Target="https://www.ncbi.nlm.nih.gov/pubmed/29025916/" TargetMode="External"/><Relationship Id="rId269" Type="http://schemas.openxmlformats.org/officeDocument/2006/relationships/hyperlink" Target="https://www.ncbi.nlm.nih.gov/pubmed/29018542/" TargetMode="External"/><Relationship Id="rId270" Type="http://schemas.openxmlformats.org/officeDocument/2006/relationships/hyperlink" Target="https://www.ncbi.nlm.nih.gov/pubmed/28960694/" TargetMode="External"/><Relationship Id="rId271" Type="http://schemas.openxmlformats.org/officeDocument/2006/relationships/hyperlink" Target="https://www.ncbi.nlm.nih.gov/pubmed/28958207/" TargetMode="External"/><Relationship Id="rId272" Type="http://schemas.openxmlformats.org/officeDocument/2006/relationships/hyperlink" Target="https://www.ncbi.nlm.nih.gov/pubmed/28947708/" TargetMode="External"/><Relationship Id="rId273" Type="http://schemas.openxmlformats.org/officeDocument/2006/relationships/hyperlink" Target="https://www.ncbi.nlm.nih.gov/pubmed/28933642/" TargetMode="External"/><Relationship Id="rId274" Type="http://schemas.openxmlformats.org/officeDocument/2006/relationships/hyperlink" Target="https://www.ncbi.nlm.nih.gov/pubmed/29163437/" TargetMode="External"/><Relationship Id="rId275" Type="http://schemas.openxmlformats.org/officeDocument/2006/relationships/hyperlink" Target="https://www.ncbi.nlm.nih.gov/pubmed/28839192/" TargetMode="External"/><Relationship Id="rId276" Type="http://schemas.openxmlformats.org/officeDocument/2006/relationships/hyperlink" Target="https://www.ncbi.nlm.nih.gov/pubmed/28609141/" TargetMode="External"/><Relationship Id="rId277" Type="http://schemas.openxmlformats.org/officeDocument/2006/relationships/hyperlink" Target="https://www.ncbi.nlm.nih.gov/pubmed/28485547/" TargetMode="External"/><Relationship Id="rId278" Type="http://schemas.openxmlformats.org/officeDocument/2006/relationships/hyperlink" Target="https://www.ncbi.nlm.nih.gov/pubmed/28830009/" TargetMode="External"/><Relationship Id="rId279" Type="http://schemas.openxmlformats.org/officeDocument/2006/relationships/hyperlink" Target="https://www.ncbi.nlm.nih.gov/pubmed/28495466/" TargetMode="External"/><Relationship Id="rId280" Type="http://schemas.openxmlformats.org/officeDocument/2006/relationships/hyperlink" Target="https://www.ncbi.nlm.nih.gov/pubmed/28507002/" TargetMode="External"/><Relationship Id="rId281" Type="http://schemas.openxmlformats.org/officeDocument/2006/relationships/hyperlink" Target="https://www.ncbi.nlm.nih.gov/pubmed/28579232/" TargetMode="External"/><Relationship Id="rId282" Type="http://schemas.openxmlformats.org/officeDocument/2006/relationships/hyperlink" Target="https://www.ncbi.nlm.nih.gov/pubmed/28486133/" TargetMode="External"/><Relationship Id="rId283" Type="http://schemas.openxmlformats.org/officeDocument/2006/relationships/hyperlink" Target="https://www.ncbi.nlm.nih.gov/pubmed/28615222/" TargetMode="External"/><Relationship Id="rId284" Type="http://schemas.openxmlformats.org/officeDocument/2006/relationships/hyperlink" Target="https://www.ncbi.nlm.nih.gov/pubmed/28678838/" TargetMode="External"/><Relationship Id="rId285" Type="http://schemas.openxmlformats.org/officeDocument/2006/relationships/hyperlink" Target="https://www.ncbi.nlm.nih.gov/pubmed/28747540/" TargetMode="External"/><Relationship Id="rId286" Type="http://schemas.openxmlformats.org/officeDocument/2006/relationships/hyperlink" Target="https://www.ncbi.nlm.nih.gov/pubmed/28752338/" TargetMode="External"/><Relationship Id="rId287" Type="http://schemas.openxmlformats.org/officeDocument/2006/relationships/hyperlink" Target="https://www.ncbi.nlm.nih.gov/pubmed/24758140/" TargetMode="External"/><Relationship Id="rId288" Type="http://schemas.openxmlformats.org/officeDocument/2006/relationships/hyperlink" Target="https://www.ncbi.nlm.nih.gov/pubmed/26879396/" TargetMode="External"/><Relationship Id="rId289" Type="http://schemas.openxmlformats.org/officeDocument/2006/relationships/hyperlink" Target="https://www.ncbi.nlm.nih.gov/pubmed/27001605/" TargetMode="External"/><Relationship Id="rId290" Type="http://schemas.openxmlformats.org/officeDocument/2006/relationships/hyperlink" Target="https://www.ncbi.nlm.nih.gov/pubmed/26982741/" TargetMode="External"/><Relationship Id="rId291" Type="http://schemas.openxmlformats.org/officeDocument/2006/relationships/hyperlink" Target="https://www.ncbi.nlm.nih.gov/pubmed/26980499/" TargetMode="External"/><Relationship Id="rId292" Type="http://schemas.openxmlformats.org/officeDocument/2006/relationships/hyperlink" Target="https://www.ncbi.nlm.nih.gov/pubmed/26931644/" TargetMode="External"/><Relationship Id="rId293" Type="http://schemas.openxmlformats.org/officeDocument/2006/relationships/hyperlink" Target="https://www.ncbi.nlm.nih.gov/pubmed/26929334/" TargetMode="External"/><Relationship Id="rId294" Type="http://schemas.openxmlformats.org/officeDocument/2006/relationships/hyperlink" Target="https://www.ncbi.nlm.nih.gov/pubmed/26908601/" TargetMode="External"/><Relationship Id="rId295" Type="http://schemas.openxmlformats.org/officeDocument/2006/relationships/hyperlink" Target="https://www.ncbi.nlm.nih.gov/pubmed/26896987/" TargetMode="External"/><Relationship Id="rId296" Type="http://schemas.openxmlformats.org/officeDocument/2006/relationships/hyperlink" Target="https://www.ncbi.nlm.nih.gov/pubmed/26890026/" TargetMode="External"/><Relationship Id="rId297" Type="http://schemas.openxmlformats.org/officeDocument/2006/relationships/hyperlink" Target="https://www.ncbi.nlm.nih.gov/pubmed/26884721/" TargetMode="External"/><Relationship Id="rId298" Type="http://schemas.openxmlformats.org/officeDocument/2006/relationships/hyperlink" Target="https://www.ncbi.nlm.nih.gov/pubmed/26883987/" TargetMode="External"/><Relationship Id="rId299" Type="http://schemas.openxmlformats.org/officeDocument/2006/relationships/hyperlink" Target="https://www.ncbi.nlm.nih.gov/pubmed/26807678/" TargetMode="External"/><Relationship Id="rId300" Type="http://schemas.openxmlformats.org/officeDocument/2006/relationships/hyperlink" Target="https://www.ncbi.nlm.nih.gov/pubmed/26837635/" TargetMode="External"/><Relationship Id="rId301" Type="http://schemas.openxmlformats.org/officeDocument/2006/relationships/hyperlink" Target="https://www.ncbi.nlm.nih.gov/pubmed/26833846/" TargetMode="External"/><Relationship Id="rId302" Type="http://schemas.openxmlformats.org/officeDocument/2006/relationships/hyperlink" Target="https://www.ncbi.nlm.nih.gov/pubmed/26230081/" TargetMode="External"/><Relationship Id="rId303" Type="http://schemas.openxmlformats.org/officeDocument/2006/relationships/hyperlink" Target="https://www.ncbi.nlm.nih.gov/pubmed/26713561/" TargetMode="External"/><Relationship Id="rId304" Type="http://schemas.openxmlformats.org/officeDocument/2006/relationships/hyperlink" Target="https://www.ncbi.nlm.nih.gov/pubmed/26700583/" TargetMode="External"/><Relationship Id="rId305" Type="http://schemas.openxmlformats.org/officeDocument/2006/relationships/hyperlink" Target="https://www.ncbi.nlm.nih.gov/pubmed/26631918/" TargetMode="External"/><Relationship Id="rId306" Type="http://schemas.openxmlformats.org/officeDocument/2006/relationships/hyperlink" Target="https://www.ncbi.nlm.nih.gov/pubmed/26621348/" TargetMode="External"/><Relationship Id="rId307" Type="http://schemas.openxmlformats.org/officeDocument/2006/relationships/hyperlink" Target="https://www.ncbi.nlm.nih.gov/pubmed/26565658/" TargetMode="External"/><Relationship Id="rId308" Type="http://schemas.openxmlformats.org/officeDocument/2006/relationships/hyperlink" Target="https://www.ncbi.nlm.nih.gov/pubmed/26423325/" TargetMode="External"/><Relationship Id="rId309" Type="http://schemas.openxmlformats.org/officeDocument/2006/relationships/hyperlink" Target="https://www.ncbi.nlm.nih.gov/pubmed/26249527/" TargetMode="External"/><Relationship Id="rId310" Type="http://schemas.openxmlformats.org/officeDocument/2006/relationships/hyperlink" Target="https://www.ncbi.nlm.nih.gov/pubmed/27026860/" TargetMode="External"/><Relationship Id="rId311" Type="http://schemas.openxmlformats.org/officeDocument/2006/relationships/hyperlink" Target="https://www.ncbi.nlm.nih.gov/pubmed/27011235/" TargetMode="External"/><Relationship Id="rId312" Type="http://schemas.openxmlformats.org/officeDocument/2006/relationships/hyperlink" Target="https://www.ncbi.nlm.nih.gov/pubmed/24901205/" TargetMode="External"/><Relationship Id="rId313" Type="http://schemas.openxmlformats.org/officeDocument/2006/relationships/hyperlink" Target="https://www.ncbi.nlm.nih.gov/pubmed/27051631/" TargetMode="External"/><Relationship Id="rId314" Type="http://schemas.openxmlformats.org/officeDocument/2006/relationships/hyperlink" Target="https://www.ncbi.nlm.nih.gov/pubmed/27319127/" TargetMode="External"/><Relationship Id="rId315" Type="http://schemas.openxmlformats.org/officeDocument/2006/relationships/hyperlink" Target="https://www.ncbi.nlm.nih.gov/pubmed/27818924/" TargetMode="External"/><Relationship Id="rId316" Type="http://schemas.openxmlformats.org/officeDocument/2006/relationships/hyperlink" Target="https://www.ncbi.nlm.nih.gov/pubmed/27748932/" TargetMode="External"/><Relationship Id="rId317" Type="http://schemas.openxmlformats.org/officeDocument/2006/relationships/hyperlink" Target="https://www.ncbi.nlm.nih.gov/pubmed/27721649/" TargetMode="External"/><Relationship Id="rId318" Type="http://schemas.openxmlformats.org/officeDocument/2006/relationships/hyperlink" Target="https://www.ncbi.nlm.nih.gov/pubmed/27656924/" TargetMode="External"/><Relationship Id="rId319" Type="http://schemas.openxmlformats.org/officeDocument/2006/relationships/hyperlink" Target="https://www.ncbi.nlm.nih.gov/pubmed/27627722/" TargetMode="External"/><Relationship Id="rId320" Type="http://schemas.openxmlformats.org/officeDocument/2006/relationships/hyperlink" Target="https://www.ncbi.nlm.nih.gov/pubmed/27607511/" TargetMode="External"/><Relationship Id="rId321" Type="http://schemas.openxmlformats.org/officeDocument/2006/relationships/hyperlink" Target="https://www.ncbi.nlm.nih.gov/pubmed/27527149/" TargetMode="External"/><Relationship Id="rId322" Type="http://schemas.openxmlformats.org/officeDocument/2006/relationships/hyperlink" Target="https://www.ncbi.nlm.nih.gov/pubmed/27497873/" TargetMode="External"/><Relationship Id="rId323" Type="http://schemas.openxmlformats.org/officeDocument/2006/relationships/hyperlink" Target="https://www.ncbi.nlm.nih.gov/pubmed/27421407/" TargetMode="External"/><Relationship Id="rId324" Type="http://schemas.openxmlformats.org/officeDocument/2006/relationships/hyperlink" Target="https://www.ncbi.nlm.nih.gov/pubmed/27928494/" TargetMode="External"/><Relationship Id="rId325" Type="http://schemas.openxmlformats.org/officeDocument/2006/relationships/hyperlink" Target="https://www.ncbi.nlm.nih.gov/pubmed/27393442/" TargetMode="External"/><Relationship Id="rId326" Type="http://schemas.openxmlformats.org/officeDocument/2006/relationships/hyperlink" Target="https://www.ncbi.nlm.nih.gov/pubmed/27065591/" TargetMode="External"/><Relationship Id="rId327" Type="http://schemas.openxmlformats.org/officeDocument/2006/relationships/hyperlink" Target="https://www.ncbi.nlm.nih.gov/pubmed/27314033/" TargetMode="External"/><Relationship Id="rId328" Type="http://schemas.openxmlformats.org/officeDocument/2006/relationships/hyperlink" Target="https://www.ncbi.nlm.nih.gov/pubmed/27115744/" TargetMode="External"/><Relationship Id="rId329" Type="http://schemas.openxmlformats.org/officeDocument/2006/relationships/hyperlink" Target="https://www.ncbi.nlm.nih.gov/pubmed/27312773/" TargetMode="External"/><Relationship Id="rId330" Type="http://schemas.openxmlformats.org/officeDocument/2006/relationships/hyperlink" Target="https://www.ncbi.nlm.nih.gov/pubmed/27083144/" TargetMode="External"/><Relationship Id="rId331" Type="http://schemas.openxmlformats.org/officeDocument/2006/relationships/hyperlink" Target="https://www.ncbi.nlm.nih.gov/pubmed/27084683/" TargetMode="External"/><Relationship Id="rId332" Type="http://schemas.openxmlformats.org/officeDocument/2006/relationships/hyperlink" Target="https://www.ncbi.nlm.nih.gov/pubmed/27107077/" TargetMode="External"/><Relationship Id="rId333" Type="http://schemas.openxmlformats.org/officeDocument/2006/relationships/hyperlink" Target="https://www.ncbi.nlm.nih.gov/pubmed/27110500/" TargetMode="External"/><Relationship Id="rId334" Type="http://schemas.openxmlformats.org/officeDocument/2006/relationships/hyperlink" Target="https://www.ncbi.nlm.nih.gov/pubmed/27067486/" TargetMode="External"/><Relationship Id="rId335" Type="http://schemas.openxmlformats.org/officeDocument/2006/relationships/hyperlink" Target="https://www.ncbi.nlm.nih.gov/pubmed/27135744/" TargetMode="External"/><Relationship Id="rId336" Type="http://schemas.openxmlformats.org/officeDocument/2006/relationships/hyperlink" Target="https://www.ncbi.nlm.nih.gov/pubmed/27155444/" TargetMode="External"/><Relationship Id="rId337" Type="http://schemas.openxmlformats.org/officeDocument/2006/relationships/hyperlink" Target="https://www.ncbi.nlm.nih.gov/pubmed/27203743/" TargetMode="External"/><Relationship Id="rId338" Type="http://schemas.openxmlformats.org/officeDocument/2006/relationships/hyperlink" Target="https://www.ncbi.nlm.nih.gov/pubmed/27246402/" TargetMode="External"/><Relationship Id="rId339" Type="http://schemas.openxmlformats.org/officeDocument/2006/relationships/hyperlink" Target="https://www.ncbi.nlm.nih.gov/pubmed/25725466/" TargetMode="External"/><Relationship Id="rId340" Type="http://schemas.openxmlformats.org/officeDocument/2006/relationships/hyperlink" Target="https://www.ncbi.nlm.nih.gov/pubmed/25681615/" TargetMode="External"/><Relationship Id="rId341" Type="http://schemas.openxmlformats.org/officeDocument/2006/relationships/hyperlink" Target="https://www.ncbi.nlm.nih.gov/pubmed/25726101/" TargetMode="External"/><Relationship Id="rId342" Type="http://schemas.openxmlformats.org/officeDocument/2006/relationships/hyperlink" Target="https://www.ncbi.nlm.nih.gov/pubmed/25552651/" TargetMode="External"/><Relationship Id="rId343" Type="http://schemas.openxmlformats.org/officeDocument/2006/relationships/hyperlink" Target="https://www.ncbi.nlm.nih.gov/pubmed/25648513/" TargetMode="External"/><Relationship Id="rId344" Type="http://schemas.openxmlformats.org/officeDocument/2006/relationships/hyperlink" Target="https://www.ncbi.nlm.nih.gov/pubmed/25636314/" TargetMode="External"/><Relationship Id="rId345" Type="http://schemas.openxmlformats.org/officeDocument/2006/relationships/hyperlink" Target="https://www.ncbi.nlm.nih.gov/pubmed/25589752/" TargetMode="External"/><Relationship Id="rId346" Type="http://schemas.openxmlformats.org/officeDocument/2006/relationships/hyperlink" Target="https://www.ncbi.nlm.nih.gov/pubmed/25575783/" TargetMode="External"/><Relationship Id="rId347" Type="http://schemas.openxmlformats.org/officeDocument/2006/relationships/hyperlink" Target="https://www.ncbi.nlm.nih.gov/pubmed/25573692/" TargetMode="External"/><Relationship Id="rId348" Type="http://schemas.openxmlformats.org/officeDocument/2006/relationships/hyperlink" Target="https://www.ncbi.nlm.nih.gov/pubmed/25568186/" TargetMode="External"/><Relationship Id="rId349" Type="http://schemas.openxmlformats.org/officeDocument/2006/relationships/hyperlink" Target="https://www.ncbi.nlm.nih.gov/pubmed/25566760/" TargetMode="External"/><Relationship Id="rId350" Type="http://schemas.openxmlformats.org/officeDocument/2006/relationships/hyperlink" Target="https://www.ncbi.nlm.nih.gov/pubmed/25673667/" TargetMode="External"/><Relationship Id="rId351" Type="http://schemas.openxmlformats.org/officeDocument/2006/relationships/hyperlink" Target="https://www.ncbi.nlm.nih.gov/pubmed/25448530/" TargetMode="External"/><Relationship Id="rId352" Type="http://schemas.openxmlformats.org/officeDocument/2006/relationships/hyperlink" Target="https://www.ncbi.nlm.nih.gov/pubmed/25517908/" TargetMode="External"/><Relationship Id="rId353" Type="http://schemas.openxmlformats.org/officeDocument/2006/relationships/hyperlink" Target="https://www.ncbi.nlm.nih.gov/pubmed/25487061/" TargetMode="External"/><Relationship Id="rId354" Type="http://schemas.openxmlformats.org/officeDocument/2006/relationships/hyperlink" Target="https://www.ncbi.nlm.nih.gov/pubmed/25472531/" TargetMode="External"/><Relationship Id="rId355" Type="http://schemas.openxmlformats.org/officeDocument/2006/relationships/hyperlink" Target="https://www.ncbi.nlm.nih.gov/pubmed/25454090/" TargetMode="External"/><Relationship Id="rId356" Type="http://schemas.openxmlformats.org/officeDocument/2006/relationships/hyperlink" Target="https://www.ncbi.nlm.nih.gov/pubmed/25424458/" TargetMode="External"/><Relationship Id="rId357" Type="http://schemas.openxmlformats.org/officeDocument/2006/relationships/hyperlink" Target="https://www.ncbi.nlm.nih.gov/pubmed/25349145/" TargetMode="External"/><Relationship Id="rId358" Type="http://schemas.openxmlformats.org/officeDocument/2006/relationships/hyperlink" Target="https://www.ncbi.nlm.nih.gov/pubmed/25339695/" TargetMode="External"/><Relationship Id="rId359" Type="http://schemas.openxmlformats.org/officeDocument/2006/relationships/hyperlink" Target="https://www.ncbi.nlm.nih.gov/pubmed/25307288/" TargetMode="External"/><Relationship Id="rId360" Type="http://schemas.openxmlformats.org/officeDocument/2006/relationships/hyperlink" Target="https://www.ncbi.nlm.nih.gov/pubmed/25760940/" TargetMode="External"/><Relationship Id="rId361" Type="http://schemas.openxmlformats.org/officeDocument/2006/relationships/hyperlink" Target="https://www.ncbi.nlm.nih.gov/pubmed/25249191/" TargetMode="External"/><Relationship Id="rId362" Type="http://schemas.openxmlformats.org/officeDocument/2006/relationships/hyperlink" Target="https://www.ncbi.nlm.nih.gov/pubmed/25180627/" TargetMode="External"/><Relationship Id="rId363" Type="http://schemas.openxmlformats.org/officeDocument/2006/relationships/hyperlink" Target="https://www.ncbi.nlm.nih.gov/pubmed/25158988/" TargetMode="External"/><Relationship Id="rId364" Type="http://schemas.openxmlformats.org/officeDocument/2006/relationships/hyperlink" Target="https://www.ncbi.nlm.nih.gov/pubmed/24520866/" TargetMode="External"/><Relationship Id="rId365" Type="http://schemas.openxmlformats.org/officeDocument/2006/relationships/hyperlink" Target="https://www.ncbi.nlm.nih.gov/pubmed/25759263/" TargetMode="External"/><Relationship Id="rId366" Type="http://schemas.openxmlformats.org/officeDocument/2006/relationships/hyperlink" Target="https://www.ncbi.nlm.nih.gov/pubmed/25766113/" TargetMode="External"/><Relationship Id="rId367" Type="http://schemas.openxmlformats.org/officeDocument/2006/relationships/hyperlink" Target="https://www.ncbi.nlm.nih.gov/pubmed/26011296/" TargetMode="External"/><Relationship Id="rId368" Type="http://schemas.openxmlformats.org/officeDocument/2006/relationships/hyperlink" Target="https://www.ncbi.nlm.nih.gov/pubmed/26734101/" TargetMode="External"/><Relationship Id="rId369" Type="http://schemas.openxmlformats.org/officeDocument/2006/relationships/hyperlink" Target="https://www.ncbi.nlm.nih.gov/pubmed/26690528/" TargetMode="External"/><Relationship Id="rId370" Type="http://schemas.openxmlformats.org/officeDocument/2006/relationships/hyperlink" Target="https://www.ncbi.nlm.nih.gov/pubmed/26471438/" TargetMode="External"/><Relationship Id="rId371" Type="http://schemas.openxmlformats.org/officeDocument/2006/relationships/hyperlink" Target="https://www.ncbi.nlm.nih.gov/pubmed/26446030/" TargetMode="External"/><Relationship Id="rId372" Type="http://schemas.openxmlformats.org/officeDocument/2006/relationships/hyperlink" Target="https://www.ncbi.nlm.nih.gov/pubmed/26408079/" TargetMode="External"/><Relationship Id="rId373" Type="http://schemas.openxmlformats.org/officeDocument/2006/relationships/hyperlink" Target="https://www.ncbi.nlm.nih.gov/pubmed/25766653/" TargetMode="External"/><Relationship Id="rId374" Type="http://schemas.openxmlformats.org/officeDocument/2006/relationships/hyperlink" Target="https://www.ncbi.nlm.nih.gov/pubmed/26372163/" TargetMode="External"/><Relationship Id="rId375" Type="http://schemas.openxmlformats.org/officeDocument/2006/relationships/hyperlink" Target="https://www.ncbi.nlm.nih.gov/pubmed/26354877/" TargetMode="External"/><Relationship Id="rId376" Type="http://schemas.openxmlformats.org/officeDocument/2006/relationships/hyperlink" Target="https://www.ncbi.nlm.nih.gov/pubmed/26260105/" TargetMode="External"/><Relationship Id="rId377" Type="http://schemas.openxmlformats.org/officeDocument/2006/relationships/hyperlink" Target="https://www.ncbi.nlm.nih.gov/pubmed/26214833/" TargetMode="External"/><Relationship Id="rId378" Type="http://schemas.openxmlformats.org/officeDocument/2006/relationships/hyperlink" Target="https://www.ncbi.nlm.nih.gov/pubmed/26125324/" TargetMode="External"/><Relationship Id="rId379" Type="http://schemas.openxmlformats.org/officeDocument/2006/relationships/hyperlink" Target="https://www.ncbi.nlm.nih.gov/pubmed/26103100/" TargetMode="External"/><Relationship Id="rId380" Type="http://schemas.openxmlformats.org/officeDocument/2006/relationships/hyperlink" Target="https://www.ncbi.nlm.nih.gov/pubmed/26382111/" TargetMode="External"/><Relationship Id="rId381" Type="http://schemas.openxmlformats.org/officeDocument/2006/relationships/hyperlink" Target="https://www.ncbi.nlm.nih.gov/pubmed/26004767/" TargetMode="External"/><Relationship Id="rId382" Type="http://schemas.openxmlformats.org/officeDocument/2006/relationships/hyperlink" Target="https://www.ncbi.nlm.nih.gov/pubmed/25981547/" TargetMode="External"/><Relationship Id="rId383" Type="http://schemas.openxmlformats.org/officeDocument/2006/relationships/hyperlink" Target="https://www.ncbi.nlm.nih.gov/pubmed/25772935/" TargetMode="External"/><Relationship Id="rId384" Type="http://schemas.openxmlformats.org/officeDocument/2006/relationships/hyperlink" Target="https://www.ncbi.nlm.nih.gov/pubmed/25814037/" TargetMode="External"/><Relationship Id="rId385" Type="http://schemas.openxmlformats.org/officeDocument/2006/relationships/hyperlink" Target="https://www.ncbi.nlm.nih.gov/pubmed/25920509/" TargetMode="External"/><Relationship Id="rId386" Type="http://schemas.openxmlformats.org/officeDocument/2006/relationships/hyperlink" Target="https://www.ncbi.nlm.nih.gov/pubmed/25924732/" TargetMode="External"/><Relationship Id="rId387" Type="http://schemas.openxmlformats.org/officeDocument/2006/relationships/hyperlink" Target="https://www.ncbi.nlm.nih.gov/pubmed/25954918/" TargetMode="External"/><Relationship Id="rId388" Type="http://schemas.openxmlformats.org/officeDocument/2006/relationships/hyperlink" Target="https://www.ncbi.nlm.nih.gov/pubmed/25874408/" TargetMode="External"/><Relationship Id="rId389" Type="http://schemas.openxmlformats.org/officeDocument/2006/relationships/hyperlink" Target="https://www.ncbi.nlm.nih.gov/pubmed/25998008/" TargetMode="External"/><Relationship Id="rId390" Type="http://schemas.openxmlformats.org/officeDocument/2006/relationships/hyperlink" Target="https://www.ncbi.nlm.nih.gov/pubmed/25998780/" TargetMode="External"/><Relationship Id="rId391" Type="http://schemas.openxmlformats.org/officeDocument/2006/relationships/hyperlink" Target="https://www.ncbi.nlm.nih.gov/pubmed/24464704/" TargetMode="External"/><Relationship Id="rId392" Type="http://schemas.openxmlformats.org/officeDocument/2006/relationships/hyperlink" Target="https://www.ncbi.nlm.nih.gov/pubmed/24651949/" TargetMode="External"/><Relationship Id="rId393" Type="http://schemas.openxmlformats.org/officeDocument/2006/relationships/hyperlink" Target="https://www.ncbi.nlm.nih.gov/pubmed/24850462/" TargetMode="External"/><Relationship Id="rId394" Type="http://schemas.openxmlformats.org/officeDocument/2006/relationships/hyperlink" Target="https://www.ncbi.nlm.nih.gov/pubmed/24833434/" TargetMode="External"/><Relationship Id="rId395" Type="http://schemas.openxmlformats.org/officeDocument/2006/relationships/hyperlink" Target="https://www.ncbi.nlm.nih.gov/pubmed/24832194/" TargetMode="External"/><Relationship Id="rId396" Type="http://schemas.openxmlformats.org/officeDocument/2006/relationships/hyperlink" Target="https://www.ncbi.nlm.nih.gov/pubmed/24810461/" TargetMode="External"/><Relationship Id="rId397" Type="http://schemas.openxmlformats.org/officeDocument/2006/relationships/hyperlink" Target="https://www.ncbi.nlm.nih.gov/pubmed/24801754/" TargetMode="External"/><Relationship Id="rId398" Type="http://schemas.openxmlformats.org/officeDocument/2006/relationships/hyperlink" Target="https://www.ncbi.nlm.nih.gov/pubmed/24792703/" TargetMode="External"/><Relationship Id="rId399" Type="http://schemas.openxmlformats.org/officeDocument/2006/relationships/hyperlink" Target="https://www.ncbi.nlm.nih.gov/pubmed/24339386/" TargetMode="External"/><Relationship Id="rId400" Type="http://schemas.openxmlformats.org/officeDocument/2006/relationships/hyperlink" Target="https://www.ncbi.nlm.nih.gov/pubmed/24755275/" TargetMode="External"/><Relationship Id="rId401" Type="http://schemas.openxmlformats.org/officeDocument/2006/relationships/hyperlink" Target="https://www.ncbi.nlm.nih.gov/pubmed/24724293/" TargetMode="External"/><Relationship Id="rId402" Type="http://schemas.openxmlformats.org/officeDocument/2006/relationships/hyperlink" Target="https://www.ncbi.nlm.nih.gov/pubmed/24724292/" TargetMode="External"/><Relationship Id="rId403" Type="http://schemas.openxmlformats.org/officeDocument/2006/relationships/hyperlink" Target="https://www.ncbi.nlm.nih.gov/pubmed/24706983/" TargetMode="External"/><Relationship Id="rId404" Type="http://schemas.openxmlformats.org/officeDocument/2006/relationships/hyperlink" Target="https://www.ncbi.nlm.nih.gov/pubmed/24672017/" TargetMode="External"/><Relationship Id="rId405" Type="http://schemas.openxmlformats.org/officeDocument/2006/relationships/hyperlink" Target="https://www.ncbi.nlm.nih.gov/pubmed/24630344/" TargetMode="External"/><Relationship Id="rId406" Type="http://schemas.openxmlformats.org/officeDocument/2006/relationships/hyperlink" Target="https://www.ncbi.nlm.nih.gov/pubmed/24646284/" TargetMode="External"/><Relationship Id="rId407" Type="http://schemas.openxmlformats.org/officeDocument/2006/relationships/hyperlink" Target="https://www.ncbi.nlm.nih.gov/pubmed/24463408/" TargetMode="External"/><Relationship Id="rId408" Type="http://schemas.openxmlformats.org/officeDocument/2006/relationships/hyperlink" Target="https://www.ncbi.nlm.nih.gov/pubmed/24625037/" TargetMode="External"/><Relationship Id="rId409" Type="http://schemas.openxmlformats.org/officeDocument/2006/relationships/hyperlink" Target="https://www.ncbi.nlm.nih.gov/pubmed/24262181/" TargetMode="External"/><Relationship Id="rId410" Type="http://schemas.openxmlformats.org/officeDocument/2006/relationships/hyperlink" Target="https://www.ncbi.nlm.nih.gov/pubmed/24610028/" TargetMode="External"/><Relationship Id="rId411" Type="http://schemas.openxmlformats.org/officeDocument/2006/relationships/hyperlink" Target="https://www.ncbi.nlm.nih.gov/pubmed/24190886/" TargetMode="External"/><Relationship Id="rId412" Type="http://schemas.openxmlformats.org/officeDocument/2006/relationships/hyperlink" Target="https://www.ncbi.nlm.nih.gov/pubmed/24583172/" TargetMode="External"/><Relationship Id="rId413" Type="http://schemas.openxmlformats.org/officeDocument/2006/relationships/hyperlink" Target="https://www.ncbi.nlm.nih.gov/pubmed/24559446/" TargetMode="External"/><Relationship Id="rId414" Type="http://schemas.openxmlformats.org/officeDocument/2006/relationships/hyperlink" Target="https://www.ncbi.nlm.nih.gov/pubmed/24558312/" TargetMode="External"/><Relationship Id="rId415" Type="http://schemas.openxmlformats.org/officeDocument/2006/relationships/hyperlink" Target="https://www.ncbi.nlm.nih.gov/pubmed/24530903/" TargetMode="External"/><Relationship Id="rId416" Type="http://schemas.openxmlformats.org/officeDocument/2006/relationships/hyperlink" Target="https://www.ncbi.nlm.nih.gov/pubmed/24193247/" TargetMode="External"/><Relationship Id="rId417" Type="http://schemas.openxmlformats.org/officeDocument/2006/relationships/hyperlink" Target="https://www.ncbi.nlm.nih.gov/pubmed/24118525/" TargetMode="External"/><Relationship Id="rId418" Type="http://schemas.openxmlformats.org/officeDocument/2006/relationships/hyperlink" Target="https://www.ncbi.nlm.nih.gov/pubmed/24467851/" TargetMode="External"/><Relationship Id="rId419" Type="http://schemas.openxmlformats.org/officeDocument/2006/relationships/hyperlink" Target="https://www.ncbi.nlm.nih.gov/pubmed/24862589/" TargetMode="External"/><Relationship Id="rId420" Type="http://schemas.openxmlformats.org/officeDocument/2006/relationships/hyperlink" Target="https://www.ncbi.nlm.nih.gov/pubmed/25514220/" TargetMode="External"/><Relationship Id="rId421" Type="http://schemas.openxmlformats.org/officeDocument/2006/relationships/hyperlink" Target="https://www.ncbi.nlm.nih.gov/pubmed/24918027/" TargetMode="External"/><Relationship Id="rId422" Type="http://schemas.openxmlformats.org/officeDocument/2006/relationships/hyperlink" Target="https://www.ncbi.nlm.nih.gov/pubmed/25121761/" TargetMode="External"/><Relationship Id="rId423" Type="http://schemas.openxmlformats.org/officeDocument/2006/relationships/hyperlink" Target="https://www.ncbi.nlm.nih.gov/pubmed/26116111/" TargetMode="External"/><Relationship Id="rId424" Type="http://schemas.openxmlformats.org/officeDocument/2006/relationships/hyperlink" Target="https://www.ncbi.nlm.nih.gov/pubmed/25895377/" TargetMode="External"/><Relationship Id="rId425" Type="http://schemas.openxmlformats.org/officeDocument/2006/relationships/hyperlink" Target="https://www.ncbi.nlm.nih.gov/pubmed/25558236/" TargetMode="External"/><Relationship Id="rId426" Type="http://schemas.openxmlformats.org/officeDocument/2006/relationships/hyperlink" Target="https://www.ncbi.nlm.nih.gov/pubmed/25474984/" TargetMode="External"/><Relationship Id="rId427" Type="http://schemas.openxmlformats.org/officeDocument/2006/relationships/hyperlink" Target="https://www.ncbi.nlm.nih.gov/pubmed/25412465/" TargetMode="External"/><Relationship Id="rId428" Type="http://schemas.openxmlformats.org/officeDocument/2006/relationships/hyperlink" Target="https://www.ncbi.nlm.nih.gov/pubmed/25379760/" TargetMode="External"/><Relationship Id="rId429" Type="http://schemas.openxmlformats.org/officeDocument/2006/relationships/hyperlink" Target="https://www.ncbi.nlm.nih.gov/pubmed/25335284/" TargetMode="External"/><Relationship Id="rId430" Type="http://schemas.openxmlformats.org/officeDocument/2006/relationships/hyperlink" Target="https://www.ncbi.nlm.nih.gov/pubmed/25254488/" TargetMode="External"/><Relationship Id="rId431" Type="http://schemas.openxmlformats.org/officeDocument/2006/relationships/hyperlink" Target="https://www.ncbi.nlm.nih.gov/pubmed/26146535/" TargetMode="External"/><Relationship Id="rId432" Type="http://schemas.openxmlformats.org/officeDocument/2006/relationships/hyperlink" Target="https://www.ncbi.nlm.nih.gov/pubmed/25216528/" TargetMode="External"/><Relationship Id="rId433" Type="http://schemas.openxmlformats.org/officeDocument/2006/relationships/hyperlink" Target="https://www.ncbi.nlm.nih.gov/pubmed/25201274/" TargetMode="External"/><Relationship Id="rId434" Type="http://schemas.openxmlformats.org/officeDocument/2006/relationships/hyperlink" Target="https://www.ncbi.nlm.nih.gov/pubmed/25182438/" TargetMode="External"/><Relationship Id="rId435" Type="http://schemas.openxmlformats.org/officeDocument/2006/relationships/hyperlink" Target="https://www.ncbi.nlm.nih.gov/pubmed/25178182/" TargetMode="External"/><Relationship Id="rId436" Type="http://schemas.openxmlformats.org/officeDocument/2006/relationships/hyperlink" Target="https://www.ncbi.nlm.nih.gov/pubmed/25241568/" TargetMode="External"/><Relationship Id="rId437" Type="http://schemas.openxmlformats.org/officeDocument/2006/relationships/hyperlink" Target="https://www.ncbi.nlm.nih.gov/pubmed/25091233/" TargetMode="External"/><Relationship Id="rId438" Type="http://schemas.openxmlformats.org/officeDocument/2006/relationships/hyperlink" Target="https://www.ncbi.nlm.nih.gov/pubmed/24988973/" TargetMode="External"/><Relationship Id="rId439" Type="http://schemas.openxmlformats.org/officeDocument/2006/relationships/hyperlink" Target="https://www.ncbi.nlm.nih.gov/pubmed/24935843/" TargetMode="External"/><Relationship Id="rId440" Type="http://schemas.openxmlformats.org/officeDocument/2006/relationships/hyperlink" Target="https://www.ncbi.nlm.nih.gov/pubmed/24941305/" TargetMode="External"/><Relationship Id="rId441" Type="http://schemas.openxmlformats.org/officeDocument/2006/relationships/hyperlink" Target="https://www.ncbi.nlm.nih.gov/pubmed/24954083/" TargetMode="External"/><Relationship Id="rId442" Type="http://schemas.openxmlformats.org/officeDocument/2006/relationships/hyperlink" Target="https://www.ncbi.nlm.nih.gov/pubmed/25043631/" TargetMode="External"/><Relationship Id="rId443" Type="http://schemas.openxmlformats.org/officeDocument/2006/relationships/hyperlink" Target="https://www.ncbi.nlm.nih.gov/pubmed/24982842/" TargetMode="External"/><Relationship Id="rId444" Type="http://schemas.openxmlformats.org/officeDocument/2006/relationships/hyperlink" Target="https://www.ncbi.nlm.nih.gov/pubmed/24971541/" TargetMode="External"/><Relationship Id="rId445" Type="http://schemas.openxmlformats.org/officeDocument/2006/relationships/hyperlink" Target="https://www.ncbi.nlm.nih.gov/pubmed/24988977/" TargetMode="External"/><Relationship Id="rId446" Type="http://schemas.openxmlformats.org/officeDocument/2006/relationships/hyperlink" Target="https://www.ncbi.nlm.nih.gov/pubmed/24997906/" TargetMode="External"/><Relationship Id="rId447" Type="http://schemas.openxmlformats.org/officeDocument/2006/relationships/hyperlink" Target="https://www.ncbi.nlm.nih.gov/pubmed/25036370/" TargetMode="External"/><Relationship Id="rId448" Type="http://schemas.openxmlformats.org/officeDocument/2006/relationships/hyperlink" Target="https://www.ncbi.nlm.nih.gov/pubmed/24998054/" TargetMode="External"/><Relationship Id="rId449" Type="http://schemas.openxmlformats.org/officeDocument/2006/relationships/hyperlink" Target="https://www.ncbi.nlm.nih.gov/pubmed/24933610/" TargetMode="External"/><Relationship Id="rId450" Type="http://schemas.openxmlformats.org/officeDocument/2006/relationships/hyperlink" Target="https://www.ncbi.nlm.nih.gov/pubmed/24992368/" TargetMode="External"/><Relationship Id="rId451" Type="http://schemas.openxmlformats.org/officeDocument/2006/relationships/hyperlink" Target="https://www.ncbi.nlm.nih.gov/pubmed/23684658/" TargetMode="External"/><Relationship Id="rId452" Type="http://schemas.openxmlformats.org/officeDocument/2006/relationships/hyperlink" Target="https://www.ncbi.nlm.nih.gov/pubmed/23650146/" TargetMode="External"/><Relationship Id="rId453" Type="http://schemas.openxmlformats.org/officeDocument/2006/relationships/hyperlink" Target="https://www.ncbi.nlm.nih.gov/pubmed/23764647/" TargetMode="External"/><Relationship Id="rId454" Type="http://schemas.openxmlformats.org/officeDocument/2006/relationships/hyperlink" Target="https://www.ncbi.nlm.nih.gov/pubmed/23602620/" TargetMode="External"/><Relationship Id="rId455" Type="http://schemas.openxmlformats.org/officeDocument/2006/relationships/hyperlink" Target="https://www.ncbi.nlm.nih.gov/pubmed/23685008/" TargetMode="External"/><Relationship Id="rId456" Type="http://schemas.openxmlformats.org/officeDocument/2006/relationships/hyperlink" Target="https://www.ncbi.nlm.nih.gov/pubmed/23754760/" TargetMode="External"/><Relationship Id="rId457" Type="http://schemas.openxmlformats.org/officeDocument/2006/relationships/hyperlink" Target="https://www.ncbi.nlm.nih.gov/pubmed/23600156/" TargetMode="External"/><Relationship Id="rId458" Type="http://schemas.openxmlformats.org/officeDocument/2006/relationships/hyperlink" Target="https://www.ncbi.nlm.nih.gov/pubmed/23582057/" TargetMode="External"/><Relationship Id="rId459" Type="http://schemas.openxmlformats.org/officeDocument/2006/relationships/hyperlink" Target="https://www.ncbi.nlm.nih.gov/pubmed/23571684/" TargetMode="External"/><Relationship Id="rId460" Type="http://schemas.openxmlformats.org/officeDocument/2006/relationships/hyperlink" Target="https://www.ncbi.nlm.nih.gov/pubmed/23541491/" TargetMode="External"/><Relationship Id="rId461" Type="http://schemas.openxmlformats.org/officeDocument/2006/relationships/hyperlink" Target="https://www.ncbi.nlm.nih.gov/pubmed/23623712/" TargetMode="External"/><Relationship Id="rId462" Type="http://schemas.openxmlformats.org/officeDocument/2006/relationships/hyperlink" Target="https://www.ncbi.nlm.nih.gov/pubmed/23365681/" TargetMode="External"/><Relationship Id="rId463" Type="http://schemas.openxmlformats.org/officeDocument/2006/relationships/hyperlink" Target="https://www.ncbi.nlm.nih.gov/pubmed/23510743/" TargetMode="External"/><Relationship Id="rId464" Type="http://schemas.openxmlformats.org/officeDocument/2006/relationships/hyperlink" Target="https://www.ncbi.nlm.nih.gov/pubmed/23505557/" TargetMode="External"/><Relationship Id="rId465" Type="http://schemas.openxmlformats.org/officeDocument/2006/relationships/hyperlink" Target="https://www.ncbi.nlm.nih.gov/pubmed/23479511/" TargetMode="External"/><Relationship Id="rId466" Type="http://schemas.openxmlformats.org/officeDocument/2006/relationships/hyperlink" Target="https://www.ncbi.nlm.nih.gov/pubmed/23471623/" TargetMode="External"/><Relationship Id="rId467" Type="http://schemas.openxmlformats.org/officeDocument/2006/relationships/hyperlink" Target="https://www.ncbi.nlm.nih.gov/pubmed/23456886/" TargetMode="External"/><Relationship Id="rId468" Type="http://schemas.openxmlformats.org/officeDocument/2006/relationships/hyperlink" Target="https://www.ncbi.nlm.nih.gov/pubmed/23421431/" TargetMode="External"/><Relationship Id="rId469" Type="http://schemas.openxmlformats.org/officeDocument/2006/relationships/hyperlink" Target="https://www.ncbi.nlm.nih.gov/pubmed/23417345/" TargetMode="External"/><Relationship Id="rId470" Type="http://schemas.openxmlformats.org/officeDocument/2006/relationships/hyperlink" Target="https://www.ncbi.nlm.nih.gov/pubmed/23395751/" TargetMode="External"/><Relationship Id="rId471" Type="http://schemas.openxmlformats.org/officeDocument/2006/relationships/hyperlink" Target="https://www.ncbi.nlm.nih.gov/pubmed/23811439/" TargetMode="External"/><Relationship Id="rId472" Type="http://schemas.openxmlformats.org/officeDocument/2006/relationships/hyperlink" Target="https://www.ncbi.nlm.nih.gov/pubmed/23332144/" TargetMode="External"/><Relationship Id="rId473" Type="http://schemas.openxmlformats.org/officeDocument/2006/relationships/hyperlink" Target="https://www.ncbi.nlm.nih.gov/pubmed/23315255/" TargetMode="External"/><Relationship Id="rId474" Type="http://schemas.openxmlformats.org/officeDocument/2006/relationships/hyperlink" Target="https://www.ncbi.nlm.nih.gov/pubmed/23785216/" TargetMode="External"/><Relationship Id="rId475" Type="http://schemas.openxmlformats.org/officeDocument/2006/relationships/hyperlink" Target="https://www.ncbi.nlm.nih.gov/pubmed/24152443/" TargetMode="External"/><Relationship Id="rId476" Type="http://schemas.openxmlformats.org/officeDocument/2006/relationships/hyperlink" Target="https://www.ncbi.nlm.nih.gov/pubmed/23812100/" TargetMode="External"/><Relationship Id="rId477" Type="http://schemas.openxmlformats.org/officeDocument/2006/relationships/hyperlink" Target="https://www.ncbi.nlm.nih.gov/pubmed/23870313/" TargetMode="External"/><Relationship Id="rId478" Type="http://schemas.openxmlformats.org/officeDocument/2006/relationships/hyperlink" Target="https://www.ncbi.nlm.nih.gov/pubmed/24454336/" TargetMode="External"/><Relationship Id="rId479" Type="http://schemas.openxmlformats.org/officeDocument/2006/relationships/hyperlink" Target="https://www.ncbi.nlm.nih.gov/pubmed/24391902/" TargetMode="External"/><Relationship Id="rId480" Type="http://schemas.openxmlformats.org/officeDocument/2006/relationships/hyperlink" Target="https://www.ncbi.nlm.nih.gov/pubmed/24386001/" TargetMode="External"/><Relationship Id="rId481" Type="http://schemas.openxmlformats.org/officeDocument/2006/relationships/hyperlink" Target="https://www.ncbi.nlm.nih.gov/pubmed/24328746/" TargetMode="External"/><Relationship Id="rId482" Type="http://schemas.openxmlformats.org/officeDocument/2006/relationships/hyperlink" Target="https://www.ncbi.nlm.nih.gov/pubmed/24302841/" TargetMode="External"/><Relationship Id="rId483" Type="http://schemas.openxmlformats.org/officeDocument/2006/relationships/hyperlink" Target="https://www.ncbi.nlm.nih.gov/pubmed/24223387/" TargetMode="External"/><Relationship Id="rId484" Type="http://schemas.openxmlformats.org/officeDocument/2006/relationships/hyperlink" Target="https://www.ncbi.nlm.nih.gov/pubmed/24219897/" TargetMode="External"/><Relationship Id="rId485" Type="http://schemas.openxmlformats.org/officeDocument/2006/relationships/hyperlink" Target="https://www.ncbi.nlm.nih.gov/pubmed/24175310/" TargetMode="External"/><Relationship Id="rId486" Type="http://schemas.openxmlformats.org/officeDocument/2006/relationships/hyperlink" Target="https://www.ncbi.nlm.nih.gov/pubmed/24170862/" TargetMode="External"/><Relationship Id="rId487" Type="http://schemas.openxmlformats.org/officeDocument/2006/relationships/hyperlink" Target="https://www.ncbi.nlm.nih.gov/pubmed/24168071/" TargetMode="External"/><Relationship Id="rId488" Type="http://schemas.openxmlformats.org/officeDocument/2006/relationships/hyperlink" Target="https://www.ncbi.nlm.nih.gov/pubmed/24158720/" TargetMode="External"/><Relationship Id="rId489" Type="http://schemas.openxmlformats.org/officeDocument/2006/relationships/hyperlink" Target="https://www.ncbi.nlm.nih.gov/pubmed/24095758/" TargetMode="External"/><Relationship Id="rId490" Type="http://schemas.openxmlformats.org/officeDocument/2006/relationships/hyperlink" Target="https://www.ncbi.nlm.nih.gov/pubmed/24086496/" TargetMode="External"/><Relationship Id="rId491" Type="http://schemas.openxmlformats.org/officeDocument/2006/relationships/hyperlink" Target="https://www.ncbi.nlm.nih.gov/pubmed/24066149/" TargetMode="External"/><Relationship Id="rId492" Type="http://schemas.openxmlformats.org/officeDocument/2006/relationships/hyperlink" Target="https://www.ncbi.nlm.nih.gov/pubmed/24046637/" TargetMode="External"/><Relationship Id="rId493" Type="http://schemas.openxmlformats.org/officeDocument/2006/relationships/hyperlink" Target="https://www.ncbi.nlm.nih.gov/pubmed/24029003/" TargetMode="External"/><Relationship Id="rId494" Type="http://schemas.openxmlformats.org/officeDocument/2006/relationships/hyperlink" Target="https://www.ncbi.nlm.nih.gov/pubmed/23964968/" TargetMode="External"/><Relationship Id="rId495" Type="http://schemas.openxmlformats.org/officeDocument/2006/relationships/hyperlink" Target="https://www.ncbi.nlm.nih.gov/pubmed/23963490/" TargetMode="External"/><Relationship Id="rId496" Type="http://schemas.openxmlformats.org/officeDocument/2006/relationships/hyperlink" Target="https://www.ncbi.nlm.nih.gov/pubmed/23959612/" TargetMode="External"/><Relationship Id="rId497" Type="http://schemas.openxmlformats.org/officeDocument/2006/relationships/hyperlink" Target="https://www.ncbi.nlm.nih.gov/pubmed/23929275/" TargetMode="External"/><Relationship Id="rId498" Type="http://schemas.openxmlformats.org/officeDocument/2006/relationships/hyperlink" Target="https://www.ncbi.nlm.nih.gov/pubmed/23874655/" TargetMode="External"/><Relationship Id="rId499" Type="http://schemas.openxmlformats.org/officeDocument/2006/relationships/hyperlink" Target="https://www.ncbi.nlm.nih.gov/pubmed/23297172/" TargetMode="External"/><Relationship Id="rId500" Type="http://schemas.openxmlformats.org/officeDocument/2006/relationships/hyperlink" Target="https://www.ncbi.nlm.nih.gov/pubmed/2337300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403010" TargetMode="External"/><Relationship Id="rId2" Type="http://schemas.openxmlformats.org/officeDocument/2006/relationships/hyperlink" Target="https://www.ncbi.nlm.nih.gov/pubmed/29403010" TargetMode="External"/><Relationship Id="rId3" Type="http://schemas.openxmlformats.org/officeDocument/2006/relationships/hyperlink" Target="https://www.ncbi.nlm.nih.gov/pubmed/22703881" TargetMode="External"/><Relationship Id="rId4" Type="http://schemas.openxmlformats.org/officeDocument/2006/relationships/hyperlink" Target="https://www.ncbi.nlm.nih.gov/pubmed/30072576" TargetMode="External"/><Relationship Id="rId5" Type="http://schemas.openxmlformats.org/officeDocument/2006/relationships/hyperlink" Target="https://www.ncbi.nlm.nih.gov/pubmed/30072576" TargetMode="External"/><Relationship Id="rId6" Type="http://schemas.openxmlformats.org/officeDocument/2006/relationships/hyperlink" Target="https://www.ncbi.nlm.nih.gov/pubmed/30072576" TargetMode="External"/><Relationship Id="rId7" Type="http://schemas.openxmlformats.org/officeDocument/2006/relationships/hyperlink" Target="https://www.ncbi.nlm.nih.gov/pubmed/28053049" TargetMode="External"/><Relationship Id="rId8" Type="http://schemas.openxmlformats.org/officeDocument/2006/relationships/hyperlink" Target="https://www.ncbi.nlm.nih.gov/pubmed/31676865" TargetMode="External"/><Relationship Id="rId9" Type="http://schemas.openxmlformats.org/officeDocument/2006/relationships/hyperlink" Target="https://www.ncbi.nlm.nih.gov/pubmed/31420334" TargetMode="External"/><Relationship Id="rId10" Type="http://schemas.openxmlformats.org/officeDocument/2006/relationships/hyperlink" Target="https://www.ncbi.nlm.nih.gov/pubmed/31420334" TargetMode="External"/><Relationship Id="rId11" Type="http://schemas.openxmlformats.org/officeDocument/2006/relationships/hyperlink" Target="https://www.ncbi.nlm.nih.gov/pubmed/28373160" TargetMode="External"/><Relationship Id="rId12" Type="http://schemas.openxmlformats.org/officeDocument/2006/relationships/hyperlink" Target="https://www.ncbi.nlm.nih.gov/pubmed/25772935" TargetMode="External"/><Relationship Id="rId13" Type="http://schemas.openxmlformats.org/officeDocument/2006/relationships/hyperlink" Target="https://www.ncbi.nlm.nih.gov/pubmed/23650146"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4024</v>
      </c>
      <c r="B1" s="2" t="s">
        <v>4039</v>
      </c>
      <c r="D1" s="1" t="s">
        <v>4031</v>
      </c>
      <c r="E1" s="1" t="s">
        <v>4032</v>
      </c>
    </row>
    <row r="2" spans="1:5">
      <c r="A2" s="1" t="s">
        <v>4025</v>
      </c>
      <c r="B2" s="2" t="s">
        <v>4041</v>
      </c>
      <c r="D2" s="3" t="s">
        <v>4044</v>
      </c>
      <c r="E2" s="3">
        <v>90.94</v>
      </c>
    </row>
    <row r="3" spans="1:5">
      <c r="A3" s="1" t="s">
        <v>4026</v>
      </c>
      <c r="B3" s="2" t="s">
        <v>3838</v>
      </c>
      <c r="D3" s="1" t="s">
        <v>4033</v>
      </c>
      <c r="E3" s="1"/>
    </row>
    <row r="4" spans="1:5">
      <c r="A4" s="1" t="s">
        <v>4027</v>
      </c>
      <c r="B4" s="2" t="s">
        <v>4042</v>
      </c>
      <c r="D4" s="3" t="s">
        <v>4045</v>
      </c>
      <c r="E4" s="3"/>
    </row>
    <row r="5" spans="1:5">
      <c r="A5" s="1" t="s">
        <v>4028</v>
      </c>
      <c r="B5" s="2" t="s">
        <v>4043</v>
      </c>
    </row>
    <row r="6" spans="1:5">
      <c r="A6" s="1" t="s">
        <v>4029</v>
      </c>
      <c r="B6" s="2" t="s">
        <v>4040</v>
      </c>
    </row>
    <row r="7" spans="1:5">
      <c r="A7" s="1" t="s">
        <v>4030</v>
      </c>
      <c r="B7" s="2">
        <v>2</v>
      </c>
    </row>
    <row r="9" spans="1:5">
      <c r="A9" s="1" t="s">
        <v>4034</v>
      </c>
      <c r="B9" s="1"/>
      <c r="D9" s="1" t="s">
        <v>4036</v>
      </c>
      <c r="E9" s="1"/>
    </row>
    <row r="10" spans="1:5">
      <c r="A10" s="1" t="s">
        <v>4035</v>
      </c>
      <c r="B10" s="1" t="s">
        <v>3829</v>
      </c>
      <c r="D10" s="1" t="s">
        <v>4037</v>
      </c>
      <c r="E10" s="1" t="s">
        <v>4038</v>
      </c>
    </row>
    <row r="11" spans="1:5">
      <c r="A11" s="4" t="s">
        <v>4048</v>
      </c>
      <c r="B11" s="5" t="s">
        <v>4046</v>
      </c>
      <c r="D11" s="5" t="s">
        <v>4049</v>
      </c>
    </row>
    <row r="12" spans="1:5">
      <c r="D12" s="5" t="s">
        <v>4050</v>
      </c>
    </row>
    <row r="13" spans="1:5">
      <c r="D13" s="5" t="s">
        <v>4051</v>
      </c>
    </row>
    <row r="14" spans="1:5">
      <c r="D14" s="5" t="s">
        <v>4052</v>
      </c>
    </row>
    <row r="15" spans="1:5">
      <c r="D15" s="5" t="s">
        <v>4053</v>
      </c>
    </row>
    <row r="16" spans="1:5">
      <c r="D16" s="5" t="s">
        <v>4054</v>
      </c>
    </row>
    <row r="17" spans="4:4">
      <c r="D17" s="5" t="s">
        <v>4055</v>
      </c>
    </row>
    <row r="18" spans="4:4">
      <c r="D18" s="5" t="s">
        <v>4056</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71"/>
  <sheetViews>
    <sheetView workbookViewId="0"/>
  </sheetViews>
  <sheetFormatPr defaultRowHeight="15"/>
  <sheetData>
    <row r="1" spans="1:8">
      <c r="A1" s="1" t="s">
        <v>4636</v>
      </c>
      <c r="B1" s="1"/>
      <c r="C1" s="1"/>
      <c r="D1" s="1"/>
      <c r="E1" s="1"/>
      <c r="F1" s="1"/>
      <c r="G1" s="1"/>
      <c r="H1" s="1"/>
    </row>
    <row r="2" spans="1:8">
      <c r="A2" s="12" t="s">
        <v>4349</v>
      </c>
      <c r="B2" s="12" t="s">
        <v>4599</v>
      </c>
      <c r="C2" s="12" t="s">
        <v>4600</v>
      </c>
      <c r="D2" s="12" t="s">
        <v>4601</v>
      </c>
      <c r="E2" s="12" t="s">
        <v>4602</v>
      </c>
      <c r="F2" s="12" t="s">
        <v>4603</v>
      </c>
      <c r="G2" s="12" t="s">
        <v>4604</v>
      </c>
      <c r="H2" s="12" t="s">
        <v>4605</v>
      </c>
    </row>
    <row r="3" spans="1:8">
      <c r="A3" t="s">
        <v>4390</v>
      </c>
      <c r="B3">
        <v>0.537</v>
      </c>
      <c r="C3">
        <v>0.553</v>
      </c>
      <c r="D3" t="s">
        <v>4606</v>
      </c>
      <c r="E3">
        <v>376.4</v>
      </c>
      <c r="F3">
        <v>54.8</v>
      </c>
      <c r="G3">
        <v>48.5</v>
      </c>
      <c r="H3" t="s">
        <v>4612</v>
      </c>
    </row>
    <row r="4" spans="1:8">
      <c r="A4" t="s">
        <v>4391</v>
      </c>
      <c r="B4">
        <v>0.661</v>
      </c>
      <c r="C4">
        <v>0.629</v>
      </c>
      <c r="D4" t="s">
        <v>4606</v>
      </c>
      <c r="E4">
        <v>274</v>
      </c>
      <c r="F4">
        <v>19.5</v>
      </c>
      <c r="G4">
        <v>56.1</v>
      </c>
      <c r="H4" t="s">
        <v>4613</v>
      </c>
    </row>
    <row r="5" spans="1:8">
      <c r="A5" t="s">
        <v>4392</v>
      </c>
      <c r="B5">
        <v>0.754</v>
      </c>
      <c r="C5">
        <v>0.58</v>
      </c>
      <c r="D5" t="s">
        <v>4606</v>
      </c>
      <c r="E5">
        <v>355.5</v>
      </c>
      <c r="F5">
        <v>38.4</v>
      </c>
      <c r="G5">
        <v>66.40000000000001</v>
      </c>
      <c r="H5" t="s">
        <v>4612</v>
      </c>
    </row>
    <row r="6" spans="1:8">
      <c r="A6" t="s">
        <v>4393</v>
      </c>
      <c r="B6">
        <v>0.738</v>
      </c>
      <c r="C6">
        <v>0.668</v>
      </c>
      <c r="D6" t="s">
        <v>4606</v>
      </c>
      <c r="E6">
        <v>322.9</v>
      </c>
      <c r="F6">
        <v>5.5</v>
      </c>
      <c r="G6">
        <v>21.9</v>
      </c>
      <c r="H6" t="s">
        <v>4613</v>
      </c>
    </row>
    <row r="7" spans="1:8">
      <c r="A7" t="s">
        <v>4394</v>
      </c>
      <c r="B7">
        <v>0.724</v>
      </c>
      <c r="C7">
        <v>0.614</v>
      </c>
      <c r="D7" t="s">
        <v>4606</v>
      </c>
      <c r="E7">
        <v>328.5</v>
      </c>
      <c r="F7">
        <v>26.3</v>
      </c>
      <c r="G7">
        <v>55</v>
      </c>
      <c r="H7" t="s">
        <v>4612</v>
      </c>
    </row>
    <row r="8" spans="1:8">
      <c r="A8" t="s">
        <v>4395</v>
      </c>
      <c r="B8">
        <v>0.823</v>
      </c>
      <c r="C8">
        <v>0.596</v>
      </c>
      <c r="D8" t="s">
        <v>4606</v>
      </c>
      <c r="E8">
        <v>341</v>
      </c>
      <c r="F8">
        <v>30.6</v>
      </c>
      <c r="G8">
        <v>75.40000000000001</v>
      </c>
      <c r="H8" t="s">
        <v>4612</v>
      </c>
    </row>
    <row r="9" spans="1:8">
      <c r="A9" t="s">
        <v>4399</v>
      </c>
      <c r="B9">
        <v>0.761</v>
      </c>
      <c r="C9">
        <v>0.716</v>
      </c>
      <c r="D9" t="s">
        <v>4606</v>
      </c>
      <c r="E9">
        <v>313.1</v>
      </c>
      <c r="F9">
        <v>3.3</v>
      </c>
      <c r="G9">
        <v>0</v>
      </c>
      <c r="H9" t="s">
        <v>4614</v>
      </c>
    </row>
    <row r="10" spans="1:8">
      <c r="A10" t="s">
        <v>4401</v>
      </c>
      <c r="B10">
        <v>0.878</v>
      </c>
      <c r="C10">
        <v>0.727</v>
      </c>
      <c r="D10" t="s">
        <v>4606</v>
      </c>
      <c r="E10">
        <v>501.9</v>
      </c>
      <c r="F10">
        <v>22.4</v>
      </c>
      <c r="G10">
        <v>80.90000000000001</v>
      </c>
      <c r="H10" t="s">
        <v>4615</v>
      </c>
    </row>
    <row r="11" spans="1:8">
      <c r="A11" t="s">
        <v>4402</v>
      </c>
      <c r="B11">
        <v>0.823</v>
      </c>
      <c r="C11">
        <v>0.679</v>
      </c>
      <c r="D11" t="s">
        <v>4606</v>
      </c>
      <c r="E11">
        <v>846.5</v>
      </c>
      <c r="F11">
        <v>121.2</v>
      </c>
      <c r="G11">
        <v>41.9</v>
      </c>
      <c r="H11" t="s">
        <v>4616</v>
      </c>
    </row>
    <row r="12" spans="1:8">
      <c r="A12" t="s">
        <v>4403</v>
      </c>
      <c r="B12">
        <v>0.858</v>
      </c>
      <c r="C12">
        <v>0.743</v>
      </c>
      <c r="D12" t="s">
        <v>4606</v>
      </c>
      <c r="E12">
        <v>403.6</v>
      </c>
      <c r="F12">
        <v>10.3</v>
      </c>
      <c r="G12">
        <v>58.5</v>
      </c>
      <c r="H12" t="s">
        <v>4612</v>
      </c>
    </row>
    <row r="13" spans="1:8">
      <c r="A13" t="s">
        <v>4405</v>
      </c>
      <c r="B13">
        <v>0.788</v>
      </c>
      <c r="C13">
        <v>0.615</v>
      </c>
      <c r="D13" t="s">
        <v>4606</v>
      </c>
      <c r="E13">
        <v>389.4</v>
      </c>
      <c r="F13">
        <v>25.5</v>
      </c>
      <c r="G13">
        <v>91.59999999999999</v>
      </c>
      <c r="H13" t="s">
        <v>4612</v>
      </c>
    </row>
    <row r="14" spans="1:8">
      <c r="A14" t="s">
        <v>4407</v>
      </c>
      <c r="B14">
        <v>0.751</v>
      </c>
      <c r="C14">
        <v>0.627</v>
      </c>
      <c r="D14" t="s">
        <v>4606</v>
      </c>
      <c r="E14">
        <v>414.7</v>
      </c>
      <c r="F14">
        <v>26.6</v>
      </c>
      <c r="G14">
        <v>59.3</v>
      </c>
      <c r="H14" t="s">
        <v>4612</v>
      </c>
    </row>
    <row r="15" spans="1:8">
      <c r="A15" t="s">
        <v>4408</v>
      </c>
      <c r="B15">
        <v>0.904</v>
      </c>
      <c r="C15">
        <v>0.096</v>
      </c>
      <c r="D15" t="s">
        <v>4607</v>
      </c>
      <c r="E15">
        <v>1719.7</v>
      </c>
      <c r="F15">
        <v>451.3</v>
      </c>
      <c r="G15">
        <v>57.3</v>
      </c>
      <c r="H15" t="s">
        <v>4617</v>
      </c>
    </row>
    <row r="16" spans="1:8">
      <c r="A16" t="s">
        <v>4409</v>
      </c>
      <c r="B16">
        <v>0.859</v>
      </c>
      <c r="C16">
        <v>0.654</v>
      </c>
      <c r="D16" t="s">
        <v>4606</v>
      </c>
      <c r="E16">
        <v>804.5</v>
      </c>
      <c r="F16">
        <v>124.5</v>
      </c>
      <c r="G16">
        <v>48.6</v>
      </c>
      <c r="H16" t="s">
        <v>4618</v>
      </c>
    </row>
    <row r="17" spans="1:8">
      <c r="A17" t="s">
        <v>4413</v>
      </c>
      <c r="B17">
        <v>0.737</v>
      </c>
      <c r="C17">
        <v>0.715</v>
      </c>
      <c r="D17" t="s">
        <v>4606</v>
      </c>
      <c r="E17">
        <v>502.8</v>
      </c>
      <c r="F17">
        <v>28.5</v>
      </c>
      <c r="G17">
        <v>46.6</v>
      </c>
      <c r="H17" t="s">
        <v>4619</v>
      </c>
    </row>
    <row r="18" spans="1:8">
      <c r="A18" t="s">
        <v>4413</v>
      </c>
      <c r="B18">
        <v>0.737</v>
      </c>
      <c r="C18">
        <v>0.176</v>
      </c>
      <c r="D18" t="s">
        <v>4608</v>
      </c>
      <c r="E18">
        <v>722.7</v>
      </c>
      <c r="F18">
        <v>243.5</v>
      </c>
      <c r="G18">
        <v>64.5</v>
      </c>
      <c r="H18" t="s">
        <v>4620</v>
      </c>
    </row>
    <row r="19" spans="1:8">
      <c r="A19" t="s">
        <v>4416</v>
      </c>
      <c r="B19">
        <v>0.711</v>
      </c>
      <c r="C19">
        <v>0.634</v>
      </c>
      <c r="D19" t="s">
        <v>4606</v>
      </c>
      <c r="E19">
        <v>323.7</v>
      </c>
      <c r="F19">
        <v>23.2</v>
      </c>
      <c r="G19">
        <v>67.5</v>
      </c>
      <c r="H19" t="s">
        <v>4612</v>
      </c>
    </row>
    <row r="20" spans="1:8">
      <c r="A20" t="s">
        <v>4417</v>
      </c>
      <c r="B20">
        <v>0.891</v>
      </c>
      <c r="C20">
        <v>0.6860000000000001</v>
      </c>
      <c r="D20" t="s">
        <v>4606</v>
      </c>
      <c r="E20">
        <v>480.4</v>
      </c>
      <c r="F20">
        <v>28.9</v>
      </c>
      <c r="G20">
        <v>62.6</v>
      </c>
      <c r="H20" t="s">
        <v>4621</v>
      </c>
    </row>
    <row r="21" spans="1:8">
      <c r="A21" t="s">
        <v>4418</v>
      </c>
      <c r="B21">
        <v>0.717</v>
      </c>
      <c r="C21">
        <v>0.7</v>
      </c>
      <c r="D21" t="s">
        <v>4606</v>
      </c>
      <c r="E21">
        <v>614.4</v>
      </c>
      <c r="F21">
        <v>45.5</v>
      </c>
      <c r="G21">
        <v>23.9</v>
      </c>
      <c r="H21" t="s">
        <v>4622</v>
      </c>
    </row>
    <row r="22" spans="1:8">
      <c r="A22" t="s">
        <v>4419</v>
      </c>
      <c r="B22">
        <v>0.748</v>
      </c>
      <c r="C22">
        <v>0.711</v>
      </c>
      <c r="D22" t="s">
        <v>4606</v>
      </c>
      <c r="E22">
        <v>398.1</v>
      </c>
      <c r="F22">
        <v>17.1</v>
      </c>
      <c r="G22">
        <v>49.5</v>
      </c>
      <c r="H22" t="s">
        <v>4621</v>
      </c>
    </row>
    <row r="23" spans="1:8">
      <c r="A23" t="s">
        <v>4420</v>
      </c>
      <c r="B23">
        <v>0.788</v>
      </c>
      <c r="C23">
        <v>0.707</v>
      </c>
      <c r="D23" t="s">
        <v>4606</v>
      </c>
      <c r="E23">
        <v>492.5</v>
      </c>
      <c r="F23">
        <v>28.4</v>
      </c>
      <c r="G23">
        <v>46.7</v>
      </c>
      <c r="H23" t="s">
        <v>4621</v>
      </c>
    </row>
    <row r="24" spans="1:8">
      <c r="A24" t="s">
        <v>4421</v>
      </c>
      <c r="B24">
        <v>0.73</v>
      </c>
      <c r="C24">
        <v>0.6899999999999999</v>
      </c>
      <c r="D24" t="s">
        <v>4606</v>
      </c>
      <c r="E24">
        <v>337.2</v>
      </c>
      <c r="F24">
        <v>13.6</v>
      </c>
      <c r="G24">
        <v>44.4</v>
      </c>
      <c r="H24" t="s">
        <v>4612</v>
      </c>
    </row>
    <row r="25" spans="1:8">
      <c r="A25" t="s">
        <v>4422</v>
      </c>
      <c r="B25">
        <v>0.763</v>
      </c>
      <c r="C25">
        <v>0.701</v>
      </c>
      <c r="D25" t="s">
        <v>4606</v>
      </c>
      <c r="E25">
        <v>471</v>
      </c>
      <c r="F25">
        <v>30.4</v>
      </c>
      <c r="G25">
        <v>71.59999999999999</v>
      </c>
      <c r="H25" t="s">
        <v>4621</v>
      </c>
    </row>
    <row r="26" spans="1:8">
      <c r="A26" t="s">
        <v>4423</v>
      </c>
      <c r="B26">
        <v>0.761</v>
      </c>
      <c r="C26">
        <v>0.708</v>
      </c>
      <c r="D26" t="s">
        <v>4606</v>
      </c>
      <c r="E26">
        <v>338.8</v>
      </c>
      <c r="F26">
        <v>3.4</v>
      </c>
      <c r="G26">
        <v>36</v>
      </c>
      <c r="H26" t="s">
        <v>4612</v>
      </c>
    </row>
    <row r="27" spans="1:8">
      <c r="A27" t="s">
        <v>4424</v>
      </c>
      <c r="B27">
        <v>0.77</v>
      </c>
      <c r="C27">
        <v>0.612</v>
      </c>
      <c r="D27" t="s">
        <v>4606</v>
      </c>
      <c r="E27">
        <v>580</v>
      </c>
      <c r="F27">
        <v>56.9</v>
      </c>
      <c r="G27">
        <v>47</v>
      </c>
      <c r="H27" t="s">
        <v>4622</v>
      </c>
    </row>
    <row r="28" spans="1:8">
      <c r="A28" t="s">
        <v>4425</v>
      </c>
      <c r="B28">
        <v>0.794</v>
      </c>
      <c r="C28">
        <v>0.6919999999999999</v>
      </c>
      <c r="D28" t="s">
        <v>4606</v>
      </c>
      <c r="E28">
        <v>393.4</v>
      </c>
      <c r="F28">
        <v>19.7</v>
      </c>
      <c r="G28">
        <v>56.4</v>
      </c>
      <c r="H28" t="s">
        <v>4615</v>
      </c>
    </row>
    <row r="29" spans="1:8">
      <c r="A29" t="s">
        <v>4426</v>
      </c>
      <c r="B29">
        <v>0.527</v>
      </c>
      <c r="C29">
        <v>0.666</v>
      </c>
      <c r="D29" t="s">
        <v>4606</v>
      </c>
      <c r="E29">
        <v>315.7</v>
      </c>
      <c r="F29">
        <v>15.1</v>
      </c>
      <c r="G29">
        <v>64.5</v>
      </c>
      <c r="H29" t="s">
        <v>4612</v>
      </c>
    </row>
    <row r="30" spans="1:8">
      <c r="A30" t="s">
        <v>4427</v>
      </c>
      <c r="B30">
        <v>0.854</v>
      </c>
      <c r="C30">
        <v>0.744</v>
      </c>
      <c r="D30" t="s">
        <v>4606</v>
      </c>
      <c r="E30">
        <v>429</v>
      </c>
      <c r="F30">
        <v>13.7</v>
      </c>
      <c r="G30">
        <v>52.8</v>
      </c>
      <c r="H30" t="s">
        <v>4612</v>
      </c>
    </row>
    <row r="31" spans="1:8">
      <c r="A31" t="s">
        <v>4429</v>
      </c>
      <c r="B31">
        <v>0.831</v>
      </c>
      <c r="C31">
        <v>0.731</v>
      </c>
      <c r="D31" t="s">
        <v>4606</v>
      </c>
      <c r="E31">
        <v>447.2</v>
      </c>
      <c r="F31">
        <v>9.300000000000001</v>
      </c>
      <c r="G31">
        <v>65.3</v>
      </c>
      <c r="H31" t="s">
        <v>4623</v>
      </c>
    </row>
    <row r="32" spans="1:8">
      <c r="A32" t="s">
        <v>4430</v>
      </c>
      <c r="B32">
        <v>0.783</v>
      </c>
      <c r="C32">
        <v>0.655</v>
      </c>
      <c r="D32" t="s">
        <v>4606</v>
      </c>
      <c r="E32">
        <v>478.7</v>
      </c>
      <c r="F32">
        <v>30.7</v>
      </c>
      <c r="G32">
        <v>47.3</v>
      </c>
      <c r="H32" t="s">
        <v>4621</v>
      </c>
    </row>
    <row r="33" spans="1:8">
      <c r="A33" t="s">
        <v>4431</v>
      </c>
      <c r="B33">
        <v>0.757</v>
      </c>
      <c r="C33">
        <v>0.628</v>
      </c>
      <c r="D33" t="s">
        <v>4606</v>
      </c>
      <c r="E33">
        <v>402.2</v>
      </c>
      <c r="F33">
        <v>32</v>
      </c>
      <c r="G33">
        <v>52.8</v>
      </c>
      <c r="H33" t="s">
        <v>4621</v>
      </c>
    </row>
    <row r="34" spans="1:8">
      <c r="A34" t="s">
        <v>4434</v>
      </c>
      <c r="B34">
        <v>0.763</v>
      </c>
      <c r="C34">
        <v>0.751</v>
      </c>
      <c r="D34" t="s">
        <v>4606</v>
      </c>
      <c r="E34">
        <v>398.3</v>
      </c>
      <c r="F34">
        <v>1.1</v>
      </c>
      <c r="G34">
        <v>0</v>
      </c>
      <c r="H34" t="s">
        <v>4621</v>
      </c>
    </row>
    <row r="35" spans="1:8">
      <c r="A35" t="s">
        <v>4435</v>
      </c>
      <c r="B35">
        <v>0.742</v>
      </c>
      <c r="C35">
        <v>0.6850000000000001</v>
      </c>
      <c r="D35" t="s">
        <v>4606</v>
      </c>
      <c r="E35">
        <v>484.1</v>
      </c>
      <c r="F35">
        <v>31.3</v>
      </c>
      <c r="G35">
        <v>65.5</v>
      </c>
      <c r="H35" t="s">
        <v>4621</v>
      </c>
    </row>
    <row r="36" spans="1:8">
      <c r="A36" t="s">
        <v>4436</v>
      </c>
      <c r="B36">
        <v>0.8179999999999999</v>
      </c>
      <c r="C36">
        <v>0.765</v>
      </c>
      <c r="D36" t="s">
        <v>4606</v>
      </c>
      <c r="E36">
        <v>399.1</v>
      </c>
      <c r="F36">
        <v>2.1</v>
      </c>
      <c r="G36">
        <v>0</v>
      </c>
      <c r="H36" t="s">
        <v>4623</v>
      </c>
    </row>
    <row r="37" spans="1:8">
      <c r="A37" t="s">
        <v>4437</v>
      </c>
      <c r="B37">
        <v>0.777</v>
      </c>
      <c r="C37">
        <v>0.748</v>
      </c>
      <c r="D37" t="s">
        <v>4606</v>
      </c>
      <c r="E37">
        <v>401.5</v>
      </c>
      <c r="F37">
        <v>2.1</v>
      </c>
      <c r="G37">
        <v>0</v>
      </c>
      <c r="H37" t="s">
        <v>4621</v>
      </c>
    </row>
    <row r="38" spans="1:8">
      <c r="A38" t="s">
        <v>4438</v>
      </c>
      <c r="B38">
        <v>0.9</v>
      </c>
      <c r="C38">
        <v>0.773</v>
      </c>
      <c r="D38" t="s">
        <v>4606</v>
      </c>
      <c r="E38">
        <v>524.2</v>
      </c>
      <c r="F38">
        <v>13.6</v>
      </c>
      <c r="G38">
        <v>44.8</v>
      </c>
      <c r="H38" t="s">
        <v>4624</v>
      </c>
    </row>
    <row r="39" spans="1:8">
      <c r="A39" t="s">
        <v>4439</v>
      </c>
      <c r="B39">
        <v>0.909</v>
      </c>
      <c r="C39">
        <v>0.715</v>
      </c>
      <c r="D39" t="s">
        <v>4606</v>
      </c>
      <c r="E39">
        <v>431.8</v>
      </c>
      <c r="F39">
        <v>13.4</v>
      </c>
      <c r="G39">
        <v>36</v>
      </c>
      <c r="H39" t="s">
        <v>4625</v>
      </c>
    </row>
    <row r="40" spans="1:8">
      <c r="A40" t="s">
        <v>4440</v>
      </c>
      <c r="B40">
        <v>0.909</v>
      </c>
      <c r="C40">
        <v>0.777</v>
      </c>
      <c r="D40" t="s">
        <v>4606</v>
      </c>
      <c r="E40">
        <v>526.1</v>
      </c>
      <c r="F40">
        <v>11.4</v>
      </c>
      <c r="G40">
        <v>53</v>
      </c>
      <c r="H40" t="s">
        <v>4626</v>
      </c>
    </row>
    <row r="41" spans="1:8">
      <c r="A41" t="s">
        <v>4442</v>
      </c>
      <c r="B41">
        <v>0.524</v>
      </c>
      <c r="C41">
        <v>-0.216</v>
      </c>
      <c r="D41" t="s">
        <v>4609</v>
      </c>
      <c r="E41">
        <v>2499</v>
      </c>
      <c r="F41">
        <v>664.4</v>
      </c>
      <c r="G41">
        <v>64.2</v>
      </c>
      <c r="H41" t="s">
        <v>4627</v>
      </c>
    </row>
    <row r="42" spans="1:8">
      <c r="A42" t="s">
        <v>4443</v>
      </c>
      <c r="B42">
        <v>0.84</v>
      </c>
      <c r="C42">
        <v>0.621</v>
      </c>
      <c r="D42" t="s">
        <v>4606</v>
      </c>
      <c r="E42">
        <v>454.4</v>
      </c>
      <c r="F42">
        <v>45.4</v>
      </c>
      <c r="G42">
        <v>47.9</v>
      </c>
      <c r="H42" t="s">
        <v>4626</v>
      </c>
    </row>
    <row r="43" spans="1:8">
      <c r="A43" t="s">
        <v>4444</v>
      </c>
      <c r="B43">
        <v>0.786</v>
      </c>
      <c r="C43">
        <v>0.647</v>
      </c>
      <c r="D43" t="s">
        <v>4606</v>
      </c>
      <c r="E43">
        <v>421.7</v>
      </c>
      <c r="F43">
        <v>28.9</v>
      </c>
      <c r="G43">
        <v>62.7</v>
      </c>
      <c r="H43" t="s">
        <v>4621</v>
      </c>
    </row>
    <row r="44" spans="1:8">
      <c r="A44" t="s">
        <v>4445</v>
      </c>
      <c r="B44">
        <v>0.75</v>
      </c>
      <c r="C44">
        <v>0.698</v>
      </c>
      <c r="D44" t="s">
        <v>4606</v>
      </c>
      <c r="E44">
        <v>437.8</v>
      </c>
      <c r="F44">
        <v>23.8</v>
      </c>
      <c r="G44">
        <v>45.7</v>
      </c>
      <c r="H44" t="s">
        <v>4621</v>
      </c>
    </row>
    <row r="45" spans="1:8">
      <c r="A45" t="s">
        <v>4446</v>
      </c>
      <c r="B45">
        <v>0.708</v>
      </c>
      <c r="C45">
        <v>-0.413</v>
      </c>
      <c r="D45" t="s">
        <v>4610</v>
      </c>
      <c r="E45">
        <v>1243.5</v>
      </c>
      <c r="F45">
        <v>421.8</v>
      </c>
      <c r="G45">
        <v>54.7</v>
      </c>
      <c r="H45" t="s">
        <v>4628</v>
      </c>
    </row>
    <row r="46" spans="1:8">
      <c r="A46" t="s">
        <v>4447</v>
      </c>
      <c r="B46">
        <v>0.903</v>
      </c>
      <c r="C46">
        <v>0.763</v>
      </c>
      <c r="D46" t="s">
        <v>4606</v>
      </c>
      <c r="E46">
        <v>521.9</v>
      </c>
      <c r="F46">
        <v>15.8</v>
      </c>
      <c r="G46">
        <v>45.8</v>
      </c>
      <c r="H46" t="s">
        <v>4622</v>
      </c>
    </row>
    <row r="47" spans="1:8">
      <c r="A47" t="s">
        <v>4448</v>
      </c>
      <c r="B47">
        <v>0.832</v>
      </c>
      <c r="C47">
        <v>0.744</v>
      </c>
      <c r="D47" t="s">
        <v>4606</v>
      </c>
      <c r="E47">
        <v>366</v>
      </c>
      <c r="F47">
        <v>1.1</v>
      </c>
      <c r="G47">
        <v>0</v>
      </c>
      <c r="H47" t="s">
        <v>4612</v>
      </c>
    </row>
    <row r="48" spans="1:8">
      <c r="A48" t="s">
        <v>4449</v>
      </c>
      <c r="B48">
        <v>0.888</v>
      </c>
      <c r="C48">
        <v>0.777</v>
      </c>
      <c r="D48" t="s">
        <v>4606</v>
      </c>
      <c r="E48">
        <v>632.5</v>
      </c>
      <c r="F48">
        <v>26.8</v>
      </c>
      <c r="G48">
        <v>31.5</v>
      </c>
      <c r="H48" t="s">
        <v>4622</v>
      </c>
    </row>
    <row r="49" spans="1:8">
      <c r="A49" t="s">
        <v>4450</v>
      </c>
      <c r="B49">
        <v>0.9330000000000001</v>
      </c>
      <c r="C49">
        <v>0.738</v>
      </c>
      <c r="D49" t="s">
        <v>4606</v>
      </c>
      <c r="E49">
        <v>527.9</v>
      </c>
      <c r="F49">
        <v>20.8</v>
      </c>
      <c r="G49">
        <v>63.9</v>
      </c>
      <c r="H49" t="s">
        <v>4626</v>
      </c>
    </row>
    <row r="50" spans="1:8">
      <c r="A50" t="s">
        <v>4451</v>
      </c>
      <c r="B50">
        <v>0.737</v>
      </c>
      <c r="C50">
        <v>0.624</v>
      </c>
      <c r="D50" t="s">
        <v>4606</v>
      </c>
      <c r="E50">
        <v>424.3</v>
      </c>
      <c r="F50">
        <v>37.6</v>
      </c>
      <c r="G50">
        <v>51.3</v>
      </c>
      <c r="H50" t="s">
        <v>4623</v>
      </c>
    </row>
    <row r="51" spans="1:8">
      <c r="A51" t="s">
        <v>4452</v>
      </c>
      <c r="B51">
        <v>0.754</v>
      </c>
      <c r="C51">
        <v>0.72</v>
      </c>
      <c r="D51" t="s">
        <v>4606</v>
      </c>
      <c r="E51">
        <v>414.9</v>
      </c>
      <c r="F51">
        <v>13.7</v>
      </c>
      <c r="G51">
        <v>52.8</v>
      </c>
      <c r="H51" t="s">
        <v>4621</v>
      </c>
    </row>
    <row r="52" spans="1:8">
      <c r="A52" t="s">
        <v>4453</v>
      </c>
      <c r="B52">
        <v>0.779</v>
      </c>
      <c r="C52">
        <v>0.703</v>
      </c>
      <c r="D52" t="s">
        <v>4606</v>
      </c>
      <c r="E52">
        <v>353.2</v>
      </c>
      <c r="F52">
        <v>5.9</v>
      </c>
      <c r="G52">
        <v>81.90000000000001</v>
      </c>
      <c r="H52" t="s">
        <v>4612</v>
      </c>
    </row>
    <row r="53" spans="1:8">
      <c r="A53" t="s">
        <v>4454</v>
      </c>
      <c r="B53">
        <v>0.537</v>
      </c>
      <c r="C53">
        <v>0.433</v>
      </c>
      <c r="D53" t="s">
        <v>4607</v>
      </c>
      <c r="E53">
        <v>328.2</v>
      </c>
      <c r="F53">
        <v>64.40000000000001</v>
      </c>
      <c r="G53">
        <v>75</v>
      </c>
      <c r="H53" t="s">
        <v>4629</v>
      </c>
    </row>
    <row r="54" spans="1:8">
      <c r="A54" t="s">
        <v>4454</v>
      </c>
      <c r="B54">
        <v>0.91</v>
      </c>
      <c r="C54">
        <v>0.75</v>
      </c>
      <c r="D54" t="s">
        <v>4606</v>
      </c>
      <c r="E54">
        <v>427.3</v>
      </c>
      <c r="F54">
        <v>10.2</v>
      </c>
      <c r="G54">
        <v>47.4</v>
      </c>
      <c r="H54" t="s">
        <v>4626</v>
      </c>
    </row>
    <row r="55" spans="1:8">
      <c r="A55" t="s">
        <v>4455</v>
      </c>
      <c r="B55">
        <v>0.794</v>
      </c>
      <c r="C55">
        <v>0.749</v>
      </c>
      <c r="D55" t="s">
        <v>4606</v>
      </c>
      <c r="E55">
        <v>430.1</v>
      </c>
      <c r="F55">
        <v>2.3</v>
      </c>
      <c r="G55">
        <v>53</v>
      </c>
      <c r="H55" t="s">
        <v>4623</v>
      </c>
    </row>
    <row r="56" spans="1:8">
      <c r="A56" t="s">
        <v>4456</v>
      </c>
      <c r="B56">
        <v>0.827</v>
      </c>
      <c r="C56">
        <v>0.6870000000000001</v>
      </c>
      <c r="D56" t="s">
        <v>4606</v>
      </c>
      <c r="E56">
        <v>421.3</v>
      </c>
      <c r="F56">
        <v>25</v>
      </c>
      <c r="G56">
        <v>43.7</v>
      </c>
      <c r="H56" t="s">
        <v>4621</v>
      </c>
    </row>
    <row r="57" spans="1:8">
      <c r="A57" t="s">
        <v>4458</v>
      </c>
      <c r="B57">
        <v>0.8120000000000001</v>
      </c>
      <c r="C57">
        <v>0.75</v>
      </c>
      <c r="D57" t="s">
        <v>4606</v>
      </c>
      <c r="E57">
        <v>411.3</v>
      </c>
      <c r="F57">
        <v>12.1</v>
      </c>
      <c r="G57">
        <v>20</v>
      </c>
      <c r="H57" t="s">
        <v>4615</v>
      </c>
    </row>
    <row r="58" spans="1:8">
      <c r="A58" t="s">
        <v>4459</v>
      </c>
      <c r="B58">
        <v>0.762</v>
      </c>
      <c r="C58">
        <v>0.756</v>
      </c>
      <c r="D58" t="s">
        <v>4606</v>
      </c>
      <c r="E58">
        <v>399.4</v>
      </c>
      <c r="F58">
        <v>5.8</v>
      </c>
      <c r="G58">
        <v>62.8</v>
      </c>
      <c r="H58" t="s">
        <v>4621</v>
      </c>
    </row>
    <row r="59" spans="1:8">
      <c r="A59" t="s">
        <v>4460</v>
      </c>
      <c r="B59">
        <v>0.905</v>
      </c>
      <c r="C59">
        <v>0.748</v>
      </c>
      <c r="D59" t="s">
        <v>4606</v>
      </c>
      <c r="E59">
        <v>537.8</v>
      </c>
      <c r="F59">
        <v>23.8</v>
      </c>
      <c r="G59">
        <v>45.6</v>
      </c>
      <c r="H59" t="s">
        <v>4622</v>
      </c>
    </row>
    <row r="60" spans="1:8">
      <c r="A60" t="s">
        <v>4461</v>
      </c>
      <c r="B60">
        <v>0.784</v>
      </c>
      <c r="C60">
        <v>0.777</v>
      </c>
      <c r="D60" t="s">
        <v>4606</v>
      </c>
      <c r="E60">
        <v>391.4</v>
      </c>
      <c r="F60">
        <v>3.2</v>
      </c>
      <c r="G60">
        <v>0</v>
      </c>
      <c r="H60" t="s">
        <v>4621</v>
      </c>
    </row>
    <row r="61" spans="1:8">
      <c r="A61" t="s">
        <v>4462</v>
      </c>
      <c r="B61">
        <v>0.862</v>
      </c>
      <c r="C61">
        <v>0.787</v>
      </c>
      <c r="D61" t="s">
        <v>4606</v>
      </c>
      <c r="E61">
        <v>491.9</v>
      </c>
      <c r="F61">
        <v>2.1</v>
      </c>
      <c r="G61">
        <v>0</v>
      </c>
      <c r="H61" t="s">
        <v>4621</v>
      </c>
    </row>
    <row r="62" spans="1:8">
      <c r="A62" t="s">
        <v>4463</v>
      </c>
      <c r="B62">
        <v>0.909</v>
      </c>
      <c r="C62">
        <v>0.77</v>
      </c>
      <c r="D62" t="s">
        <v>4606</v>
      </c>
      <c r="E62">
        <v>516.5</v>
      </c>
      <c r="F62">
        <v>14.7</v>
      </c>
      <c r="G62">
        <v>49.1</v>
      </c>
      <c r="H62" t="s">
        <v>4622</v>
      </c>
    </row>
    <row r="63" spans="1:8">
      <c r="A63" t="s">
        <v>4464</v>
      </c>
      <c r="B63">
        <v>0.759</v>
      </c>
      <c r="C63">
        <v>0.761</v>
      </c>
      <c r="D63" t="s">
        <v>4606</v>
      </c>
      <c r="E63">
        <v>387.3</v>
      </c>
      <c r="F63">
        <v>2.1</v>
      </c>
      <c r="G63">
        <v>0</v>
      </c>
      <c r="H63" t="s">
        <v>4621</v>
      </c>
    </row>
    <row r="64" spans="1:8">
      <c r="A64" t="s">
        <v>4465</v>
      </c>
      <c r="B64">
        <v>0.912</v>
      </c>
      <c r="C64">
        <v>0.8090000000000001</v>
      </c>
      <c r="D64" t="s">
        <v>4606</v>
      </c>
      <c r="E64">
        <v>539.7</v>
      </c>
      <c r="F64">
        <v>11.3</v>
      </c>
      <c r="G64">
        <v>42.9</v>
      </c>
      <c r="H64" t="s">
        <v>4622</v>
      </c>
    </row>
    <row r="65" spans="1:8">
      <c r="A65" t="s">
        <v>4467</v>
      </c>
      <c r="B65">
        <v>0.757</v>
      </c>
      <c r="C65">
        <v>0.759</v>
      </c>
      <c r="D65" t="s">
        <v>4606</v>
      </c>
      <c r="E65">
        <v>377.2</v>
      </c>
      <c r="F65">
        <v>2.1</v>
      </c>
      <c r="G65">
        <v>0</v>
      </c>
      <c r="H65" t="s">
        <v>4621</v>
      </c>
    </row>
    <row r="66" spans="1:8">
      <c r="A66" t="s">
        <v>4469</v>
      </c>
      <c r="B66">
        <v>0.507</v>
      </c>
      <c r="C66">
        <v>-0.063</v>
      </c>
      <c r="D66" t="s">
        <v>4611</v>
      </c>
      <c r="E66">
        <v>2506.4</v>
      </c>
      <c r="F66">
        <v>659.5</v>
      </c>
      <c r="G66">
        <v>59.5</v>
      </c>
      <c r="H66" t="s">
        <v>4630</v>
      </c>
    </row>
    <row r="67" spans="1:8">
      <c r="A67" t="s">
        <v>4471</v>
      </c>
      <c r="B67">
        <v>0.659</v>
      </c>
      <c r="C67">
        <v>0.241</v>
      </c>
      <c r="D67" t="s">
        <v>4607</v>
      </c>
      <c r="E67">
        <v>826.5</v>
      </c>
      <c r="F67">
        <v>196.2</v>
      </c>
      <c r="G67">
        <v>60.3</v>
      </c>
      <c r="H67" t="s">
        <v>4631</v>
      </c>
    </row>
    <row r="68" spans="1:8">
      <c r="A68" t="s">
        <v>4471</v>
      </c>
      <c r="B68">
        <v>0.893</v>
      </c>
      <c r="C68">
        <v>0.763</v>
      </c>
      <c r="D68" t="s">
        <v>4606</v>
      </c>
      <c r="E68">
        <v>607.4</v>
      </c>
      <c r="F68">
        <v>39.3</v>
      </c>
      <c r="G68">
        <v>36.9</v>
      </c>
      <c r="H68" t="s">
        <v>4632</v>
      </c>
    </row>
    <row r="69" spans="1:8">
      <c r="A69" t="s">
        <v>4475</v>
      </c>
      <c r="B69">
        <v>0.703</v>
      </c>
      <c r="C69">
        <v>0.408</v>
      </c>
      <c r="D69" t="s">
        <v>4607</v>
      </c>
      <c r="E69">
        <v>397.7</v>
      </c>
      <c r="F69">
        <v>133.3</v>
      </c>
      <c r="G69">
        <v>65.2</v>
      </c>
      <c r="H69" t="s">
        <v>4633</v>
      </c>
    </row>
    <row r="70" spans="1:8">
      <c r="A70" t="s">
        <v>4476</v>
      </c>
      <c r="B70">
        <v>0.551</v>
      </c>
      <c r="C70">
        <v>0.759</v>
      </c>
      <c r="D70" t="s">
        <v>4606</v>
      </c>
      <c r="E70">
        <v>634.2</v>
      </c>
      <c r="F70">
        <v>50.3</v>
      </c>
      <c r="G70">
        <v>36</v>
      </c>
      <c r="H70" t="s">
        <v>4634</v>
      </c>
    </row>
    <row r="71" spans="1:8">
      <c r="A71" t="s">
        <v>4478</v>
      </c>
      <c r="B71">
        <v>0.77</v>
      </c>
      <c r="C71">
        <v>0.736</v>
      </c>
      <c r="D71" t="s">
        <v>4606</v>
      </c>
      <c r="E71">
        <v>359.7</v>
      </c>
      <c r="F71">
        <v>8.5</v>
      </c>
      <c r="G71">
        <v>100</v>
      </c>
      <c r="H71" t="s">
        <v>4635</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315"/>
  <sheetViews>
    <sheetView workbookViewId="0"/>
  </sheetViews>
  <sheetFormatPr defaultRowHeight="15"/>
  <sheetData>
    <row r="1" spans="1:39">
      <c r="A1" s="1" t="s">
        <v>5413</v>
      </c>
      <c r="B1" s="1"/>
      <c r="C1" s="1"/>
      <c r="D1" s="1"/>
      <c r="E1" s="1"/>
      <c r="F1" s="1"/>
      <c r="G1" s="1"/>
      <c r="H1" s="1"/>
      <c r="I1" s="1"/>
      <c r="J1" s="1"/>
      <c r="K1" s="1" t="s">
        <v>5414</v>
      </c>
      <c r="L1" s="1"/>
      <c r="M1" s="1"/>
      <c r="N1" s="1"/>
      <c r="O1" s="1"/>
      <c r="P1" s="1" t="s">
        <v>5415</v>
      </c>
      <c r="Q1" s="1" t="s">
        <v>5416</v>
      </c>
      <c r="R1" s="1"/>
      <c r="S1" s="1"/>
      <c r="T1" s="1"/>
      <c r="U1" s="1"/>
      <c r="V1" s="1"/>
      <c r="W1" s="1"/>
      <c r="X1" s="1"/>
      <c r="Y1" s="1"/>
      <c r="Z1" s="1"/>
      <c r="AA1" s="1"/>
      <c r="AB1" s="1"/>
      <c r="AC1" s="1"/>
      <c r="AD1" s="1"/>
      <c r="AE1" s="1"/>
      <c r="AF1" s="1" t="s">
        <v>5417</v>
      </c>
      <c r="AG1" s="1"/>
      <c r="AH1" s="1"/>
      <c r="AI1" s="1"/>
      <c r="AJ1" s="1"/>
      <c r="AK1" s="1"/>
      <c r="AL1" s="1" t="s">
        <v>5418</v>
      </c>
      <c r="AM1" s="1"/>
    </row>
    <row r="2" spans="1:39">
      <c r="A2" s="6" t="s">
        <v>4637</v>
      </c>
      <c r="B2" s="6" t="s">
        <v>4638</v>
      </c>
      <c r="C2" s="6" t="s">
        <v>4381</v>
      </c>
      <c r="D2" s="6" t="s">
        <v>4639</v>
      </c>
      <c r="E2" s="6" t="s">
        <v>4383</v>
      </c>
      <c r="F2" s="6" t="s">
        <v>4640</v>
      </c>
      <c r="G2" s="6" t="s">
        <v>4163</v>
      </c>
      <c r="H2" s="6" t="s">
        <v>4641</v>
      </c>
      <c r="I2" s="6" t="s">
        <v>4642</v>
      </c>
      <c r="J2" s="6" t="s">
        <v>4643</v>
      </c>
      <c r="K2" s="6" t="s">
        <v>4644</v>
      </c>
      <c r="L2" s="6" t="s">
        <v>4645</v>
      </c>
      <c r="M2" s="6" t="s">
        <v>4646</v>
      </c>
      <c r="N2" s="6" t="s">
        <v>4647</v>
      </c>
      <c r="O2" s="6" t="s">
        <v>4648</v>
      </c>
      <c r="P2" s="6" t="s">
        <v>4649</v>
      </c>
      <c r="Q2" s="6" t="s">
        <v>4650</v>
      </c>
      <c r="R2" s="6" t="s">
        <v>4651</v>
      </c>
      <c r="S2" s="6" t="s">
        <v>4652</v>
      </c>
      <c r="T2" s="6" t="s">
        <v>4653</v>
      </c>
      <c r="U2" s="6" t="s">
        <v>4654</v>
      </c>
      <c r="V2" s="6" t="s">
        <v>4655</v>
      </c>
      <c r="W2" s="6" t="s">
        <v>4656</v>
      </c>
      <c r="X2" s="6" t="s">
        <v>4657</v>
      </c>
      <c r="Y2" s="6" t="s">
        <v>4658</v>
      </c>
      <c r="Z2" s="6" t="s">
        <v>4659</v>
      </c>
      <c r="AA2" s="6" t="s">
        <v>4660</v>
      </c>
      <c r="AB2" s="6" t="s">
        <v>4661</v>
      </c>
      <c r="AC2" s="6" t="s">
        <v>4662</v>
      </c>
      <c r="AD2" s="6" t="s">
        <v>4663</v>
      </c>
      <c r="AE2" s="6" t="s">
        <v>4664</v>
      </c>
      <c r="AF2" s="6" t="s">
        <v>4665</v>
      </c>
      <c r="AG2" s="6" t="s">
        <v>4666</v>
      </c>
      <c r="AH2" s="6" t="s">
        <v>4667</v>
      </c>
      <c r="AI2" s="6" t="s">
        <v>4668</v>
      </c>
      <c r="AJ2" s="6" t="s">
        <v>4669</v>
      </c>
      <c r="AK2" s="6" t="s">
        <v>4670</v>
      </c>
      <c r="AL2" s="6" t="s">
        <v>4671</v>
      </c>
    </row>
    <row r="3" spans="1:39">
      <c r="A3" t="s">
        <v>4672</v>
      </c>
      <c r="B3" t="s">
        <v>4543</v>
      </c>
      <c r="C3" t="s">
        <v>4545</v>
      </c>
      <c r="D3">
        <v>0.04</v>
      </c>
      <c r="E3" t="s">
        <v>4546</v>
      </c>
      <c r="F3">
        <v>10.4</v>
      </c>
      <c r="G3">
        <v>0.06</v>
      </c>
      <c r="H3">
        <v>4</v>
      </c>
      <c r="I3" t="s">
        <v>4961</v>
      </c>
      <c r="K3" t="s">
        <v>5093</v>
      </c>
      <c r="L3" t="s">
        <v>5094</v>
      </c>
      <c r="M3" t="s">
        <v>5095</v>
      </c>
      <c r="N3">
        <v>9</v>
      </c>
      <c r="O3" t="s">
        <v>5117</v>
      </c>
      <c r="P3" t="s">
        <v>5141</v>
      </c>
      <c r="Q3">
        <v>10</v>
      </c>
      <c r="R3">
        <v>4</v>
      </c>
      <c r="S3">
        <v>-2.17</v>
      </c>
      <c r="T3">
        <v>0.9</v>
      </c>
      <c r="U3">
        <v>663.53</v>
      </c>
      <c r="V3">
        <v>178.02</v>
      </c>
      <c r="W3">
        <v>2.94</v>
      </c>
      <c r="X3">
        <v>4.5</v>
      </c>
      <c r="Y3">
        <v>6.76</v>
      </c>
      <c r="Z3">
        <v>5</v>
      </c>
      <c r="AA3" t="s">
        <v>4268</v>
      </c>
      <c r="AB3">
        <v>1</v>
      </c>
      <c r="AC3">
        <v>8</v>
      </c>
      <c r="AD3">
        <v>3</v>
      </c>
      <c r="AF3" t="s">
        <v>5398</v>
      </c>
      <c r="AI3">
        <v>0</v>
      </c>
      <c r="AJ3">
        <v>0</v>
      </c>
      <c r="AK3" t="s">
        <v>5402</v>
      </c>
      <c r="AL3" t="s">
        <v>5402</v>
      </c>
    </row>
    <row r="4" spans="1:39">
      <c r="A4" t="s">
        <v>4672</v>
      </c>
      <c r="B4" t="s">
        <v>4543</v>
      </c>
      <c r="C4" t="s">
        <v>4545</v>
      </c>
      <c r="D4">
        <v>0.1</v>
      </c>
      <c r="E4" t="s">
        <v>4546</v>
      </c>
      <c r="F4">
        <v>10</v>
      </c>
      <c r="G4">
        <v>0.06</v>
      </c>
      <c r="H4">
        <v>4</v>
      </c>
      <c r="I4" t="s">
        <v>4961</v>
      </c>
      <c r="K4" t="s">
        <v>5093</v>
      </c>
      <c r="L4" t="s">
        <v>5094</v>
      </c>
      <c r="M4" t="s">
        <v>5096</v>
      </c>
      <c r="N4">
        <v>9</v>
      </c>
      <c r="O4" t="s">
        <v>5118</v>
      </c>
      <c r="P4" t="s">
        <v>5141</v>
      </c>
      <c r="Q4">
        <v>10</v>
      </c>
      <c r="R4">
        <v>4</v>
      </c>
      <c r="S4">
        <v>-2.17</v>
      </c>
      <c r="T4">
        <v>0.9</v>
      </c>
      <c r="U4">
        <v>663.53</v>
      </c>
      <c r="V4">
        <v>178.02</v>
      </c>
      <c r="W4">
        <v>2.94</v>
      </c>
      <c r="X4">
        <v>4.5</v>
      </c>
      <c r="Y4">
        <v>6.76</v>
      </c>
      <c r="Z4">
        <v>5</v>
      </c>
      <c r="AA4" t="s">
        <v>4268</v>
      </c>
      <c r="AB4">
        <v>1</v>
      </c>
      <c r="AC4">
        <v>8</v>
      </c>
      <c r="AD4">
        <v>3</v>
      </c>
      <c r="AF4" t="s">
        <v>5398</v>
      </c>
      <c r="AI4">
        <v>0</v>
      </c>
      <c r="AJ4">
        <v>0</v>
      </c>
      <c r="AK4" t="s">
        <v>5402</v>
      </c>
      <c r="AL4" t="s">
        <v>5402</v>
      </c>
    </row>
    <row r="5" spans="1:39">
      <c r="A5" t="s">
        <v>4673</v>
      </c>
      <c r="B5" t="s">
        <v>4543</v>
      </c>
      <c r="C5" t="s">
        <v>4545</v>
      </c>
      <c r="D5">
        <v>0.08</v>
      </c>
      <c r="E5" t="s">
        <v>4546</v>
      </c>
      <c r="F5">
        <v>10.1</v>
      </c>
      <c r="G5">
        <v>0.12</v>
      </c>
      <c r="H5">
        <v>2</v>
      </c>
      <c r="I5" t="s">
        <v>4961</v>
      </c>
      <c r="K5" t="s">
        <v>5093</v>
      </c>
      <c r="L5" t="s">
        <v>5094</v>
      </c>
      <c r="M5" t="s">
        <v>5097</v>
      </c>
      <c r="N5">
        <v>9</v>
      </c>
      <c r="O5" t="s">
        <v>5119</v>
      </c>
      <c r="P5" t="s">
        <v>5142</v>
      </c>
      <c r="Q5">
        <v>5</v>
      </c>
      <c r="R5">
        <v>2</v>
      </c>
      <c r="S5">
        <v>6.87</v>
      </c>
      <c r="T5">
        <v>6.87</v>
      </c>
      <c r="U5">
        <v>655.95</v>
      </c>
      <c r="V5">
        <v>100.63</v>
      </c>
      <c r="W5">
        <v>7.6</v>
      </c>
      <c r="X5">
        <v>12.99</v>
      </c>
      <c r="Y5">
        <v>4.76</v>
      </c>
      <c r="Z5">
        <v>3</v>
      </c>
      <c r="AA5" t="s">
        <v>4268</v>
      </c>
      <c r="AB5">
        <v>2</v>
      </c>
      <c r="AC5">
        <v>3</v>
      </c>
      <c r="AD5">
        <v>2.145666666666667</v>
      </c>
      <c r="AF5" t="s">
        <v>5399</v>
      </c>
      <c r="AI5">
        <v>0</v>
      </c>
      <c r="AJ5">
        <v>0</v>
      </c>
      <c r="AK5" t="s">
        <v>5403</v>
      </c>
      <c r="AL5" t="s">
        <v>5403</v>
      </c>
    </row>
    <row r="6" spans="1:39">
      <c r="A6" t="s">
        <v>4674</v>
      </c>
      <c r="B6" t="s">
        <v>4543</v>
      </c>
      <c r="C6" t="s">
        <v>4545</v>
      </c>
      <c r="D6">
        <v>0.1</v>
      </c>
      <c r="E6" t="s">
        <v>4546</v>
      </c>
      <c r="F6">
        <v>10</v>
      </c>
      <c r="G6">
        <v>0.02</v>
      </c>
      <c r="H6">
        <v>2</v>
      </c>
      <c r="I6" t="s">
        <v>4961</v>
      </c>
      <c r="J6" t="s">
        <v>4966</v>
      </c>
      <c r="K6" t="s">
        <v>5093</v>
      </c>
      <c r="L6" t="s">
        <v>5094</v>
      </c>
      <c r="M6" t="s">
        <v>5098</v>
      </c>
      <c r="N6">
        <v>8</v>
      </c>
      <c r="O6" t="s">
        <v>5120</v>
      </c>
      <c r="Y6">
        <v>0</v>
      </c>
    </row>
    <row r="7" spans="1:39">
      <c r="A7" t="s">
        <v>4674</v>
      </c>
      <c r="B7" t="s">
        <v>4543</v>
      </c>
      <c r="C7" t="s">
        <v>4545</v>
      </c>
      <c r="D7">
        <v>0.1</v>
      </c>
      <c r="E7" t="s">
        <v>4546</v>
      </c>
      <c r="F7">
        <v>10</v>
      </c>
      <c r="G7">
        <v>0.02</v>
      </c>
      <c r="H7">
        <v>2</v>
      </c>
      <c r="I7" t="s">
        <v>4961</v>
      </c>
      <c r="J7" t="s">
        <v>4967</v>
      </c>
      <c r="K7" t="s">
        <v>5093</v>
      </c>
      <c r="L7" t="s">
        <v>5094</v>
      </c>
      <c r="M7" t="s">
        <v>5098</v>
      </c>
      <c r="N7">
        <v>8</v>
      </c>
      <c r="O7" t="s">
        <v>5120</v>
      </c>
      <c r="Y7">
        <v>0</v>
      </c>
    </row>
    <row r="8" spans="1:39">
      <c r="A8" t="s">
        <v>4675</v>
      </c>
      <c r="B8" t="s">
        <v>4543</v>
      </c>
      <c r="C8" t="s">
        <v>4545</v>
      </c>
      <c r="D8">
        <v>0.1</v>
      </c>
      <c r="E8" t="s">
        <v>4546</v>
      </c>
      <c r="F8">
        <v>10</v>
      </c>
      <c r="G8">
        <v>0.02</v>
      </c>
      <c r="H8">
        <v>2</v>
      </c>
      <c r="I8" t="s">
        <v>4961</v>
      </c>
      <c r="J8" t="s">
        <v>4968</v>
      </c>
      <c r="K8" t="s">
        <v>5093</v>
      </c>
      <c r="L8" t="s">
        <v>5094</v>
      </c>
      <c r="M8" t="s">
        <v>5098</v>
      </c>
      <c r="N8">
        <v>8</v>
      </c>
      <c r="O8" t="s">
        <v>5120</v>
      </c>
      <c r="Y8">
        <v>0</v>
      </c>
    </row>
    <row r="9" spans="1:39">
      <c r="A9" t="s">
        <v>4676</v>
      </c>
      <c r="B9" t="s">
        <v>4543</v>
      </c>
      <c r="C9" t="s">
        <v>4545</v>
      </c>
      <c r="D9">
        <v>0.1</v>
      </c>
      <c r="E9" t="s">
        <v>4546</v>
      </c>
      <c r="F9">
        <v>10</v>
      </c>
      <c r="G9">
        <v>0.03</v>
      </c>
      <c r="H9">
        <v>2</v>
      </c>
      <c r="I9" t="s">
        <v>4961</v>
      </c>
      <c r="J9" t="s">
        <v>4969</v>
      </c>
      <c r="K9" t="s">
        <v>5093</v>
      </c>
      <c r="L9" t="s">
        <v>5094</v>
      </c>
      <c r="M9" t="s">
        <v>5098</v>
      </c>
      <c r="N9">
        <v>8</v>
      </c>
      <c r="O9" t="s">
        <v>5120</v>
      </c>
      <c r="Y9">
        <v>0</v>
      </c>
    </row>
    <row r="10" spans="1:39">
      <c r="A10" t="s">
        <v>4676</v>
      </c>
      <c r="B10" t="s">
        <v>4543</v>
      </c>
      <c r="C10" t="s">
        <v>4545</v>
      </c>
      <c r="D10">
        <v>0.1</v>
      </c>
      <c r="E10" t="s">
        <v>4546</v>
      </c>
      <c r="F10">
        <v>10</v>
      </c>
      <c r="G10">
        <v>0.03</v>
      </c>
      <c r="H10">
        <v>2</v>
      </c>
      <c r="I10" t="s">
        <v>4961</v>
      </c>
      <c r="J10" t="s">
        <v>4970</v>
      </c>
      <c r="K10" t="s">
        <v>5093</v>
      </c>
      <c r="L10" t="s">
        <v>5094</v>
      </c>
      <c r="M10" t="s">
        <v>5098</v>
      </c>
      <c r="N10">
        <v>8</v>
      </c>
      <c r="O10" t="s">
        <v>5120</v>
      </c>
      <c r="Y10">
        <v>0</v>
      </c>
    </row>
    <row r="11" spans="1:39">
      <c r="A11" t="s">
        <v>4677</v>
      </c>
      <c r="B11" t="s">
        <v>4543</v>
      </c>
      <c r="C11" t="s">
        <v>4545</v>
      </c>
      <c r="D11">
        <v>0.1</v>
      </c>
      <c r="E11" t="s">
        <v>4546</v>
      </c>
      <c r="F11">
        <v>10</v>
      </c>
      <c r="G11">
        <v>0.02</v>
      </c>
      <c r="H11">
        <v>2</v>
      </c>
      <c r="I11" t="s">
        <v>4961</v>
      </c>
      <c r="J11" t="s">
        <v>4971</v>
      </c>
      <c r="K11" t="s">
        <v>5093</v>
      </c>
      <c r="L11" t="s">
        <v>5094</v>
      </c>
      <c r="M11" t="s">
        <v>5098</v>
      </c>
      <c r="N11">
        <v>8</v>
      </c>
      <c r="O11" t="s">
        <v>5120</v>
      </c>
      <c r="Y11">
        <v>0</v>
      </c>
    </row>
    <row r="12" spans="1:39">
      <c r="A12" t="s">
        <v>4678</v>
      </c>
      <c r="B12" t="s">
        <v>4543</v>
      </c>
      <c r="C12" t="s">
        <v>4545</v>
      </c>
      <c r="D12">
        <v>0.11</v>
      </c>
      <c r="E12" t="s">
        <v>4546</v>
      </c>
      <c r="F12">
        <v>9.960000000000001</v>
      </c>
      <c r="G12">
        <v>0.32</v>
      </c>
      <c r="H12">
        <v>2</v>
      </c>
      <c r="I12" t="s">
        <v>4961</v>
      </c>
      <c r="K12" t="s">
        <v>5093</v>
      </c>
      <c r="L12" t="s">
        <v>5094</v>
      </c>
      <c r="M12" t="s">
        <v>5097</v>
      </c>
      <c r="N12">
        <v>9</v>
      </c>
      <c r="O12" t="s">
        <v>5119</v>
      </c>
      <c r="P12" t="s">
        <v>5143</v>
      </c>
      <c r="Q12">
        <v>6</v>
      </c>
      <c r="R12">
        <v>2</v>
      </c>
      <c r="S12">
        <v>6.5</v>
      </c>
      <c r="T12">
        <v>6.5</v>
      </c>
      <c r="U12">
        <v>593.03</v>
      </c>
      <c r="V12">
        <v>102.32</v>
      </c>
      <c r="W12">
        <v>7.04</v>
      </c>
      <c r="X12">
        <v>12.99</v>
      </c>
      <c r="Y12">
        <v>4.74</v>
      </c>
      <c r="Z12">
        <v>4</v>
      </c>
      <c r="AA12" t="s">
        <v>4268</v>
      </c>
      <c r="AB12">
        <v>2</v>
      </c>
      <c r="AC12">
        <v>3</v>
      </c>
      <c r="AD12">
        <v>2.089333333333333</v>
      </c>
      <c r="AF12" t="s">
        <v>5399</v>
      </c>
      <c r="AI12">
        <v>0</v>
      </c>
      <c r="AJ12">
        <v>0</v>
      </c>
      <c r="AK12" t="s">
        <v>5403</v>
      </c>
      <c r="AL12" t="s">
        <v>5403</v>
      </c>
    </row>
    <row r="13" spans="1:39">
      <c r="A13" t="s">
        <v>4679</v>
      </c>
      <c r="B13" t="s">
        <v>4543</v>
      </c>
      <c r="C13" t="s">
        <v>4545</v>
      </c>
      <c r="D13">
        <v>0.18</v>
      </c>
      <c r="E13" t="s">
        <v>4546</v>
      </c>
      <c r="F13">
        <v>9.74</v>
      </c>
      <c r="G13">
        <v>0</v>
      </c>
      <c r="H13">
        <v>1</v>
      </c>
      <c r="I13" t="s">
        <v>4961</v>
      </c>
      <c r="K13" t="s">
        <v>5093</v>
      </c>
      <c r="L13" t="s">
        <v>5094</v>
      </c>
      <c r="M13" t="s">
        <v>5095</v>
      </c>
      <c r="N13">
        <v>9</v>
      </c>
      <c r="O13" t="s">
        <v>5117</v>
      </c>
      <c r="P13" t="s">
        <v>5144</v>
      </c>
      <c r="Q13">
        <v>8</v>
      </c>
      <c r="R13">
        <v>4</v>
      </c>
      <c r="S13">
        <v>0.42</v>
      </c>
      <c r="T13">
        <v>3.23</v>
      </c>
      <c r="U13">
        <v>613.47</v>
      </c>
      <c r="V13">
        <v>154.47</v>
      </c>
      <c r="W13">
        <v>5.02</v>
      </c>
      <c r="X13">
        <v>4.5</v>
      </c>
      <c r="Y13">
        <v>2.69</v>
      </c>
      <c r="Z13">
        <v>6</v>
      </c>
      <c r="AA13" t="s">
        <v>4268</v>
      </c>
      <c r="AB13">
        <v>2</v>
      </c>
      <c r="AC13">
        <v>8</v>
      </c>
      <c r="AD13">
        <v>2.885</v>
      </c>
      <c r="AF13" t="s">
        <v>5398</v>
      </c>
      <c r="AI13">
        <v>0</v>
      </c>
      <c r="AJ13">
        <v>0</v>
      </c>
      <c r="AK13" t="s">
        <v>5402</v>
      </c>
      <c r="AL13" t="s">
        <v>5402</v>
      </c>
    </row>
    <row r="14" spans="1:39">
      <c r="A14" t="s">
        <v>4680</v>
      </c>
      <c r="B14" t="s">
        <v>4543</v>
      </c>
      <c r="C14" t="s">
        <v>4545</v>
      </c>
      <c r="D14">
        <v>0.2</v>
      </c>
      <c r="E14" t="s">
        <v>4546</v>
      </c>
      <c r="F14">
        <v>9.699999999999999</v>
      </c>
      <c r="G14">
        <v>0.34</v>
      </c>
      <c r="H14">
        <v>8</v>
      </c>
      <c r="I14" t="s">
        <v>4962</v>
      </c>
      <c r="K14" t="s">
        <v>5093</v>
      </c>
      <c r="L14" t="s">
        <v>5094</v>
      </c>
      <c r="M14" t="s">
        <v>5099</v>
      </c>
      <c r="N14">
        <v>9</v>
      </c>
      <c r="O14" t="s">
        <v>5121</v>
      </c>
      <c r="P14" t="s">
        <v>5145</v>
      </c>
      <c r="Q14">
        <v>5</v>
      </c>
      <c r="R14">
        <v>6</v>
      </c>
      <c r="S14">
        <v>2.91</v>
      </c>
      <c r="T14">
        <v>5.41</v>
      </c>
      <c r="U14">
        <v>603.72</v>
      </c>
      <c r="V14">
        <v>171.39</v>
      </c>
      <c r="W14">
        <v>6.28</v>
      </c>
      <c r="X14">
        <v>3.64</v>
      </c>
      <c r="Y14">
        <v>13.21</v>
      </c>
      <c r="Z14">
        <v>4</v>
      </c>
      <c r="AA14" t="s">
        <v>4268</v>
      </c>
      <c r="AB14">
        <v>3</v>
      </c>
      <c r="AC14">
        <v>9</v>
      </c>
      <c r="AD14">
        <v>0.5449999999999999</v>
      </c>
      <c r="AF14" t="s">
        <v>5400</v>
      </c>
      <c r="AI14">
        <v>0</v>
      </c>
      <c r="AJ14">
        <v>0</v>
      </c>
      <c r="AK14" t="s">
        <v>5404</v>
      </c>
      <c r="AL14" t="s">
        <v>5404</v>
      </c>
    </row>
    <row r="15" spans="1:39">
      <c r="A15" t="s">
        <v>4680</v>
      </c>
      <c r="B15" t="s">
        <v>4543</v>
      </c>
      <c r="C15" t="s">
        <v>4545</v>
      </c>
      <c r="D15">
        <v>230</v>
      </c>
      <c r="E15" t="s">
        <v>4546</v>
      </c>
      <c r="F15">
        <v>6.64</v>
      </c>
      <c r="G15">
        <v>0.34</v>
      </c>
      <c r="H15">
        <v>8</v>
      </c>
      <c r="I15" t="s">
        <v>4962</v>
      </c>
      <c r="K15" t="s">
        <v>5093</v>
      </c>
      <c r="L15" t="s">
        <v>5094</v>
      </c>
      <c r="M15" t="s">
        <v>5099</v>
      </c>
      <c r="N15">
        <v>9</v>
      </c>
      <c r="O15" t="s">
        <v>5121</v>
      </c>
      <c r="P15" t="s">
        <v>5145</v>
      </c>
      <c r="Q15">
        <v>5</v>
      </c>
      <c r="R15">
        <v>6</v>
      </c>
      <c r="S15">
        <v>2.91</v>
      </c>
      <c r="T15">
        <v>5.41</v>
      </c>
      <c r="U15">
        <v>603.72</v>
      </c>
      <c r="V15">
        <v>171.39</v>
      </c>
      <c r="W15">
        <v>6.28</v>
      </c>
      <c r="X15">
        <v>3.64</v>
      </c>
      <c r="Y15">
        <v>13.21</v>
      </c>
      <c r="Z15">
        <v>4</v>
      </c>
      <c r="AA15" t="s">
        <v>4268</v>
      </c>
      <c r="AB15">
        <v>3</v>
      </c>
      <c r="AC15">
        <v>9</v>
      </c>
      <c r="AD15">
        <v>0.5449999999999999</v>
      </c>
      <c r="AF15" t="s">
        <v>5400</v>
      </c>
      <c r="AI15">
        <v>0</v>
      </c>
      <c r="AJ15">
        <v>0</v>
      </c>
      <c r="AK15" t="s">
        <v>5404</v>
      </c>
      <c r="AL15" t="s">
        <v>5404</v>
      </c>
    </row>
    <row r="16" spans="1:39">
      <c r="A16" t="s">
        <v>4681</v>
      </c>
      <c r="B16" t="s">
        <v>4543</v>
      </c>
      <c r="C16" t="s">
        <v>4545</v>
      </c>
      <c r="D16">
        <v>0.2</v>
      </c>
      <c r="E16" t="s">
        <v>4546</v>
      </c>
      <c r="F16">
        <v>9.699999999999999</v>
      </c>
      <c r="G16">
        <v>0.46</v>
      </c>
      <c r="H16">
        <v>4</v>
      </c>
      <c r="I16" t="s">
        <v>4961</v>
      </c>
      <c r="K16" t="s">
        <v>5093</v>
      </c>
      <c r="L16" t="s">
        <v>5094</v>
      </c>
      <c r="M16" t="s">
        <v>5100</v>
      </c>
      <c r="N16">
        <v>9</v>
      </c>
      <c r="O16" t="s">
        <v>5122</v>
      </c>
      <c r="P16" t="s">
        <v>5146</v>
      </c>
      <c r="Q16">
        <v>5</v>
      </c>
      <c r="R16">
        <v>6</v>
      </c>
      <c r="S16">
        <v>2.91</v>
      </c>
      <c r="T16">
        <v>5.41</v>
      </c>
      <c r="U16">
        <v>603.72</v>
      </c>
      <c r="V16">
        <v>171.39</v>
      </c>
      <c r="W16">
        <v>6.28</v>
      </c>
      <c r="X16">
        <v>3.64</v>
      </c>
      <c r="Y16">
        <v>13.21</v>
      </c>
      <c r="Z16">
        <v>4</v>
      </c>
      <c r="AA16" t="s">
        <v>4268</v>
      </c>
      <c r="AB16">
        <v>3</v>
      </c>
      <c r="AC16">
        <v>9</v>
      </c>
      <c r="AD16">
        <v>0.5449999999999999</v>
      </c>
      <c r="AF16" t="s">
        <v>5400</v>
      </c>
      <c r="AI16">
        <v>0</v>
      </c>
      <c r="AJ16">
        <v>0</v>
      </c>
      <c r="AK16" t="s">
        <v>5405</v>
      </c>
      <c r="AL16" t="s">
        <v>5405</v>
      </c>
    </row>
    <row r="17" spans="1:38">
      <c r="A17" t="s">
        <v>4681</v>
      </c>
      <c r="B17" t="s">
        <v>4543</v>
      </c>
      <c r="C17" t="s">
        <v>4545</v>
      </c>
      <c r="D17">
        <v>0.59</v>
      </c>
      <c r="E17" t="s">
        <v>4546</v>
      </c>
      <c r="F17">
        <v>9.23</v>
      </c>
      <c r="G17">
        <v>0.46</v>
      </c>
      <c r="H17">
        <v>4</v>
      </c>
      <c r="I17" t="s">
        <v>4961</v>
      </c>
      <c r="K17" t="s">
        <v>5093</v>
      </c>
      <c r="L17" t="s">
        <v>5094</v>
      </c>
      <c r="M17" t="s">
        <v>5099</v>
      </c>
      <c r="N17">
        <v>9</v>
      </c>
      <c r="O17" t="s">
        <v>5121</v>
      </c>
      <c r="P17" t="s">
        <v>5146</v>
      </c>
      <c r="Q17">
        <v>5</v>
      </c>
      <c r="R17">
        <v>6</v>
      </c>
      <c r="S17">
        <v>2.91</v>
      </c>
      <c r="T17">
        <v>5.41</v>
      </c>
      <c r="U17">
        <v>603.72</v>
      </c>
      <c r="V17">
        <v>171.39</v>
      </c>
      <c r="W17">
        <v>6.28</v>
      </c>
      <c r="X17">
        <v>3.64</v>
      </c>
      <c r="Y17">
        <v>13.21</v>
      </c>
      <c r="Z17">
        <v>4</v>
      </c>
      <c r="AA17" t="s">
        <v>4268</v>
      </c>
      <c r="AB17">
        <v>3</v>
      </c>
      <c r="AC17">
        <v>9</v>
      </c>
      <c r="AD17">
        <v>0.5449999999999999</v>
      </c>
      <c r="AF17" t="s">
        <v>5400</v>
      </c>
      <c r="AI17">
        <v>0</v>
      </c>
      <c r="AJ17">
        <v>0</v>
      </c>
      <c r="AK17" t="s">
        <v>5404</v>
      </c>
      <c r="AL17" t="s">
        <v>5404</v>
      </c>
    </row>
    <row r="18" spans="1:38">
      <c r="A18" t="s">
        <v>4682</v>
      </c>
      <c r="B18" t="s">
        <v>4543</v>
      </c>
      <c r="C18" t="s">
        <v>4545</v>
      </c>
      <c r="D18">
        <v>0.2</v>
      </c>
      <c r="E18" t="s">
        <v>4546</v>
      </c>
      <c r="F18">
        <v>9.699999999999999</v>
      </c>
      <c r="G18">
        <v>0.04</v>
      </c>
      <c r="H18">
        <v>2</v>
      </c>
      <c r="I18" t="s">
        <v>4961</v>
      </c>
      <c r="J18" t="s">
        <v>4972</v>
      </c>
      <c r="K18" t="s">
        <v>5093</v>
      </c>
      <c r="L18" t="s">
        <v>5094</v>
      </c>
      <c r="M18" t="s">
        <v>5098</v>
      </c>
      <c r="N18">
        <v>8</v>
      </c>
      <c r="O18" t="s">
        <v>5120</v>
      </c>
      <c r="Y18">
        <v>0</v>
      </c>
    </row>
    <row r="19" spans="1:38">
      <c r="A19" t="s">
        <v>4683</v>
      </c>
      <c r="B19" t="s">
        <v>4543</v>
      </c>
      <c r="C19" t="s">
        <v>4545</v>
      </c>
      <c r="D19">
        <v>0.2</v>
      </c>
      <c r="E19" t="s">
        <v>4546</v>
      </c>
      <c r="F19">
        <v>9.699999999999999</v>
      </c>
      <c r="G19">
        <v>0.03</v>
      </c>
      <c r="H19">
        <v>2</v>
      </c>
      <c r="I19" t="s">
        <v>4961</v>
      </c>
      <c r="J19" t="s">
        <v>4973</v>
      </c>
      <c r="K19" t="s">
        <v>5093</v>
      </c>
      <c r="L19" t="s">
        <v>5094</v>
      </c>
      <c r="M19" t="s">
        <v>5098</v>
      </c>
      <c r="N19">
        <v>8</v>
      </c>
      <c r="O19" t="s">
        <v>5120</v>
      </c>
      <c r="Y19">
        <v>0</v>
      </c>
    </row>
    <row r="20" spans="1:38">
      <c r="A20" t="s">
        <v>4684</v>
      </c>
      <c r="B20" t="s">
        <v>4543</v>
      </c>
      <c r="C20" t="s">
        <v>4545</v>
      </c>
      <c r="D20">
        <v>0.2</v>
      </c>
      <c r="E20" t="s">
        <v>4546</v>
      </c>
      <c r="F20">
        <v>9.699999999999999</v>
      </c>
      <c r="G20">
        <v>0.05</v>
      </c>
      <c r="H20">
        <v>2</v>
      </c>
      <c r="I20" t="s">
        <v>4961</v>
      </c>
      <c r="J20" t="s">
        <v>4974</v>
      </c>
      <c r="K20" t="s">
        <v>5093</v>
      </c>
      <c r="L20" t="s">
        <v>5094</v>
      </c>
      <c r="M20" t="s">
        <v>5098</v>
      </c>
      <c r="N20">
        <v>8</v>
      </c>
      <c r="O20" t="s">
        <v>5120</v>
      </c>
      <c r="Y20">
        <v>0</v>
      </c>
    </row>
    <row r="21" spans="1:38">
      <c r="A21" t="s">
        <v>4684</v>
      </c>
      <c r="B21" t="s">
        <v>4543</v>
      </c>
      <c r="C21" t="s">
        <v>4545</v>
      </c>
      <c r="D21">
        <v>0.2</v>
      </c>
      <c r="E21" t="s">
        <v>4546</v>
      </c>
      <c r="F21">
        <v>9.699999999999999</v>
      </c>
      <c r="G21">
        <v>0.05</v>
      </c>
      <c r="H21">
        <v>2</v>
      </c>
      <c r="I21" t="s">
        <v>4961</v>
      </c>
      <c r="J21" t="s">
        <v>4975</v>
      </c>
      <c r="K21" t="s">
        <v>5093</v>
      </c>
      <c r="L21" t="s">
        <v>5094</v>
      </c>
      <c r="M21" t="s">
        <v>5098</v>
      </c>
      <c r="N21">
        <v>8</v>
      </c>
      <c r="O21" t="s">
        <v>5120</v>
      </c>
      <c r="Y21">
        <v>0</v>
      </c>
    </row>
    <row r="22" spans="1:38">
      <c r="A22" t="s">
        <v>4685</v>
      </c>
      <c r="B22" t="s">
        <v>4543</v>
      </c>
      <c r="C22" t="s">
        <v>4545</v>
      </c>
      <c r="D22">
        <v>0.3</v>
      </c>
      <c r="E22" t="s">
        <v>4546</v>
      </c>
      <c r="F22">
        <v>9.52</v>
      </c>
      <c r="G22">
        <v>0.33</v>
      </c>
      <c r="H22">
        <v>6</v>
      </c>
      <c r="I22" t="s">
        <v>4961</v>
      </c>
      <c r="K22" t="s">
        <v>5093</v>
      </c>
      <c r="L22" t="s">
        <v>5094</v>
      </c>
      <c r="M22" t="s">
        <v>5100</v>
      </c>
      <c r="N22">
        <v>9</v>
      </c>
      <c r="O22" t="s">
        <v>5122</v>
      </c>
      <c r="P22" t="s">
        <v>5147</v>
      </c>
      <c r="Q22">
        <v>5</v>
      </c>
      <c r="R22">
        <v>5</v>
      </c>
      <c r="S22">
        <v>-1.15</v>
      </c>
      <c r="T22">
        <v>1.52</v>
      </c>
      <c r="U22">
        <v>606.05</v>
      </c>
      <c r="V22">
        <v>138.5</v>
      </c>
      <c r="W22">
        <v>4.35</v>
      </c>
      <c r="X22">
        <v>10.13</v>
      </c>
      <c r="Y22">
        <v>10.27</v>
      </c>
      <c r="Z22">
        <v>4</v>
      </c>
      <c r="AA22" t="s">
        <v>4268</v>
      </c>
      <c r="AB22">
        <v>0</v>
      </c>
      <c r="AC22">
        <v>7</v>
      </c>
      <c r="AD22">
        <v>2</v>
      </c>
      <c r="AF22" t="s">
        <v>5401</v>
      </c>
      <c r="AI22">
        <v>0</v>
      </c>
      <c r="AJ22">
        <v>0</v>
      </c>
      <c r="AK22" t="s">
        <v>5405</v>
      </c>
      <c r="AL22" t="s">
        <v>5405</v>
      </c>
    </row>
    <row r="23" spans="1:38">
      <c r="A23" t="s">
        <v>4685</v>
      </c>
      <c r="B23" t="s">
        <v>4543</v>
      </c>
      <c r="C23" t="s">
        <v>4545</v>
      </c>
      <c r="D23">
        <v>0.8</v>
      </c>
      <c r="E23" t="s">
        <v>4546</v>
      </c>
      <c r="F23">
        <v>9.1</v>
      </c>
      <c r="G23">
        <v>0.33</v>
      </c>
      <c r="H23">
        <v>6</v>
      </c>
      <c r="I23" t="s">
        <v>4961</v>
      </c>
      <c r="K23" t="s">
        <v>5093</v>
      </c>
      <c r="L23" t="s">
        <v>5094</v>
      </c>
      <c r="M23" t="s">
        <v>5101</v>
      </c>
      <c r="N23">
        <v>9</v>
      </c>
      <c r="O23" t="s">
        <v>5123</v>
      </c>
      <c r="P23" t="s">
        <v>5147</v>
      </c>
      <c r="Q23">
        <v>5</v>
      </c>
      <c r="R23">
        <v>5</v>
      </c>
      <c r="S23">
        <v>-1.15</v>
      </c>
      <c r="T23">
        <v>1.52</v>
      </c>
      <c r="U23">
        <v>606.05</v>
      </c>
      <c r="V23">
        <v>138.5</v>
      </c>
      <c r="W23">
        <v>4.35</v>
      </c>
      <c r="X23">
        <v>10.13</v>
      </c>
      <c r="Y23">
        <v>10.27</v>
      </c>
      <c r="Z23">
        <v>4</v>
      </c>
      <c r="AA23" t="s">
        <v>4268</v>
      </c>
      <c r="AB23">
        <v>0</v>
      </c>
      <c r="AC23">
        <v>7</v>
      </c>
      <c r="AD23">
        <v>2</v>
      </c>
      <c r="AF23" t="s">
        <v>5401</v>
      </c>
      <c r="AI23">
        <v>0</v>
      </c>
      <c r="AJ23">
        <v>0</v>
      </c>
      <c r="AK23" t="s">
        <v>5405</v>
      </c>
      <c r="AL23" t="s">
        <v>5405</v>
      </c>
    </row>
    <row r="24" spans="1:38">
      <c r="A24" t="s">
        <v>4686</v>
      </c>
      <c r="B24" t="s">
        <v>4543</v>
      </c>
      <c r="C24" t="s">
        <v>4545</v>
      </c>
      <c r="D24">
        <v>0.3</v>
      </c>
      <c r="E24" t="s">
        <v>4546</v>
      </c>
      <c r="F24">
        <v>9.52</v>
      </c>
      <c r="G24">
        <v>0.01</v>
      </c>
      <c r="H24">
        <v>3</v>
      </c>
      <c r="I24" t="s">
        <v>4961</v>
      </c>
      <c r="K24" t="s">
        <v>5093</v>
      </c>
      <c r="L24" t="s">
        <v>5094</v>
      </c>
      <c r="M24" t="s">
        <v>5099</v>
      </c>
      <c r="N24">
        <v>9</v>
      </c>
      <c r="O24" t="s">
        <v>5121</v>
      </c>
      <c r="P24" t="s">
        <v>5148</v>
      </c>
      <c r="Q24">
        <v>5</v>
      </c>
      <c r="R24">
        <v>6</v>
      </c>
      <c r="S24">
        <v>2.56</v>
      </c>
      <c r="T24">
        <v>5.05</v>
      </c>
      <c r="U24">
        <v>589.7</v>
      </c>
      <c r="V24">
        <v>171.39</v>
      </c>
      <c r="W24">
        <v>6.04</v>
      </c>
      <c r="X24">
        <v>3.64</v>
      </c>
      <c r="Y24">
        <v>13.21</v>
      </c>
      <c r="Z24">
        <v>4</v>
      </c>
      <c r="AA24" t="s">
        <v>4268</v>
      </c>
      <c r="AB24">
        <v>3</v>
      </c>
      <c r="AC24">
        <v>9</v>
      </c>
      <c r="AD24">
        <v>0.72</v>
      </c>
      <c r="AF24" t="s">
        <v>5400</v>
      </c>
      <c r="AI24">
        <v>0</v>
      </c>
      <c r="AJ24">
        <v>0</v>
      </c>
      <c r="AK24" t="s">
        <v>5404</v>
      </c>
      <c r="AL24" t="s">
        <v>5404</v>
      </c>
    </row>
    <row r="25" spans="1:38">
      <c r="A25" t="s">
        <v>4687</v>
      </c>
      <c r="B25" t="s">
        <v>4543</v>
      </c>
      <c r="C25" t="s">
        <v>4545</v>
      </c>
      <c r="D25">
        <v>0.3</v>
      </c>
      <c r="E25" t="s">
        <v>4546</v>
      </c>
      <c r="F25">
        <v>9.52</v>
      </c>
      <c r="G25">
        <v>0.39</v>
      </c>
      <c r="H25">
        <v>3</v>
      </c>
      <c r="I25" t="s">
        <v>4961</v>
      </c>
      <c r="K25" t="s">
        <v>5093</v>
      </c>
      <c r="L25" t="s">
        <v>5094</v>
      </c>
      <c r="M25" t="s">
        <v>5100</v>
      </c>
      <c r="N25">
        <v>9</v>
      </c>
      <c r="O25" t="s">
        <v>5122</v>
      </c>
      <c r="P25" t="s">
        <v>5149</v>
      </c>
      <c r="Q25">
        <v>5</v>
      </c>
      <c r="R25">
        <v>5</v>
      </c>
      <c r="S25">
        <v>-0.76</v>
      </c>
      <c r="T25">
        <v>1.91</v>
      </c>
      <c r="U25">
        <v>589.59</v>
      </c>
      <c r="V25">
        <v>138.5</v>
      </c>
      <c r="W25">
        <v>3.84</v>
      </c>
      <c r="X25">
        <v>10.16</v>
      </c>
      <c r="Y25">
        <v>10.27</v>
      </c>
      <c r="Z25">
        <v>4</v>
      </c>
      <c r="AA25" t="s">
        <v>4268</v>
      </c>
      <c r="AB25">
        <v>0</v>
      </c>
      <c r="AC25">
        <v>7</v>
      </c>
      <c r="AD25">
        <v>2</v>
      </c>
      <c r="AF25" t="s">
        <v>5401</v>
      </c>
      <c r="AI25">
        <v>0</v>
      </c>
      <c r="AJ25">
        <v>0</v>
      </c>
      <c r="AK25" t="s">
        <v>5405</v>
      </c>
      <c r="AL25" t="s">
        <v>5405</v>
      </c>
    </row>
    <row r="26" spans="1:38">
      <c r="A26" t="s">
        <v>4688</v>
      </c>
      <c r="B26" t="s">
        <v>4543</v>
      </c>
      <c r="C26" t="s">
        <v>4545</v>
      </c>
      <c r="D26">
        <v>0.3</v>
      </c>
      <c r="E26" t="s">
        <v>4546</v>
      </c>
      <c r="F26">
        <v>9.52</v>
      </c>
      <c r="G26">
        <v>0</v>
      </c>
      <c r="H26">
        <v>1</v>
      </c>
      <c r="I26" t="s">
        <v>4961</v>
      </c>
      <c r="K26" t="s">
        <v>5093</v>
      </c>
      <c r="L26" t="s">
        <v>5094</v>
      </c>
      <c r="M26" t="s">
        <v>5095</v>
      </c>
      <c r="N26">
        <v>9</v>
      </c>
      <c r="O26" t="s">
        <v>5117</v>
      </c>
      <c r="P26" t="s">
        <v>5150</v>
      </c>
      <c r="Q26">
        <v>11</v>
      </c>
      <c r="R26">
        <v>3</v>
      </c>
      <c r="S26">
        <v>1.11</v>
      </c>
      <c r="T26">
        <v>1.11</v>
      </c>
      <c r="U26">
        <v>688.55</v>
      </c>
      <c r="V26">
        <v>194.16</v>
      </c>
      <c r="W26">
        <v>3.06</v>
      </c>
      <c r="X26">
        <v>10.33</v>
      </c>
      <c r="Y26">
        <v>3.08</v>
      </c>
      <c r="Z26">
        <v>4</v>
      </c>
      <c r="AA26" t="s">
        <v>4268</v>
      </c>
      <c r="AB26">
        <v>2</v>
      </c>
      <c r="AC26">
        <v>9</v>
      </c>
      <c r="AD26">
        <v>3.166666666666667</v>
      </c>
      <c r="AF26" t="s">
        <v>5399</v>
      </c>
      <c r="AI26">
        <v>0</v>
      </c>
      <c r="AJ26">
        <v>0</v>
      </c>
      <c r="AK26" t="s">
        <v>5402</v>
      </c>
      <c r="AL26" t="s">
        <v>5402</v>
      </c>
    </row>
    <row r="27" spans="1:38">
      <c r="A27" t="s">
        <v>4689</v>
      </c>
      <c r="B27" t="s">
        <v>4543</v>
      </c>
      <c r="C27" t="s">
        <v>4545</v>
      </c>
      <c r="D27">
        <v>0.31</v>
      </c>
      <c r="E27" t="s">
        <v>4546</v>
      </c>
      <c r="F27">
        <v>9.51</v>
      </c>
      <c r="G27">
        <v>0.23</v>
      </c>
      <c r="H27">
        <v>6</v>
      </c>
      <c r="I27" t="s">
        <v>4961</v>
      </c>
      <c r="K27" t="s">
        <v>5093</v>
      </c>
      <c r="L27" t="s">
        <v>5094</v>
      </c>
      <c r="M27" t="s">
        <v>5102</v>
      </c>
      <c r="N27">
        <v>9</v>
      </c>
      <c r="O27" t="s">
        <v>5124</v>
      </c>
      <c r="P27" t="s">
        <v>5151</v>
      </c>
      <c r="Q27">
        <v>5</v>
      </c>
      <c r="R27">
        <v>5</v>
      </c>
      <c r="S27">
        <v>-1.15</v>
      </c>
      <c r="T27">
        <v>1.52</v>
      </c>
      <c r="U27">
        <v>492.03</v>
      </c>
      <c r="V27">
        <v>138.5</v>
      </c>
      <c r="W27">
        <v>4.35</v>
      </c>
      <c r="X27">
        <v>10.13</v>
      </c>
      <c r="Y27">
        <v>10.27</v>
      </c>
      <c r="Z27">
        <v>4</v>
      </c>
      <c r="AA27" t="s">
        <v>4268</v>
      </c>
      <c r="AB27">
        <v>0</v>
      </c>
      <c r="AC27">
        <v>7</v>
      </c>
      <c r="AD27">
        <v>2.056928571428572</v>
      </c>
      <c r="AF27" t="s">
        <v>5401</v>
      </c>
      <c r="AI27">
        <v>0</v>
      </c>
      <c r="AJ27">
        <v>0</v>
      </c>
      <c r="AK27" t="s">
        <v>5406</v>
      </c>
      <c r="AL27" t="s">
        <v>5406</v>
      </c>
    </row>
    <row r="28" spans="1:38">
      <c r="A28" t="s">
        <v>4689</v>
      </c>
      <c r="B28" t="s">
        <v>4543</v>
      </c>
      <c r="C28" t="s">
        <v>4545</v>
      </c>
      <c r="D28">
        <v>0.31</v>
      </c>
      <c r="E28" t="s">
        <v>4546</v>
      </c>
      <c r="F28">
        <v>9.51</v>
      </c>
      <c r="G28">
        <v>0.23</v>
      </c>
      <c r="H28">
        <v>6</v>
      </c>
      <c r="I28" t="s">
        <v>4961</v>
      </c>
      <c r="K28" t="s">
        <v>5093</v>
      </c>
      <c r="L28" t="s">
        <v>5094</v>
      </c>
      <c r="M28" t="s">
        <v>5103</v>
      </c>
      <c r="N28">
        <v>9</v>
      </c>
      <c r="O28" t="s">
        <v>5125</v>
      </c>
      <c r="P28" t="s">
        <v>5151</v>
      </c>
      <c r="Q28">
        <v>5</v>
      </c>
      <c r="R28">
        <v>5</v>
      </c>
      <c r="S28">
        <v>-1.15</v>
      </c>
      <c r="T28">
        <v>1.52</v>
      </c>
      <c r="U28">
        <v>492.03</v>
      </c>
      <c r="V28">
        <v>138.5</v>
      </c>
      <c r="W28">
        <v>4.35</v>
      </c>
      <c r="X28">
        <v>10.13</v>
      </c>
      <c r="Y28">
        <v>10.27</v>
      </c>
      <c r="Z28">
        <v>4</v>
      </c>
      <c r="AA28" t="s">
        <v>4268</v>
      </c>
      <c r="AB28">
        <v>0</v>
      </c>
      <c r="AC28">
        <v>7</v>
      </c>
      <c r="AD28">
        <v>2.056928571428572</v>
      </c>
      <c r="AF28" t="s">
        <v>5401</v>
      </c>
      <c r="AI28">
        <v>0</v>
      </c>
      <c r="AJ28">
        <v>0</v>
      </c>
      <c r="AK28" t="s">
        <v>5407</v>
      </c>
      <c r="AL28" t="s">
        <v>5407</v>
      </c>
    </row>
    <row r="29" spans="1:38">
      <c r="A29" t="s">
        <v>4690</v>
      </c>
      <c r="B29" t="s">
        <v>4543</v>
      </c>
      <c r="C29" t="s">
        <v>4545</v>
      </c>
      <c r="D29">
        <v>0.32</v>
      </c>
      <c r="E29" t="s">
        <v>4546</v>
      </c>
      <c r="F29">
        <v>9.49</v>
      </c>
      <c r="G29">
        <v>0</v>
      </c>
      <c r="H29">
        <v>1</v>
      </c>
      <c r="I29" t="s">
        <v>4961</v>
      </c>
      <c r="K29" t="s">
        <v>5093</v>
      </c>
      <c r="L29" t="s">
        <v>5094</v>
      </c>
      <c r="M29" t="s">
        <v>5095</v>
      </c>
      <c r="N29">
        <v>9</v>
      </c>
      <c r="O29" t="s">
        <v>5117</v>
      </c>
      <c r="P29" t="s">
        <v>5152</v>
      </c>
      <c r="Q29">
        <v>8</v>
      </c>
      <c r="R29">
        <v>4</v>
      </c>
      <c r="S29">
        <v>-0.49</v>
      </c>
      <c r="T29">
        <v>2.31</v>
      </c>
      <c r="U29">
        <v>615.48</v>
      </c>
      <c r="V29">
        <v>154.47</v>
      </c>
      <c r="W29">
        <v>4.94</v>
      </c>
      <c r="X29">
        <v>4.5</v>
      </c>
      <c r="Y29">
        <v>2.79</v>
      </c>
      <c r="Z29">
        <v>6</v>
      </c>
      <c r="AA29" t="s">
        <v>4268</v>
      </c>
      <c r="AB29">
        <v>1</v>
      </c>
      <c r="AC29">
        <v>9</v>
      </c>
      <c r="AD29">
        <v>3</v>
      </c>
      <c r="AF29" t="s">
        <v>5398</v>
      </c>
      <c r="AI29">
        <v>0</v>
      </c>
      <c r="AJ29">
        <v>0</v>
      </c>
      <c r="AK29" t="s">
        <v>5402</v>
      </c>
      <c r="AL29" t="s">
        <v>5402</v>
      </c>
    </row>
    <row r="30" spans="1:38">
      <c r="A30" t="s">
        <v>4691</v>
      </c>
      <c r="B30" t="s">
        <v>4543</v>
      </c>
      <c r="C30" t="s">
        <v>4545</v>
      </c>
      <c r="D30">
        <v>0.36</v>
      </c>
      <c r="E30" t="s">
        <v>4546</v>
      </c>
      <c r="F30">
        <v>9.44</v>
      </c>
      <c r="G30">
        <v>0.19</v>
      </c>
      <c r="H30">
        <v>2</v>
      </c>
      <c r="I30" t="s">
        <v>4961</v>
      </c>
      <c r="K30" t="s">
        <v>5093</v>
      </c>
      <c r="L30" t="s">
        <v>5094</v>
      </c>
      <c r="M30" t="s">
        <v>5104</v>
      </c>
      <c r="N30">
        <v>9</v>
      </c>
      <c r="O30" t="s">
        <v>5126</v>
      </c>
      <c r="P30" t="s">
        <v>5153</v>
      </c>
      <c r="Q30">
        <v>8</v>
      </c>
      <c r="R30">
        <v>4</v>
      </c>
      <c r="S30">
        <v>1.3</v>
      </c>
      <c r="T30">
        <v>4.14</v>
      </c>
      <c r="U30">
        <v>632.05</v>
      </c>
      <c r="V30">
        <v>168.2</v>
      </c>
      <c r="W30">
        <v>4.13</v>
      </c>
      <c r="X30">
        <v>4.26</v>
      </c>
      <c r="Y30">
        <v>0.48</v>
      </c>
      <c r="Z30">
        <v>4</v>
      </c>
      <c r="AA30" t="s">
        <v>4268</v>
      </c>
      <c r="AB30">
        <v>1</v>
      </c>
      <c r="AC30">
        <v>11</v>
      </c>
      <c r="AD30">
        <v>2.43</v>
      </c>
      <c r="AF30" t="s">
        <v>5398</v>
      </c>
      <c r="AI30">
        <v>0</v>
      </c>
      <c r="AJ30">
        <v>0</v>
      </c>
      <c r="AK30" t="s">
        <v>5408</v>
      </c>
      <c r="AL30" t="s">
        <v>5408</v>
      </c>
    </row>
    <row r="31" spans="1:38">
      <c r="A31" t="s">
        <v>4692</v>
      </c>
      <c r="B31" t="s">
        <v>4543</v>
      </c>
      <c r="C31" t="s">
        <v>4545</v>
      </c>
      <c r="D31">
        <v>0.39</v>
      </c>
      <c r="E31" t="s">
        <v>4546</v>
      </c>
      <c r="F31">
        <v>9.41</v>
      </c>
      <c r="G31">
        <v>0.15</v>
      </c>
      <c r="H31">
        <v>2</v>
      </c>
      <c r="I31" t="s">
        <v>4963</v>
      </c>
      <c r="K31" t="s">
        <v>5093</v>
      </c>
      <c r="L31" t="s">
        <v>5094</v>
      </c>
      <c r="M31" t="s">
        <v>5099</v>
      </c>
      <c r="N31">
        <v>9</v>
      </c>
      <c r="O31" t="s">
        <v>5121</v>
      </c>
      <c r="P31" t="s">
        <v>5154</v>
      </c>
      <c r="Q31">
        <v>4</v>
      </c>
      <c r="R31">
        <v>5</v>
      </c>
      <c r="S31">
        <v>2.2</v>
      </c>
      <c r="T31">
        <v>4.7</v>
      </c>
      <c r="U31">
        <v>504.59</v>
      </c>
      <c r="V31">
        <v>142.29</v>
      </c>
      <c r="W31">
        <v>5.3</v>
      </c>
      <c r="X31">
        <v>3.59</v>
      </c>
      <c r="Y31">
        <v>13.22</v>
      </c>
      <c r="Z31">
        <v>4</v>
      </c>
      <c r="AA31" t="s">
        <v>4268</v>
      </c>
      <c r="AB31">
        <v>2</v>
      </c>
      <c r="AC31">
        <v>6</v>
      </c>
      <c r="AD31">
        <v>1.05</v>
      </c>
      <c r="AF31" t="s">
        <v>5400</v>
      </c>
      <c r="AI31">
        <v>0</v>
      </c>
      <c r="AJ31">
        <v>0</v>
      </c>
      <c r="AK31" t="s">
        <v>5404</v>
      </c>
      <c r="AL31" t="s">
        <v>5404</v>
      </c>
    </row>
    <row r="32" spans="1:38">
      <c r="A32" t="s">
        <v>4692</v>
      </c>
      <c r="B32" t="s">
        <v>4543</v>
      </c>
      <c r="C32" t="s">
        <v>4545</v>
      </c>
      <c r="D32">
        <v>335</v>
      </c>
      <c r="E32" t="s">
        <v>4546</v>
      </c>
      <c r="F32">
        <v>6.47</v>
      </c>
      <c r="G32">
        <v>0.15</v>
      </c>
      <c r="H32">
        <v>2</v>
      </c>
      <c r="I32" t="s">
        <v>4963</v>
      </c>
      <c r="K32" t="s">
        <v>5093</v>
      </c>
      <c r="L32" t="s">
        <v>5094</v>
      </c>
      <c r="M32" t="s">
        <v>5099</v>
      </c>
      <c r="N32">
        <v>9</v>
      </c>
      <c r="O32" t="s">
        <v>5121</v>
      </c>
      <c r="P32" t="s">
        <v>5154</v>
      </c>
      <c r="Q32">
        <v>4</v>
      </c>
      <c r="R32">
        <v>5</v>
      </c>
      <c r="S32">
        <v>2.2</v>
      </c>
      <c r="T32">
        <v>4.7</v>
      </c>
      <c r="U32">
        <v>504.59</v>
      </c>
      <c r="V32">
        <v>142.29</v>
      </c>
      <c r="W32">
        <v>5.3</v>
      </c>
      <c r="X32">
        <v>3.59</v>
      </c>
      <c r="Y32">
        <v>13.22</v>
      </c>
      <c r="Z32">
        <v>4</v>
      </c>
      <c r="AA32" t="s">
        <v>4268</v>
      </c>
      <c r="AB32">
        <v>2</v>
      </c>
      <c r="AC32">
        <v>6</v>
      </c>
      <c r="AD32">
        <v>1.05</v>
      </c>
      <c r="AF32" t="s">
        <v>5400</v>
      </c>
      <c r="AI32">
        <v>0</v>
      </c>
      <c r="AJ32">
        <v>0</v>
      </c>
      <c r="AK32" t="s">
        <v>5404</v>
      </c>
      <c r="AL32" t="s">
        <v>5404</v>
      </c>
    </row>
    <row r="33" spans="1:38">
      <c r="A33" t="s">
        <v>4693</v>
      </c>
      <c r="B33" t="s">
        <v>4543</v>
      </c>
      <c r="C33" t="s">
        <v>4545</v>
      </c>
      <c r="D33">
        <v>0.4</v>
      </c>
      <c r="E33" t="s">
        <v>4546</v>
      </c>
      <c r="F33">
        <v>9.4</v>
      </c>
      <c r="G33">
        <v>0</v>
      </c>
      <c r="H33">
        <v>1</v>
      </c>
      <c r="I33" t="s">
        <v>4961</v>
      </c>
      <c r="K33" t="s">
        <v>5093</v>
      </c>
      <c r="L33" t="s">
        <v>5094</v>
      </c>
      <c r="M33" t="s">
        <v>5095</v>
      </c>
      <c r="N33">
        <v>9</v>
      </c>
      <c r="O33" t="s">
        <v>5117</v>
      </c>
      <c r="P33" t="s">
        <v>5155</v>
      </c>
      <c r="Q33">
        <v>10</v>
      </c>
      <c r="R33">
        <v>3</v>
      </c>
      <c r="S33">
        <v>2.26</v>
      </c>
      <c r="T33">
        <v>2.35</v>
      </c>
      <c r="U33">
        <v>653.53</v>
      </c>
      <c r="V33">
        <v>163.26</v>
      </c>
      <c r="W33">
        <v>3.57</v>
      </c>
      <c r="X33">
        <v>10.35</v>
      </c>
      <c r="Y33">
        <v>6.76</v>
      </c>
      <c r="Z33">
        <v>4</v>
      </c>
      <c r="AA33" t="s">
        <v>4268</v>
      </c>
      <c r="AB33">
        <v>1</v>
      </c>
      <c r="AC33">
        <v>9</v>
      </c>
      <c r="AD33">
        <v>3.036666666666667</v>
      </c>
      <c r="AF33" t="s">
        <v>5399</v>
      </c>
      <c r="AI33">
        <v>0</v>
      </c>
      <c r="AJ33">
        <v>0</v>
      </c>
      <c r="AK33" t="s">
        <v>5402</v>
      </c>
      <c r="AL33" t="s">
        <v>5402</v>
      </c>
    </row>
    <row r="34" spans="1:38">
      <c r="A34" t="s">
        <v>4694</v>
      </c>
      <c r="B34" t="s">
        <v>4543</v>
      </c>
      <c r="C34" t="s">
        <v>4545</v>
      </c>
      <c r="D34">
        <v>0.5</v>
      </c>
      <c r="E34" t="s">
        <v>4546</v>
      </c>
      <c r="F34">
        <v>9.300000000000001</v>
      </c>
      <c r="G34">
        <v>0</v>
      </c>
      <c r="H34">
        <v>1</v>
      </c>
      <c r="I34" t="s">
        <v>4961</v>
      </c>
      <c r="K34" t="s">
        <v>5093</v>
      </c>
      <c r="L34" t="s">
        <v>5094</v>
      </c>
      <c r="M34" t="s">
        <v>5095</v>
      </c>
      <c r="N34">
        <v>9</v>
      </c>
      <c r="O34" t="s">
        <v>5117</v>
      </c>
      <c r="P34" t="s">
        <v>5156</v>
      </c>
      <c r="Q34">
        <v>8</v>
      </c>
      <c r="R34">
        <v>4</v>
      </c>
      <c r="S34">
        <v>-0.36</v>
      </c>
      <c r="T34">
        <v>2.44</v>
      </c>
      <c r="U34">
        <v>595.0599999999999</v>
      </c>
      <c r="V34">
        <v>154.47</v>
      </c>
      <c r="W34">
        <v>4.59</v>
      </c>
      <c r="X34">
        <v>4.5</v>
      </c>
      <c r="Y34">
        <v>2.8</v>
      </c>
      <c r="Z34">
        <v>6</v>
      </c>
      <c r="AA34" t="s">
        <v>4268</v>
      </c>
      <c r="AB34">
        <v>1</v>
      </c>
      <c r="AC34">
        <v>9</v>
      </c>
      <c r="AD34">
        <v>3</v>
      </c>
      <c r="AF34" t="s">
        <v>5398</v>
      </c>
      <c r="AI34">
        <v>0</v>
      </c>
      <c r="AJ34">
        <v>0</v>
      </c>
      <c r="AK34" t="s">
        <v>5402</v>
      </c>
      <c r="AL34" t="s">
        <v>5402</v>
      </c>
    </row>
    <row r="35" spans="1:38">
      <c r="A35" t="s">
        <v>4695</v>
      </c>
      <c r="B35" t="s">
        <v>4543</v>
      </c>
      <c r="C35" t="s">
        <v>4545</v>
      </c>
      <c r="D35">
        <v>0.5</v>
      </c>
      <c r="E35" t="s">
        <v>4546</v>
      </c>
      <c r="F35">
        <v>9.300000000000001</v>
      </c>
      <c r="G35">
        <v>0</v>
      </c>
      <c r="H35">
        <v>1</v>
      </c>
      <c r="I35" t="s">
        <v>4961</v>
      </c>
      <c r="K35" t="s">
        <v>5093</v>
      </c>
      <c r="L35" t="s">
        <v>5094</v>
      </c>
      <c r="M35" t="s">
        <v>5105</v>
      </c>
      <c r="N35">
        <v>9</v>
      </c>
      <c r="O35" t="s">
        <v>5127</v>
      </c>
      <c r="P35" t="s">
        <v>5157</v>
      </c>
      <c r="Q35">
        <v>5</v>
      </c>
      <c r="R35">
        <v>5</v>
      </c>
      <c r="S35">
        <v>-0.21</v>
      </c>
      <c r="T35">
        <v>2.59</v>
      </c>
      <c r="U35">
        <v>542.98</v>
      </c>
      <c r="V35">
        <v>144.15</v>
      </c>
      <c r="W35">
        <v>3.39</v>
      </c>
      <c r="X35">
        <v>4.5</v>
      </c>
      <c r="Y35">
        <v>0</v>
      </c>
      <c r="Z35">
        <v>5</v>
      </c>
      <c r="AA35" t="s">
        <v>4268</v>
      </c>
      <c r="AB35">
        <v>1</v>
      </c>
      <c r="AC35">
        <v>7</v>
      </c>
      <c r="AD35">
        <v>3</v>
      </c>
      <c r="AF35" t="s">
        <v>5398</v>
      </c>
      <c r="AI35">
        <v>0</v>
      </c>
      <c r="AJ35">
        <v>0</v>
      </c>
      <c r="AK35" t="s">
        <v>5409</v>
      </c>
      <c r="AL35" t="s">
        <v>5409</v>
      </c>
    </row>
    <row r="36" spans="1:38">
      <c r="A36" t="s">
        <v>4696</v>
      </c>
      <c r="B36" t="s">
        <v>4543</v>
      </c>
      <c r="C36" t="s">
        <v>4545</v>
      </c>
      <c r="D36">
        <v>0.6</v>
      </c>
      <c r="E36" t="s">
        <v>4546</v>
      </c>
      <c r="F36">
        <v>9.220000000000001</v>
      </c>
      <c r="G36">
        <v>0</v>
      </c>
      <c r="H36">
        <v>1</v>
      </c>
      <c r="I36" t="s">
        <v>4961</v>
      </c>
      <c r="K36" t="s">
        <v>5093</v>
      </c>
      <c r="L36" t="s">
        <v>5094</v>
      </c>
      <c r="M36" t="s">
        <v>5095</v>
      </c>
      <c r="N36">
        <v>9</v>
      </c>
      <c r="O36" t="s">
        <v>5117</v>
      </c>
      <c r="P36" t="s">
        <v>5158</v>
      </c>
      <c r="Q36">
        <v>10</v>
      </c>
      <c r="R36">
        <v>3</v>
      </c>
      <c r="S36">
        <v>2.47</v>
      </c>
      <c r="T36">
        <v>2.47</v>
      </c>
      <c r="U36">
        <v>681.54</v>
      </c>
      <c r="V36">
        <v>180.33</v>
      </c>
      <c r="W36">
        <v>3.49</v>
      </c>
      <c r="X36">
        <v>10.35</v>
      </c>
      <c r="Y36">
        <v>3.11</v>
      </c>
      <c r="Z36">
        <v>4</v>
      </c>
      <c r="AA36" t="s">
        <v>4268</v>
      </c>
      <c r="AB36">
        <v>1</v>
      </c>
      <c r="AC36">
        <v>9</v>
      </c>
      <c r="AD36">
        <v>2.931666666666667</v>
      </c>
      <c r="AF36" t="s">
        <v>5399</v>
      </c>
      <c r="AI36">
        <v>0</v>
      </c>
      <c r="AJ36">
        <v>0</v>
      </c>
      <c r="AK36" t="s">
        <v>5402</v>
      </c>
      <c r="AL36" t="s">
        <v>5402</v>
      </c>
    </row>
    <row r="37" spans="1:38">
      <c r="A37" t="s">
        <v>4697</v>
      </c>
      <c r="B37" t="s">
        <v>4543</v>
      </c>
      <c r="C37" t="s">
        <v>4545</v>
      </c>
      <c r="D37">
        <v>0.6</v>
      </c>
      <c r="E37" t="s">
        <v>4546</v>
      </c>
      <c r="F37">
        <v>9.220000000000001</v>
      </c>
      <c r="G37">
        <v>0.22</v>
      </c>
      <c r="H37">
        <v>2</v>
      </c>
      <c r="I37" t="s">
        <v>4961</v>
      </c>
      <c r="J37" t="s">
        <v>4976</v>
      </c>
      <c r="K37" t="s">
        <v>5093</v>
      </c>
      <c r="L37" t="s">
        <v>5094</v>
      </c>
      <c r="M37" t="s">
        <v>5098</v>
      </c>
      <c r="N37">
        <v>8</v>
      </c>
      <c r="O37" t="s">
        <v>5120</v>
      </c>
      <c r="Y37">
        <v>0</v>
      </c>
    </row>
    <row r="38" spans="1:38">
      <c r="A38" t="s">
        <v>4698</v>
      </c>
      <c r="B38" t="s">
        <v>4543</v>
      </c>
      <c r="C38" t="s">
        <v>4545</v>
      </c>
      <c r="D38">
        <v>0.64</v>
      </c>
      <c r="E38" t="s">
        <v>4546</v>
      </c>
      <c r="F38">
        <v>9.19</v>
      </c>
      <c r="G38">
        <v>0.06</v>
      </c>
      <c r="H38">
        <v>3</v>
      </c>
      <c r="I38" t="s">
        <v>4961</v>
      </c>
      <c r="K38" t="s">
        <v>5093</v>
      </c>
      <c r="L38" t="s">
        <v>5094</v>
      </c>
      <c r="M38" t="s">
        <v>5099</v>
      </c>
      <c r="N38">
        <v>9</v>
      </c>
      <c r="O38" t="s">
        <v>5121</v>
      </c>
      <c r="P38" t="s">
        <v>5159</v>
      </c>
      <c r="Q38">
        <v>5</v>
      </c>
      <c r="R38">
        <v>6</v>
      </c>
      <c r="S38">
        <v>0.98</v>
      </c>
      <c r="T38">
        <v>3.48</v>
      </c>
      <c r="U38">
        <v>519.61</v>
      </c>
      <c r="V38">
        <v>168.31</v>
      </c>
      <c r="W38">
        <v>4.88</v>
      </c>
      <c r="X38">
        <v>3.57</v>
      </c>
      <c r="Y38">
        <v>13.21</v>
      </c>
      <c r="Z38">
        <v>4</v>
      </c>
      <c r="AA38" t="s">
        <v>4268</v>
      </c>
      <c r="AB38">
        <v>2</v>
      </c>
      <c r="AC38">
        <v>6</v>
      </c>
      <c r="AD38">
        <v>1.76</v>
      </c>
      <c r="AF38" t="s">
        <v>5400</v>
      </c>
      <c r="AI38">
        <v>0</v>
      </c>
      <c r="AJ38">
        <v>0</v>
      </c>
      <c r="AK38" t="s">
        <v>5404</v>
      </c>
      <c r="AL38" t="s">
        <v>5404</v>
      </c>
    </row>
    <row r="39" spans="1:38">
      <c r="A39" t="s">
        <v>4699</v>
      </c>
      <c r="B39" t="s">
        <v>4543</v>
      </c>
      <c r="C39" t="s">
        <v>4545</v>
      </c>
      <c r="D39">
        <v>0.6899999999999999</v>
      </c>
      <c r="E39" t="s">
        <v>4546</v>
      </c>
      <c r="F39">
        <v>9.16</v>
      </c>
      <c r="G39">
        <v>0.02</v>
      </c>
      <c r="H39">
        <v>3</v>
      </c>
      <c r="I39" t="s">
        <v>4961</v>
      </c>
      <c r="K39" t="s">
        <v>5093</v>
      </c>
      <c r="L39" t="s">
        <v>5094</v>
      </c>
      <c r="M39" t="s">
        <v>5099</v>
      </c>
      <c r="N39">
        <v>9</v>
      </c>
      <c r="O39" t="s">
        <v>5121</v>
      </c>
      <c r="P39" t="s">
        <v>5160</v>
      </c>
      <c r="Q39">
        <v>5</v>
      </c>
      <c r="R39">
        <v>6</v>
      </c>
      <c r="S39">
        <v>2.04</v>
      </c>
      <c r="T39">
        <v>4.55</v>
      </c>
      <c r="U39">
        <v>575.67</v>
      </c>
      <c r="V39">
        <v>171.39</v>
      </c>
      <c r="W39">
        <v>5.65</v>
      </c>
      <c r="X39">
        <v>3.64</v>
      </c>
      <c r="Y39">
        <v>13.21</v>
      </c>
      <c r="Z39">
        <v>4</v>
      </c>
      <c r="AA39" t="s">
        <v>4268</v>
      </c>
      <c r="AB39">
        <v>3</v>
      </c>
      <c r="AC39">
        <v>8</v>
      </c>
      <c r="AD39">
        <v>1.205</v>
      </c>
      <c r="AF39" t="s">
        <v>5400</v>
      </c>
      <c r="AI39">
        <v>0</v>
      </c>
      <c r="AJ39">
        <v>0</v>
      </c>
      <c r="AK39" t="s">
        <v>5404</v>
      </c>
      <c r="AL39" t="s">
        <v>5404</v>
      </c>
    </row>
    <row r="40" spans="1:38">
      <c r="A40" t="s">
        <v>4700</v>
      </c>
      <c r="B40" t="s">
        <v>4543</v>
      </c>
      <c r="C40" t="s">
        <v>4545</v>
      </c>
      <c r="D40">
        <v>0.7</v>
      </c>
      <c r="E40" t="s">
        <v>4546</v>
      </c>
      <c r="F40">
        <v>9.15</v>
      </c>
      <c r="G40">
        <v>0</v>
      </c>
      <c r="H40">
        <v>1</v>
      </c>
      <c r="I40" t="s">
        <v>4961</v>
      </c>
      <c r="K40" t="s">
        <v>5093</v>
      </c>
      <c r="L40" t="s">
        <v>5094</v>
      </c>
      <c r="M40" t="s">
        <v>5095</v>
      </c>
      <c r="N40">
        <v>9</v>
      </c>
      <c r="O40" t="s">
        <v>5117</v>
      </c>
      <c r="P40" t="s">
        <v>5161</v>
      </c>
      <c r="Q40">
        <v>10</v>
      </c>
      <c r="R40">
        <v>3</v>
      </c>
      <c r="S40">
        <v>2.67</v>
      </c>
      <c r="T40">
        <v>2.67</v>
      </c>
      <c r="U40">
        <v>640.49</v>
      </c>
      <c r="V40">
        <v>169.25</v>
      </c>
      <c r="W40">
        <v>3.66</v>
      </c>
      <c r="X40">
        <v>10.24</v>
      </c>
      <c r="Y40">
        <v>2.98</v>
      </c>
      <c r="Z40">
        <v>4</v>
      </c>
      <c r="AA40" t="s">
        <v>4268</v>
      </c>
      <c r="AB40">
        <v>1</v>
      </c>
      <c r="AC40">
        <v>9</v>
      </c>
      <c r="AD40">
        <v>2.831666666666667</v>
      </c>
      <c r="AF40" t="s">
        <v>5399</v>
      </c>
      <c r="AI40">
        <v>0</v>
      </c>
      <c r="AJ40">
        <v>0</v>
      </c>
      <c r="AK40" t="s">
        <v>5402</v>
      </c>
      <c r="AL40" t="s">
        <v>5402</v>
      </c>
    </row>
    <row r="41" spans="1:38">
      <c r="A41" t="s">
        <v>4701</v>
      </c>
      <c r="B41" t="s">
        <v>4543</v>
      </c>
      <c r="C41" t="s">
        <v>4545</v>
      </c>
      <c r="D41">
        <v>0.72</v>
      </c>
      <c r="E41" t="s">
        <v>4546</v>
      </c>
      <c r="F41">
        <v>9.140000000000001</v>
      </c>
      <c r="G41">
        <v>0.02</v>
      </c>
      <c r="H41">
        <v>3</v>
      </c>
      <c r="I41" t="s">
        <v>4961</v>
      </c>
      <c r="K41" t="s">
        <v>5093</v>
      </c>
      <c r="L41" t="s">
        <v>5094</v>
      </c>
      <c r="M41" t="s">
        <v>5099</v>
      </c>
      <c r="N41">
        <v>9</v>
      </c>
      <c r="O41" t="s">
        <v>5121</v>
      </c>
      <c r="P41" t="s">
        <v>5162</v>
      </c>
      <c r="Q41">
        <v>5</v>
      </c>
      <c r="R41">
        <v>6</v>
      </c>
      <c r="S41">
        <v>1.93</v>
      </c>
      <c r="T41">
        <v>4.43</v>
      </c>
      <c r="U41">
        <v>587.6799999999999</v>
      </c>
      <c r="V41">
        <v>171.39</v>
      </c>
      <c r="W41">
        <v>5.65</v>
      </c>
      <c r="X41">
        <v>3.63</v>
      </c>
      <c r="Y41">
        <v>13.21</v>
      </c>
      <c r="Z41">
        <v>4</v>
      </c>
      <c r="AA41" t="s">
        <v>4268</v>
      </c>
      <c r="AB41">
        <v>3</v>
      </c>
      <c r="AC41">
        <v>8</v>
      </c>
      <c r="AD41">
        <v>1.285</v>
      </c>
      <c r="AF41" t="s">
        <v>5400</v>
      </c>
      <c r="AI41">
        <v>0</v>
      </c>
      <c r="AJ41">
        <v>0</v>
      </c>
      <c r="AK41" t="s">
        <v>5404</v>
      </c>
      <c r="AL41" t="s">
        <v>5404</v>
      </c>
    </row>
    <row r="42" spans="1:38">
      <c r="A42" t="s">
        <v>4702</v>
      </c>
      <c r="B42" t="s">
        <v>4543</v>
      </c>
      <c r="C42" t="s">
        <v>4545</v>
      </c>
      <c r="D42">
        <v>0.98</v>
      </c>
      <c r="E42" t="s">
        <v>4546</v>
      </c>
      <c r="F42">
        <v>9.01</v>
      </c>
      <c r="G42">
        <v>0.6</v>
      </c>
      <c r="H42">
        <v>2</v>
      </c>
      <c r="I42" t="s">
        <v>4961</v>
      </c>
      <c r="K42" t="s">
        <v>5093</v>
      </c>
      <c r="L42" t="s">
        <v>5094</v>
      </c>
      <c r="M42" t="s">
        <v>5097</v>
      </c>
      <c r="N42">
        <v>9</v>
      </c>
      <c r="O42" t="s">
        <v>5119</v>
      </c>
      <c r="P42" t="s">
        <v>5163</v>
      </c>
      <c r="Q42">
        <v>6</v>
      </c>
      <c r="R42">
        <v>2</v>
      </c>
      <c r="S42">
        <v>5.97</v>
      </c>
      <c r="T42">
        <v>5.97</v>
      </c>
      <c r="U42">
        <v>579</v>
      </c>
      <c r="V42">
        <v>102.32</v>
      </c>
      <c r="W42">
        <v>6.79</v>
      </c>
      <c r="X42">
        <v>12.99</v>
      </c>
      <c r="Y42">
        <v>4.73</v>
      </c>
      <c r="Z42">
        <v>4</v>
      </c>
      <c r="AA42" t="s">
        <v>4268</v>
      </c>
      <c r="AB42">
        <v>2</v>
      </c>
      <c r="AC42">
        <v>3</v>
      </c>
      <c r="AD42">
        <v>2.089333333333333</v>
      </c>
      <c r="AF42" t="s">
        <v>5399</v>
      </c>
      <c r="AI42">
        <v>0</v>
      </c>
      <c r="AJ42">
        <v>0</v>
      </c>
      <c r="AK42" t="s">
        <v>5403</v>
      </c>
      <c r="AL42" t="s">
        <v>5403</v>
      </c>
    </row>
    <row r="43" spans="1:38">
      <c r="A43" t="s">
        <v>4703</v>
      </c>
      <c r="B43" t="s">
        <v>4543</v>
      </c>
      <c r="C43" t="s">
        <v>4545</v>
      </c>
      <c r="D43">
        <v>1</v>
      </c>
      <c r="E43" t="s">
        <v>4546</v>
      </c>
      <c r="F43">
        <v>9</v>
      </c>
      <c r="G43">
        <v>0.03</v>
      </c>
      <c r="H43">
        <v>3</v>
      </c>
      <c r="I43" t="s">
        <v>4961</v>
      </c>
      <c r="K43" t="s">
        <v>5093</v>
      </c>
      <c r="L43" t="s">
        <v>5094</v>
      </c>
      <c r="M43" t="s">
        <v>5099</v>
      </c>
      <c r="N43">
        <v>9</v>
      </c>
      <c r="O43" t="s">
        <v>5121</v>
      </c>
      <c r="P43" t="s">
        <v>5164</v>
      </c>
      <c r="Q43">
        <v>5</v>
      </c>
      <c r="R43">
        <v>6</v>
      </c>
      <c r="S43">
        <v>1.54</v>
      </c>
      <c r="T43">
        <v>4.04</v>
      </c>
      <c r="U43">
        <v>561.64</v>
      </c>
      <c r="V43">
        <v>171.39</v>
      </c>
      <c r="W43">
        <v>5.26</v>
      </c>
      <c r="X43">
        <v>3.63</v>
      </c>
      <c r="Y43">
        <v>13.21</v>
      </c>
      <c r="Z43">
        <v>4</v>
      </c>
      <c r="AA43" t="s">
        <v>4268</v>
      </c>
      <c r="AB43">
        <v>3</v>
      </c>
      <c r="AC43">
        <v>7</v>
      </c>
      <c r="AD43">
        <v>1.48</v>
      </c>
      <c r="AF43" t="s">
        <v>5400</v>
      </c>
      <c r="AI43">
        <v>0</v>
      </c>
      <c r="AJ43">
        <v>0</v>
      </c>
      <c r="AK43" t="s">
        <v>5404</v>
      </c>
      <c r="AL43" t="s">
        <v>5404</v>
      </c>
    </row>
    <row r="44" spans="1:38">
      <c r="A44" t="s">
        <v>4704</v>
      </c>
      <c r="B44" t="s">
        <v>4543</v>
      </c>
      <c r="C44" t="s">
        <v>4545</v>
      </c>
      <c r="D44">
        <v>1.03</v>
      </c>
      <c r="E44" t="s">
        <v>4546</v>
      </c>
      <c r="F44">
        <v>8.99</v>
      </c>
      <c r="G44">
        <v>0</v>
      </c>
      <c r="H44">
        <v>1</v>
      </c>
      <c r="I44" t="s">
        <v>4961</v>
      </c>
      <c r="K44" t="s">
        <v>5093</v>
      </c>
      <c r="L44" t="s">
        <v>5094</v>
      </c>
      <c r="M44" t="s">
        <v>5102</v>
      </c>
      <c r="N44">
        <v>9</v>
      </c>
      <c r="O44" t="s">
        <v>5124</v>
      </c>
      <c r="P44" t="s">
        <v>5165</v>
      </c>
      <c r="Q44">
        <v>5</v>
      </c>
      <c r="R44">
        <v>5</v>
      </c>
      <c r="S44">
        <v>1.24</v>
      </c>
      <c r="T44">
        <v>2.34</v>
      </c>
      <c r="U44">
        <v>503.97</v>
      </c>
      <c r="V44">
        <v>138.5</v>
      </c>
      <c r="W44">
        <v>4.5</v>
      </c>
      <c r="X44">
        <v>9.98</v>
      </c>
      <c r="Y44">
        <v>8.460000000000001</v>
      </c>
      <c r="Z44">
        <v>5</v>
      </c>
      <c r="AA44" t="s">
        <v>4268</v>
      </c>
      <c r="AB44">
        <v>1</v>
      </c>
      <c r="AC44">
        <v>7</v>
      </c>
      <c r="AD44">
        <v>2.77</v>
      </c>
      <c r="AF44" t="s">
        <v>5399</v>
      </c>
      <c r="AI44">
        <v>0</v>
      </c>
      <c r="AJ44">
        <v>0</v>
      </c>
      <c r="AK44" t="s">
        <v>5406</v>
      </c>
      <c r="AL44" t="s">
        <v>5406</v>
      </c>
    </row>
    <row r="45" spans="1:38">
      <c r="A45" t="s">
        <v>4705</v>
      </c>
      <c r="B45" t="s">
        <v>4543</v>
      </c>
      <c r="C45" t="s">
        <v>4545</v>
      </c>
      <c r="D45">
        <v>1.16</v>
      </c>
      <c r="E45" t="s">
        <v>4546</v>
      </c>
      <c r="F45">
        <v>8.94</v>
      </c>
      <c r="G45">
        <v>0</v>
      </c>
      <c r="H45">
        <v>1</v>
      </c>
      <c r="I45" t="s">
        <v>4961</v>
      </c>
      <c r="K45" t="s">
        <v>5093</v>
      </c>
      <c r="L45" t="s">
        <v>5094</v>
      </c>
      <c r="M45" t="s">
        <v>5102</v>
      </c>
      <c r="N45">
        <v>9</v>
      </c>
      <c r="O45" t="s">
        <v>5124</v>
      </c>
      <c r="P45" t="s">
        <v>5166</v>
      </c>
      <c r="Q45">
        <v>5</v>
      </c>
      <c r="R45">
        <v>5</v>
      </c>
      <c r="S45">
        <v>1.05</v>
      </c>
      <c r="T45">
        <v>2.39</v>
      </c>
      <c r="U45">
        <v>485.98</v>
      </c>
      <c r="V45">
        <v>138.5</v>
      </c>
      <c r="W45">
        <v>4.36</v>
      </c>
      <c r="X45">
        <v>10.06</v>
      </c>
      <c r="Y45">
        <v>8.720000000000001</v>
      </c>
      <c r="Z45">
        <v>5</v>
      </c>
      <c r="AA45" t="s">
        <v>4268</v>
      </c>
      <c r="AB45">
        <v>0</v>
      </c>
      <c r="AC45">
        <v>7</v>
      </c>
      <c r="AD45">
        <v>2.740142857142857</v>
      </c>
      <c r="AF45" t="s">
        <v>5401</v>
      </c>
      <c r="AI45">
        <v>0</v>
      </c>
      <c r="AJ45">
        <v>0</v>
      </c>
      <c r="AK45" t="s">
        <v>5406</v>
      </c>
      <c r="AL45" t="s">
        <v>5406</v>
      </c>
    </row>
    <row r="46" spans="1:38">
      <c r="A46" t="s">
        <v>4706</v>
      </c>
      <c r="B46" t="s">
        <v>4543</v>
      </c>
      <c r="C46" t="s">
        <v>4545</v>
      </c>
      <c r="D46">
        <v>1.2</v>
      </c>
      <c r="E46" t="s">
        <v>4546</v>
      </c>
      <c r="F46">
        <v>8.92</v>
      </c>
      <c r="G46">
        <v>0.14</v>
      </c>
      <c r="H46">
        <v>4</v>
      </c>
      <c r="I46" t="s">
        <v>4961</v>
      </c>
      <c r="K46" t="s">
        <v>5093</v>
      </c>
      <c r="L46" t="s">
        <v>5094</v>
      </c>
      <c r="M46" t="s">
        <v>5102</v>
      </c>
      <c r="N46">
        <v>9</v>
      </c>
      <c r="O46" t="s">
        <v>5124</v>
      </c>
      <c r="P46" t="s">
        <v>5167</v>
      </c>
      <c r="Q46">
        <v>8</v>
      </c>
      <c r="R46">
        <v>4</v>
      </c>
      <c r="S46">
        <v>3.59</v>
      </c>
      <c r="T46">
        <v>3.59</v>
      </c>
      <c r="U46">
        <v>585.46</v>
      </c>
      <c r="V46">
        <v>156.08</v>
      </c>
      <c r="W46">
        <v>4.93</v>
      </c>
      <c r="X46">
        <v>10.03</v>
      </c>
      <c r="Y46">
        <v>3</v>
      </c>
      <c r="Z46">
        <v>6</v>
      </c>
      <c r="AA46" t="s">
        <v>4268</v>
      </c>
      <c r="AB46">
        <v>1</v>
      </c>
      <c r="AC46">
        <v>8</v>
      </c>
      <c r="AD46">
        <v>1.91</v>
      </c>
      <c r="AF46" t="s">
        <v>5399</v>
      </c>
      <c r="AI46">
        <v>0</v>
      </c>
      <c r="AJ46">
        <v>0</v>
      </c>
      <c r="AK46" t="s">
        <v>5406</v>
      </c>
      <c r="AL46" t="s">
        <v>5406</v>
      </c>
    </row>
    <row r="47" spans="1:38">
      <c r="A47" t="s">
        <v>4707</v>
      </c>
      <c r="B47" t="s">
        <v>4543</v>
      </c>
      <c r="C47" t="s">
        <v>4545</v>
      </c>
      <c r="D47">
        <v>1.4</v>
      </c>
      <c r="E47" t="s">
        <v>4546</v>
      </c>
      <c r="F47">
        <v>8.85</v>
      </c>
      <c r="G47">
        <v>0.22</v>
      </c>
      <c r="H47">
        <v>2</v>
      </c>
      <c r="I47" t="s">
        <v>4961</v>
      </c>
      <c r="K47" t="s">
        <v>5093</v>
      </c>
      <c r="L47" t="s">
        <v>5094</v>
      </c>
      <c r="M47" t="s">
        <v>5104</v>
      </c>
      <c r="N47">
        <v>9</v>
      </c>
      <c r="O47" t="s">
        <v>5126</v>
      </c>
      <c r="P47" t="s">
        <v>5168</v>
      </c>
      <c r="Q47">
        <v>9</v>
      </c>
      <c r="R47">
        <v>3</v>
      </c>
      <c r="S47">
        <v>1.82</v>
      </c>
      <c r="T47">
        <v>3.79</v>
      </c>
      <c r="U47">
        <v>540.98</v>
      </c>
      <c r="V47">
        <v>156.26</v>
      </c>
      <c r="W47">
        <v>2.88</v>
      </c>
      <c r="X47">
        <v>4.29</v>
      </c>
      <c r="Y47">
        <v>0.63</v>
      </c>
      <c r="Z47">
        <v>5</v>
      </c>
      <c r="AA47" t="s">
        <v>4268</v>
      </c>
      <c r="AB47">
        <v>1</v>
      </c>
      <c r="AC47">
        <v>9</v>
      </c>
      <c r="AD47">
        <v>2.771666666666667</v>
      </c>
      <c r="AF47" t="s">
        <v>5398</v>
      </c>
      <c r="AI47">
        <v>0</v>
      </c>
      <c r="AJ47">
        <v>0</v>
      </c>
      <c r="AK47" t="s">
        <v>5408</v>
      </c>
      <c r="AL47" t="s">
        <v>5408</v>
      </c>
    </row>
    <row r="48" spans="1:38">
      <c r="A48" t="s">
        <v>4708</v>
      </c>
      <c r="B48" t="s">
        <v>4543</v>
      </c>
      <c r="C48" t="s">
        <v>4545</v>
      </c>
      <c r="D48">
        <v>1.49</v>
      </c>
      <c r="E48" t="s">
        <v>4546</v>
      </c>
      <c r="F48">
        <v>8.83</v>
      </c>
      <c r="G48">
        <v>0</v>
      </c>
      <c r="H48">
        <v>1</v>
      </c>
      <c r="I48" t="s">
        <v>4961</v>
      </c>
      <c r="K48" t="s">
        <v>5093</v>
      </c>
      <c r="L48" t="s">
        <v>5094</v>
      </c>
      <c r="M48" t="s">
        <v>5102</v>
      </c>
      <c r="N48">
        <v>9</v>
      </c>
      <c r="O48" t="s">
        <v>5124</v>
      </c>
      <c r="P48" t="s">
        <v>5169</v>
      </c>
      <c r="Q48">
        <v>5</v>
      </c>
      <c r="R48">
        <v>5</v>
      </c>
      <c r="S48">
        <v>-1.21</v>
      </c>
      <c r="T48">
        <v>1.6</v>
      </c>
      <c r="U48">
        <v>518.0700000000001</v>
      </c>
      <c r="V48">
        <v>138.5</v>
      </c>
      <c r="W48">
        <v>4.89</v>
      </c>
      <c r="X48">
        <v>10.16</v>
      </c>
      <c r="Y48">
        <v>10.54</v>
      </c>
      <c r="Z48">
        <v>4</v>
      </c>
      <c r="AA48" t="s">
        <v>4268</v>
      </c>
      <c r="AB48">
        <v>1</v>
      </c>
      <c r="AC48">
        <v>7</v>
      </c>
      <c r="AD48">
        <v>2</v>
      </c>
      <c r="AF48" t="s">
        <v>5401</v>
      </c>
      <c r="AI48">
        <v>0</v>
      </c>
      <c r="AJ48">
        <v>0</v>
      </c>
      <c r="AK48" t="s">
        <v>5406</v>
      </c>
      <c r="AL48" t="s">
        <v>5406</v>
      </c>
    </row>
    <row r="49" spans="1:38">
      <c r="A49" t="s">
        <v>4709</v>
      </c>
      <c r="B49" t="s">
        <v>4543</v>
      </c>
      <c r="C49" t="s">
        <v>4545</v>
      </c>
      <c r="D49">
        <v>1.5</v>
      </c>
      <c r="E49" t="s">
        <v>4546</v>
      </c>
      <c r="F49">
        <v>8.82</v>
      </c>
      <c r="G49">
        <v>0.04</v>
      </c>
      <c r="H49">
        <v>3</v>
      </c>
      <c r="I49" t="s">
        <v>4961</v>
      </c>
      <c r="K49" t="s">
        <v>5093</v>
      </c>
      <c r="L49" t="s">
        <v>5094</v>
      </c>
      <c r="M49" t="s">
        <v>5099</v>
      </c>
      <c r="N49">
        <v>9</v>
      </c>
      <c r="O49" t="s">
        <v>5121</v>
      </c>
      <c r="P49" t="s">
        <v>5170</v>
      </c>
      <c r="Q49">
        <v>4</v>
      </c>
      <c r="R49">
        <v>5</v>
      </c>
      <c r="S49">
        <v>2.2</v>
      </c>
      <c r="T49">
        <v>4.7</v>
      </c>
      <c r="U49">
        <v>504.59</v>
      </c>
      <c r="V49">
        <v>142.29</v>
      </c>
      <c r="W49">
        <v>5.3</v>
      </c>
      <c r="X49">
        <v>3.59</v>
      </c>
      <c r="Y49">
        <v>13.22</v>
      </c>
      <c r="Z49">
        <v>4</v>
      </c>
      <c r="AA49" t="s">
        <v>4268</v>
      </c>
      <c r="AB49">
        <v>2</v>
      </c>
      <c r="AC49">
        <v>6</v>
      </c>
      <c r="AD49">
        <v>1.05</v>
      </c>
      <c r="AF49" t="s">
        <v>5400</v>
      </c>
      <c r="AI49">
        <v>0</v>
      </c>
      <c r="AJ49">
        <v>0</v>
      </c>
      <c r="AK49" t="s">
        <v>5404</v>
      </c>
      <c r="AL49" t="s">
        <v>5404</v>
      </c>
    </row>
    <row r="50" spans="1:38">
      <c r="A50" t="s">
        <v>4710</v>
      </c>
      <c r="B50" t="s">
        <v>4543</v>
      </c>
      <c r="C50" t="s">
        <v>4545</v>
      </c>
      <c r="D50">
        <v>1.5</v>
      </c>
      <c r="E50" t="s">
        <v>4546</v>
      </c>
      <c r="F50">
        <v>8.82</v>
      </c>
      <c r="G50">
        <v>0</v>
      </c>
      <c r="H50">
        <v>1</v>
      </c>
      <c r="I50" t="s">
        <v>4961</v>
      </c>
      <c r="K50" t="s">
        <v>5093</v>
      </c>
      <c r="L50" t="s">
        <v>5094</v>
      </c>
      <c r="M50" t="s">
        <v>5102</v>
      </c>
      <c r="N50">
        <v>9</v>
      </c>
      <c r="O50" t="s">
        <v>5124</v>
      </c>
      <c r="P50" t="s">
        <v>5171</v>
      </c>
      <c r="Q50">
        <v>8</v>
      </c>
      <c r="R50">
        <v>5</v>
      </c>
      <c r="S50">
        <v>2.64</v>
      </c>
      <c r="T50">
        <v>2.65</v>
      </c>
      <c r="U50">
        <v>588.46</v>
      </c>
      <c r="V50">
        <v>168.11</v>
      </c>
      <c r="W50">
        <v>4.6</v>
      </c>
      <c r="X50">
        <v>10.32</v>
      </c>
      <c r="Y50">
        <v>3.32</v>
      </c>
      <c r="Z50">
        <v>6</v>
      </c>
      <c r="AA50" t="s">
        <v>4268</v>
      </c>
      <c r="AB50">
        <v>1</v>
      </c>
      <c r="AC50">
        <v>8</v>
      </c>
      <c r="AD50">
        <v>2.68</v>
      </c>
      <c r="AF50" t="s">
        <v>5399</v>
      </c>
      <c r="AI50">
        <v>0</v>
      </c>
      <c r="AJ50">
        <v>0</v>
      </c>
      <c r="AK50" t="s">
        <v>5406</v>
      </c>
      <c r="AL50" t="s">
        <v>5406</v>
      </c>
    </row>
    <row r="51" spans="1:38">
      <c r="A51" t="s">
        <v>4711</v>
      </c>
      <c r="B51" t="s">
        <v>4543</v>
      </c>
      <c r="C51" t="s">
        <v>4545</v>
      </c>
      <c r="D51">
        <v>1.6</v>
      </c>
      <c r="E51" t="s">
        <v>4546</v>
      </c>
      <c r="F51">
        <v>8.800000000000001</v>
      </c>
      <c r="G51">
        <v>0.08</v>
      </c>
      <c r="H51">
        <v>2</v>
      </c>
      <c r="I51" t="s">
        <v>4961</v>
      </c>
      <c r="K51" t="s">
        <v>5093</v>
      </c>
      <c r="L51" t="s">
        <v>5094</v>
      </c>
      <c r="M51" t="s">
        <v>5104</v>
      </c>
      <c r="N51">
        <v>9</v>
      </c>
      <c r="O51" t="s">
        <v>5126</v>
      </c>
      <c r="P51" t="s">
        <v>5172</v>
      </c>
      <c r="Q51">
        <v>8</v>
      </c>
      <c r="R51">
        <v>4</v>
      </c>
      <c r="S51">
        <v>-0.22</v>
      </c>
      <c r="T51">
        <v>2.58</v>
      </c>
      <c r="U51">
        <v>558</v>
      </c>
      <c r="V51">
        <v>154.89</v>
      </c>
      <c r="W51">
        <v>2.56</v>
      </c>
      <c r="X51">
        <v>4.5</v>
      </c>
      <c r="Y51">
        <v>0.33</v>
      </c>
      <c r="Z51">
        <v>5</v>
      </c>
      <c r="AA51" t="s">
        <v>4268</v>
      </c>
      <c r="AB51">
        <v>1</v>
      </c>
      <c r="AC51">
        <v>9</v>
      </c>
      <c r="AD51">
        <v>3</v>
      </c>
      <c r="AF51" t="s">
        <v>5398</v>
      </c>
      <c r="AI51">
        <v>0</v>
      </c>
      <c r="AJ51">
        <v>0</v>
      </c>
      <c r="AK51" t="s">
        <v>5408</v>
      </c>
      <c r="AL51" t="s">
        <v>5408</v>
      </c>
    </row>
    <row r="52" spans="1:38">
      <c r="A52" t="s">
        <v>4712</v>
      </c>
      <c r="B52" t="s">
        <v>4543</v>
      </c>
      <c r="C52" t="s">
        <v>4545</v>
      </c>
      <c r="D52">
        <v>1.7</v>
      </c>
      <c r="E52" t="s">
        <v>4546</v>
      </c>
      <c r="F52">
        <v>8.77</v>
      </c>
      <c r="G52">
        <v>0.15</v>
      </c>
      <c r="H52">
        <v>2</v>
      </c>
      <c r="I52" t="s">
        <v>4961</v>
      </c>
      <c r="K52" t="s">
        <v>5093</v>
      </c>
      <c r="L52" t="s">
        <v>5094</v>
      </c>
      <c r="M52" t="s">
        <v>5104</v>
      </c>
      <c r="N52">
        <v>9</v>
      </c>
      <c r="O52" t="s">
        <v>5126</v>
      </c>
      <c r="P52" t="s">
        <v>5173</v>
      </c>
      <c r="Q52">
        <v>7</v>
      </c>
      <c r="R52">
        <v>3</v>
      </c>
      <c r="S52">
        <v>1.36</v>
      </c>
      <c r="T52">
        <v>4.21</v>
      </c>
      <c r="U52">
        <v>534.9400000000001</v>
      </c>
      <c r="V52">
        <v>139.1</v>
      </c>
      <c r="W52">
        <v>3.53</v>
      </c>
      <c r="X52">
        <v>4.27</v>
      </c>
      <c r="Y52">
        <v>0.07000000000000001</v>
      </c>
      <c r="Z52">
        <v>4</v>
      </c>
      <c r="AA52" t="s">
        <v>4268</v>
      </c>
      <c r="AB52">
        <v>1</v>
      </c>
      <c r="AC52">
        <v>9</v>
      </c>
      <c r="AD52">
        <v>2.561666666666667</v>
      </c>
      <c r="AF52" t="s">
        <v>5398</v>
      </c>
      <c r="AI52">
        <v>0</v>
      </c>
      <c r="AJ52">
        <v>0</v>
      </c>
      <c r="AK52" t="s">
        <v>5408</v>
      </c>
      <c r="AL52" t="s">
        <v>5408</v>
      </c>
    </row>
    <row r="53" spans="1:38">
      <c r="A53" t="s">
        <v>4713</v>
      </c>
      <c r="B53" t="s">
        <v>4543</v>
      </c>
      <c r="C53" t="s">
        <v>4545</v>
      </c>
      <c r="D53">
        <v>1.8</v>
      </c>
      <c r="E53" t="s">
        <v>4546</v>
      </c>
      <c r="F53">
        <v>8.74</v>
      </c>
      <c r="G53">
        <v>0.14</v>
      </c>
      <c r="H53">
        <v>2</v>
      </c>
      <c r="I53" t="s">
        <v>4961</v>
      </c>
      <c r="K53" t="s">
        <v>5093</v>
      </c>
      <c r="L53" t="s">
        <v>5094</v>
      </c>
      <c r="M53" t="s">
        <v>5104</v>
      </c>
      <c r="N53">
        <v>9</v>
      </c>
      <c r="O53" t="s">
        <v>5126</v>
      </c>
      <c r="P53" t="s">
        <v>5174</v>
      </c>
      <c r="Q53">
        <v>9</v>
      </c>
      <c r="R53">
        <v>4</v>
      </c>
      <c r="S53">
        <v>0.17</v>
      </c>
      <c r="T53">
        <v>3.02</v>
      </c>
      <c r="U53">
        <v>676.11</v>
      </c>
      <c r="V53">
        <v>174.68</v>
      </c>
      <c r="W53">
        <v>3.31</v>
      </c>
      <c r="X53">
        <v>4.26</v>
      </c>
      <c r="Y53">
        <v>6.98</v>
      </c>
      <c r="Z53">
        <v>4</v>
      </c>
      <c r="AA53" t="s">
        <v>4268</v>
      </c>
      <c r="AB53">
        <v>1</v>
      </c>
      <c r="AC53">
        <v>10</v>
      </c>
      <c r="AD53">
        <v>2.99</v>
      </c>
      <c r="AF53" t="s">
        <v>5398</v>
      </c>
      <c r="AI53">
        <v>0</v>
      </c>
      <c r="AJ53">
        <v>0</v>
      </c>
      <c r="AK53" t="s">
        <v>5408</v>
      </c>
      <c r="AL53" t="s">
        <v>5408</v>
      </c>
    </row>
    <row r="54" spans="1:38">
      <c r="A54" t="s">
        <v>4714</v>
      </c>
      <c r="B54" t="s">
        <v>4543</v>
      </c>
      <c r="C54" t="s">
        <v>4545</v>
      </c>
      <c r="D54">
        <v>1.9</v>
      </c>
      <c r="E54" t="s">
        <v>4546</v>
      </c>
      <c r="F54">
        <v>8.720000000000001</v>
      </c>
      <c r="G54">
        <v>0</v>
      </c>
      <c r="H54">
        <v>1</v>
      </c>
      <c r="I54" t="s">
        <v>4961</v>
      </c>
      <c r="K54" t="s">
        <v>5093</v>
      </c>
      <c r="L54" t="s">
        <v>5094</v>
      </c>
      <c r="M54" t="s">
        <v>5102</v>
      </c>
      <c r="N54">
        <v>9</v>
      </c>
      <c r="O54" t="s">
        <v>5124</v>
      </c>
      <c r="P54" t="s">
        <v>5175</v>
      </c>
      <c r="Q54">
        <v>8</v>
      </c>
      <c r="R54">
        <v>3</v>
      </c>
      <c r="S54">
        <v>3.77</v>
      </c>
      <c r="T54">
        <v>3.77</v>
      </c>
      <c r="U54">
        <v>605.49</v>
      </c>
      <c r="V54">
        <v>139.71</v>
      </c>
      <c r="W54">
        <v>5.57</v>
      </c>
      <c r="X54">
        <v>10.63</v>
      </c>
      <c r="Y54">
        <v>3.42</v>
      </c>
      <c r="Z54">
        <v>5</v>
      </c>
      <c r="AA54" t="s">
        <v>4268</v>
      </c>
      <c r="AB54">
        <v>2</v>
      </c>
      <c r="AC54">
        <v>10</v>
      </c>
      <c r="AD54">
        <v>1.896666666666667</v>
      </c>
      <c r="AF54" t="s">
        <v>5399</v>
      </c>
      <c r="AI54">
        <v>0</v>
      </c>
      <c r="AJ54">
        <v>0</v>
      </c>
      <c r="AK54" t="s">
        <v>5406</v>
      </c>
      <c r="AL54" t="s">
        <v>5406</v>
      </c>
    </row>
    <row r="55" spans="1:38">
      <c r="A55" t="s">
        <v>4715</v>
      </c>
      <c r="B55" t="s">
        <v>4543</v>
      </c>
      <c r="C55" t="s">
        <v>4545</v>
      </c>
      <c r="D55">
        <v>2</v>
      </c>
      <c r="E55" t="s">
        <v>4546</v>
      </c>
      <c r="F55">
        <v>8.699999999999999</v>
      </c>
      <c r="G55">
        <v>0.14</v>
      </c>
      <c r="H55">
        <v>2</v>
      </c>
      <c r="I55" t="s">
        <v>4961</v>
      </c>
      <c r="K55" t="s">
        <v>5093</v>
      </c>
      <c r="L55" t="s">
        <v>5094</v>
      </c>
      <c r="M55" t="s">
        <v>5104</v>
      </c>
      <c r="N55">
        <v>9</v>
      </c>
      <c r="O55" t="s">
        <v>5126</v>
      </c>
      <c r="P55" t="s">
        <v>5176</v>
      </c>
      <c r="Q55">
        <v>9</v>
      </c>
      <c r="R55">
        <v>4</v>
      </c>
      <c r="S55">
        <v>-0.03</v>
      </c>
      <c r="T55">
        <v>2.83</v>
      </c>
      <c r="U55">
        <v>658.12</v>
      </c>
      <c r="V55">
        <v>174.68</v>
      </c>
      <c r="W55">
        <v>3.17</v>
      </c>
      <c r="X55">
        <v>4.26</v>
      </c>
      <c r="Y55">
        <v>6.98</v>
      </c>
      <c r="Z55">
        <v>4</v>
      </c>
      <c r="AA55" t="s">
        <v>4268</v>
      </c>
      <c r="AB55">
        <v>1</v>
      </c>
      <c r="AC55">
        <v>10</v>
      </c>
      <c r="AD55">
        <v>3</v>
      </c>
      <c r="AF55" t="s">
        <v>5398</v>
      </c>
      <c r="AI55">
        <v>0</v>
      </c>
      <c r="AJ55">
        <v>0</v>
      </c>
      <c r="AK55" t="s">
        <v>5408</v>
      </c>
      <c r="AL55" t="s">
        <v>5408</v>
      </c>
    </row>
    <row r="56" spans="1:38">
      <c r="A56" t="s">
        <v>4716</v>
      </c>
      <c r="B56" t="s">
        <v>4543</v>
      </c>
      <c r="C56" t="s">
        <v>4545</v>
      </c>
      <c r="D56">
        <v>2</v>
      </c>
      <c r="E56" t="s">
        <v>4546</v>
      </c>
      <c r="F56">
        <v>8.699999999999999</v>
      </c>
      <c r="G56">
        <v>0.09</v>
      </c>
      <c r="H56">
        <v>3</v>
      </c>
      <c r="I56" t="s">
        <v>4961</v>
      </c>
      <c r="K56" t="s">
        <v>5093</v>
      </c>
      <c r="L56" t="s">
        <v>5094</v>
      </c>
      <c r="M56" t="s">
        <v>5104</v>
      </c>
      <c r="N56">
        <v>9</v>
      </c>
      <c r="O56" t="s">
        <v>5126</v>
      </c>
      <c r="P56" t="s">
        <v>5177</v>
      </c>
      <c r="Q56">
        <v>7</v>
      </c>
      <c r="R56">
        <v>3</v>
      </c>
      <c r="S56">
        <v>1.17</v>
      </c>
      <c r="T56">
        <v>4.01</v>
      </c>
      <c r="U56">
        <v>516.95</v>
      </c>
      <c r="V56">
        <v>139.1</v>
      </c>
      <c r="W56">
        <v>3.39</v>
      </c>
      <c r="X56">
        <v>4.27</v>
      </c>
      <c r="Y56">
        <v>0.27</v>
      </c>
      <c r="Z56">
        <v>4</v>
      </c>
      <c r="AA56" t="s">
        <v>4268</v>
      </c>
      <c r="AB56">
        <v>1</v>
      </c>
      <c r="AC56">
        <v>9</v>
      </c>
      <c r="AD56">
        <v>2.661666666666667</v>
      </c>
      <c r="AF56" t="s">
        <v>5398</v>
      </c>
      <c r="AI56">
        <v>0</v>
      </c>
      <c r="AJ56">
        <v>0</v>
      </c>
      <c r="AK56" t="s">
        <v>5408</v>
      </c>
      <c r="AL56" t="s">
        <v>5408</v>
      </c>
    </row>
    <row r="57" spans="1:38">
      <c r="A57" t="s">
        <v>4717</v>
      </c>
      <c r="B57" t="s">
        <v>4543</v>
      </c>
      <c r="C57" t="s">
        <v>4545</v>
      </c>
      <c r="D57">
        <v>2</v>
      </c>
      <c r="E57" t="s">
        <v>4546</v>
      </c>
      <c r="F57">
        <v>8.699999999999999</v>
      </c>
      <c r="G57">
        <v>0.21</v>
      </c>
      <c r="H57">
        <v>2</v>
      </c>
      <c r="I57" t="s">
        <v>4961</v>
      </c>
      <c r="K57" t="s">
        <v>5093</v>
      </c>
      <c r="L57" t="s">
        <v>5094</v>
      </c>
      <c r="M57" t="s">
        <v>5104</v>
      </c>
      <c r="N57">
        <v>9</v>
      </c>
      <c r="O57" t="s">
        <v>5126</v>
      </c>
      <c r="P57" t="s">
        <v>5178</v>
      </c>
      <c r="Q57">
        <v>9</v>
      </c>
      <c r="R57">
        <v>3</v>
      </c>
      <c r="S57">
        <v>3.45</v>
      </c>
      <c r="T57">
        <v>3.46</v>
      </c>
      <c r="U57">
        <v>556.97</v>
      </c>
      <c r="V57">
        <v>160.69</v>
      </c>
      <c r="W57">
        <v>3.04</v>
      </c>
      <c r="X57">
        <v>12.37</v>
      </c>
      <c r="Y57">
        <v>5.49</v>
      </c>
      <c r="Z57">
        <v>5</v>
      </c>
      <c r="AA57" t="s">
        <v>4268</v>
      </c>
      <c r="AB57">
        <v>1</v>
      </c>
      <c r="AC57">
        <v>9</v>
      </c>
      <c r="AD57">
        <v>2.211666666666667</v>
      </c>
      <c r="AF57" t="s">
        <v>5399</v>
      </c>
      <c r="AI57">
        <v>0</v>
      </c>
      <c r="AJ57">
        <v>0</v>
      </c>
      <c r="AK57" t="s">
        <v>5408</v>
      </c>
      <c r="AL57" t="s">
        <v>5408</v>
      </c>
    </row>
    <row r="58" spans="1:38">
      <c r="A58" t="s">
        <v>4718</v>
      </c>
      <c r="B58" t="s">
        <v>4543</v>
      </c>
      <c r="C58" t="s">
        <v>4545</v>
      </c>
      <c r="D58">
        <v>2.15</v>
      </c>
      <c r="E58" t="s">
        <v>4546</v>
      </c>
      <c r="F58">
        <v>8.67</v>
      </c>
      <c r="G58">
        <v>0</v>
      </c>
      <c r="H58">
        <v>1</v>
      </c>
      <c r="I58" t="s">
        <v>4961</v>
      </c>
      <c r="K58" t="s">
        <v>5093</v>
      </c>
      <c r="L58" t="s">
        <v>5094</v>
      </c>
      <c r="M58" t="s">
        <v>5102</v>
      </c>
      <c r="N58">
        <v>9</v>
      </c>
      <c r="O58" t="s">
        <v>5124</v>
      </c>
      <c r="P58" t="s">
        <v>5179</v>
      </c>
      <c r="Q58">
        <v>6</v>
      </c>
      <c r="R58">
        <v>5</v>
      </c>
      <c r="S58">
        <v>0.43</v>
      </c>
      <c r="T58">
        <v>0.7</v>
      </c>
      <c r="U58">
        <v>527.03</v>
      </c>
      <c r="V58">
        <v>151.39</v>
      </c>
      <c r="W58">
        <v>4.37</v>
      </c>
      <c r="X58">
        <v>10.1</v>
      </c>
      <c r="Y58">
        <v>7.34</v>
      </c>
      <c r="Z58">
        <v>5</v>
      </c>
      <c r="AA58" t="s">
        <v>4268</v>
      </c>
      <c r="AB58">
        <v>1</v>
      </c>
      <c r="AC58">
        <v>6</v>
      </c>
      <c r="AD58">
        <v>3</v>
      </c>
      <c r="AF58" t="s">
        <v>5399</v>
      </c>
      <c r="AI58">
        <v>0</v>
      </c>
      <c r="AJ58">
        <v>0</v>
      </c>
      <c r="AK58" t="s">
        <v>5406</v>
      </c>
      <c r="AL58" t="s">
        <v>5406</v>
      </c>
    </row>
    <row r="59" spans="1:38">
      <c r="A59" t="s">
        <v>4718</v>
      </c>
      <c r="B59" t="s">
        <v>4543</v>
      </c>
      <c r="C59" t="s">
        <v>4545</v>
      </c>
      <c r="D59">
        <v>2.5</v>
      </c>
      <c r="E59" t="s">
        <v>4546</v>
      </c>
      <c r="F59">
        <v>8.6</v>
      </c>
      <c r="G59">
        <v>0</v>
      </c>
      <c r="H59">
        <v>1</v>
      </c>
      <c r="I59" t="s">
        <v>4961</v>
      </c>
      <c r="K59" t="s">
        <v>5093</v>
      </c>
      <c r="L59" t="s">
        <v>5094</v>
      </c>
      <c r="M59" t="s">
        <v>5102</v>
      </c>
      <c r="N59">
        <v>9</v>
      </c>
      <c r="O59" t="s">
        <v>5124</v>
      </c>
      <c r="P59" t="s">
        <v>5179</v>
      </c>
      <c r="Q59">
        <v>6</v>
      </c>
      <c r="R59">
        <v>5</v>
      </c>
      <c r="S59">
        <v>0.43</v>
      </c>
      <c r="T59">
        <v>0.7</v>
      </c>
      <c r="U59">
        <v>527.03</v>
      </c>
      <c r="V59">
        <v>151.39</v>
      </c>
      <c r="W59">
        <v>4.37</v>
      </c>
      <c r="X59">
        <v>10.1</v>
      </c>
      <c r="Y59">
        <v>7.34</v>
      </c>
      <c r="Z59">
        <v>5</v>
      </c>
      <c r="AA59" t="s">
        <v>4268</v>
      </c>
      <c r="AB59">
        <v>1</v>
      </c>
      <c r="AC59">
        <v>6</v>
      </c>
      <c r="AD59">
        <v>3</v>
      </c>
      <c r="AF59" t="s">
        <v>5399</v>
      </c>
      <c r="AI59">
        <v>0</v>
      </c>
      <c r="AJ59">
        <v>0</v>
      </c>
      <c r="AK59" t="s">
        <v>5406</v>
      </c>
      <c r="AL59" t="s">
        <v>5406</v>
      </c>
    </row>
    <row r="60" spans="1:38">
      <c r="A60" t="s">
        <v>4718</v>
      </c>
      <c r="B60" t="s">
        <v>4543</v>
      </c>
      <c r="C60" t="s">
        <v>4545</v>
      </c>
      <c r="D60">
        <v>2.6</v>
      </c>
      <c r="E60" t="s">
        <v>4546</v>
      </c>
      <c r="F60">
        <v>8.59</v>
      </c>
      <c r="G60">
        <v>0</v>
      </c>
      <c r="H60">
        <v>1</v>
      </c>
      <c r="I60" t="s">
        <v>4961</v>
      </c>
      <c r="K60" t="s">
        <v>5093</v>
      </c>
      <c r="L60" t="s">
        <v>5094</v>
      </c>
      <c r="M60" t="s">
        <v>5102</v>
      </c>
      <c r="N60">
        <v>9</v>
      </c>
      <c r="O60" t="s">
        <v>5124</v>
      </c>
      <c r="P60" t="s">
        <v>5179</v>
      </c>
      <c r="Q60">
        <v>6</v>
      </c>
      <c r="R60">
        <v>5</v>
      </c>
      <c r="S60">
        <v>0.43</v>
      </c>
      <c r="T60">
        <v>0.7</v>
      </c>
      <c r="U60">
        <v>527.03</v>
      </c>
      <c r="V60">
        <v>151.39</v>
      </c>
      <c r="W60">
        <v>4.37</v>
      </c>
      <c r="X60">
        <v>10.1</v>
      </c>
      <c r="Y60">
        <v>7.34</v>
      </c>
      <c r="Z60">
        <v>5</v>
      </c>
      <c r="AA60" t="s">
        <v>4268</v>
      </c>
      <c r="AB60">
        <v>1</v>
      </c>
      <c r="AC60">
        <v>6</v>
      </c>
      <c r="AD60">
        <v>3</v>
      </c>
      <c r="AF60" t="s">
        <v>5399</v>
      </c>
      <c r="AI60">
        <v>0</v>
      </c>
      <c r="AJ60">
        <v>0</v>
      </c>
      <c r="AK60" t="s">
        <v>5406</v>
      </c>
      <c r="AL60" t="s">
        <v>5406</v>
      </c>
    </row>
    <row r="61" spans="1:38">
      <c r="A61" t="s">
        <v>4719</v>
      </c>
      <c r="B61" t="s">
        <v>4543</v>
      </c>
      <c r="C61" t="s">
        <v>4545</v>
      </c>
      <c r="D61">
        <v>2.4</v>
      </c>
      <c r="E61" t="s">
        <v>4546</v>
      </c>
      <c r="F61">
        <v>8.619999999999999</v>
      </c>
      <c r="G61">
        <v>0</v>
      </c>
      <c r="H61">
        <v>1</v>
      </c>
      <c r="I61" t="s">
        <v>4961</v>
      </c>
      <c r="K61" t="s">
        <v>5093</v>
      </c>
      <c r="L61" t="s">
        <v>5094</v>
      </c>
      <c r="M61" t="s">
        <v>5103</v>
      </c>
      <c r="N61">
        <v>9</v>
      </c>
      <c r="O61" t="s">
        <v>5125</v>
      </c>
      <c r="P61" t="s">
        <v>5180</v>
      </c>
      <c r="Q61">
        <v>5</v>
      </c>
      <c r="R61">
        <v>4</v>
      </c>
      <c r="S61">
        <v>-0.8</v>
      </c>
      <c r="T61">
        <v>1.88</v>
      </c>
      <c r="U61">
        <v>502.62</v>
      </c>
      <c r="V61">
        <v>126.31</v>
      </c>
      <c r="W61">
        <v>4.39</v>
      </c>
      <c r="X61">
        <v>10.68</v>
      </c>
      <c r="Y61">
        <v>10.27</v>
      </c>
      <c r="Z61">
        <v>3</v>
      </c>
      <c r="AA61" t="s">
        <v>4268</v>
      </c>
      <c r="AB61">
        <v>1</v>
      </c>
      <c r="AC61">
        <v>8</v>
      </c>
      <c r="AD61">
        <v>2</v>
      </c>
      <c r="AF61" t="s">
        <v>5401</v>
      </c>
      <c r="AI61">
        <v>0</v>
      </c>
      <c r="AJ61">
        <v>0</v>
      </c>
      <c r="AK61" t="s">
        <v>5407</v>
      </c>
      <c r="AL61" t="s">
        <v>5407</v>
      </c>
    </row>
    <row r="62" spans="1:38">
      <c r="A62" t="s">
        <v>4720</v>
      </c>
      <c r="B62" t="s">
        <v>4543</v>
      </c>
      <c r="C62" t="s">
        <v>4545</v>
      </c>
      <c r="D62">
        <v>2.4</v>
      </c>
      <c r="E62" t="s">
        <v>4546</v>
      </c>
      <c r="F62">
        <v>8.619999999999999</v>
      </c>
      <c r="G62">
        <v>0</v>
      </c>
      <c r="H62">
        <v>1</v>
      </c>
      <c r="I62" t="s">
        <v>4961</v>
      </c>
      <c r="K62" t="s">
        <v>5093</v>
      </c>
      <c r="L62" t="s">
        <v>5094</v>
      </c>
      <c r="M62" t="s">
        <v>5103</v>
      </c>
      <c r="N62">
        <v>9</v>
      </c>
      <c r="O62" t="s">
        <v>5125</v>
      </c>
      <c r="P62" t="s">
        <v>5181</v>
      </c>
      <c r="Q62">
        <v>8</v>
      </c>
      <c r="R62">
        <v>3</v>
      </c>
      <c r="S62">
        <v>3.08</v>
      </c>
      <c r="T62">
        <v>3.08</v>
      </c>
      <c r="U62">
        <v>596.05</v>
      </c>
      <c r="V62">
        <v>143.89</v>
      </c>
      <c r="W62">
        <v>4.96</v>
      </c>
      <c r="X62">
        <v>10.57</v>
      </c>
      <c r="Y62">
        <v>0.48</v>
      </c>
      <c r="Z62">
        <v>5</v>
      </c>
      <c r="AA62" t="s">
        <v>4268</v>
      </c>
      <c r="AB62">
        <v>1</v>
      </c>
      <c r="AC62">
        <v>9</v>
      </c>
      <c r="AD62">
        <v>2.586666666666667</v>
      </c>
      <c r="AF62" t="s">
        <v>5399</v>
      </c>
      <c r="AI62">
        <v>0</v>
      </c>
      <c r="AJ62">
        <v>0</v>
      </c>
      <c r="AK62" t="s">
        <v>5407</v>
      </c>
      <c r="AL62" t="s">
        <v>5407</v>
      </c>
    </row>
    <row r="63" spans="1:38">
      <c r="A63" t="s">
        <v>4721</v>
      </c>
      <c r="B63" t="s">
        <v>4543</v>
      </c>
      <c r="C63" t="s">
        <v>4545</v>
      </c>
      <c r="D63">
        <v>2.7</v>
      </c>
      <c r="E63" t="s">
        <v>4546</v>
      </c>
      <c r="F63">
        <v>8.57</v>
      </c>
      <c r="G63">
        <v>0</v>
      </c>
      <c r="H63">
        <v>1</v>
      </c>
      <c r="I63" t="s">
        <v>4961</v>
      </c>
      <c r="K63" t="s">
        <v>5093</v>
      </c>
      <c r="L63" t="s">
        <v>5094</v>
      </c>
      <c r="M63" t="s">
        <v>5102</v>
      </c>
      <c r="N63">
        <v>9</v>
      </c>
      <c r="O63" t="s">
        <v>5124</v>
      </c>
      <c r="P63" t="s">
        <v>5182</v>
      </c>
      <c r="Q63">
        <v>8</v>
      </c>
      <c r="R63">
        <v>3</v>
      </c>
      <c r="S63">
        <v>4.68</v>
      </c>
      <c r="T63">
        <v>4.68</v>
      </c>
      <c r="U63">
        <v>603.47</v>
      </c>
      <c r="V63">
        <v>139.71</v>
      </c>
      <c r="W63">
        <v>5.65</v>
      </c>
      <c r="X63">
        <v>10.54</v>
      </c>
      <c r="Y63">
        <v>3.32</v>
      </c>
      <c r="Z63">
        <v>5</v>
      </c>
      <c r="AA63" t="s">
        <v>4268</v>
      </c>
      <c r="AB63">
        <v>2</v>
      </c>
      <c r="AC63">
        <v>9</v>
      </c>
      <c r="AD63">
        <v>1.326666666666667</v>
      </c>
      <c r="AF63" t="s">
        <v>5399</v>
      </c>
      <c r="AI63">
        <v>0</v>
      </c>
      <c r="AJ63">
        <v>0</v>
      </c>
      <c r="AK63" t="s">
        <v>5406</v>
      </c>
      <c r="AL63" t="s">
        <v>5406</v>
      </c>
    </row>
    <row r="64" spans="1:38">
      <c r="A64" t="s">
        <v>4721</v>
      </c>
      <c r="B64" t="s">
        <v>4543</v>
      </c>
      <c r="C64" t="s">
        <v>4545</v>
      </c>
      <c r="D64">
        <v>3.7</v>
      </c>
      <c r="E64" t="s">
        <v>4546</v>
      </c>
      <c r="F64">
        <v>8.43</v>
      </c>
      <c r="G64">
        <v>0</v>
      </c>
      <c r="H64">
        <v>1</v>
      </c>
      <c r="I64" t="s">
        <v>4961</v>
      </c>
      <c r="K64" t="s">
        <v>5093</v>
      </c>
      <c r="L64" t="s">
        <v>5094</v>
      </c>
      <c r="M64" t="s">
        <v>5095</v>
      </c>
      <c r="N64">
        <v>9</v>
      </c>
      <c r="O64" t="s">
        <v>5117</v>
      </c>
      <c r="P64" t="s">
        <v>5182</v>
      </c>
      <c r="Q64">
        <v>8</v>
      </c>
      <c r="R64">
        <v>3</v>
      </c>
      <c r="S64">
        <v>4.68</v>
      </c>
      <c r="T64">
        <v>4.68</v>
      </c>
      <c r="U64">
        <v>603.47</v>
      </c>
      <c r="V64">
        <v>139.71</v>
      </c>
      <c r="W64">
        <v>5.65</v>
      </c>
      <c r="X64">
        <v>10.54</v>
      </c>
      <c r="Y64">
        <v>3.32</v>
      </c>
      <c r="Z64">
        <v>5</v>
      </c>
      <c r="AA64" t="s">
        <v>4268</v>
      </c>
      <c r="AB64">
        <v>2</v>
      </c>
      <c r="AC64">
        <v>9</v>
      </c>
      <c r="AD64">
        <v>1.326666666666667</v>
      </c>
      <c r="AF64" t="s">
        <v>5399</v>
      </c>
      <c r="AI64">
        <v>0</v>
      </c>
      <c r="AJ64">
        <v>0</v>
      </c>
      <c r="AK64" t="s">
        <v>5402</v>
      </c>
      <c r="AL64" t="s">
        <v>5402</v>
      </c>
    </row>
    <row r="65" spans="1:38">
      <c r="A65" t="s">
        <v>4722</v>
      </c>
      <c r="B65" t="s">
        <v>4543</v>
      </c>
      <c r="C65" t="s">
        <v>4545</v>
      </c>
      <c r="D65">
        <v>3</v>
      </c>
      <c r="E65" t="s">
        <v>4546</v>
      </c>
      <c r="F65">
        <v>8.52</v>
      </c>
      <c r="G65">
        <v>0.6</v>
      </c>
      <c r="H65">
        <v>3</v>
      </c>
      <c r="I65" t="s">
        <v>4961</v>
      </c>
      <c r="K65" t="s">
        <v>5093</v>
      </c>
      <c r="L65" t="s">
        <v>5094</v>
      </c>
      <c r="M65" t="s">
        <v>5100</v>
      </c>
      <c r="N65">
        <v>9</v>
      </c>
      <c r="O65" t="s">
        <v>5122</v>
      </c>
      <c r="P65" t="s">
        <v>5183</v>
      </c>
      <c r="Q65">
        <v>4</v>
      </c>
      <c r="R65">
        <v>4</v>
      </c>
      <c r="S65">
        <v>-0.51</v>
      </c>
      <c r="T65">
        <v>2.16</v>
      </c>
      <c r="U65">
        <v>577.58</v>
      </c>
      <c r="V65">
        <v>126.89</v>
      </c>
      <c r="W65">
        <v>3.48</v>
      </c>
      <c r="X65">
        <v>9.65</v>
      </c>
      <c r="Y65">
        <v>10.27</v>
      </c>
      <c r="Z65">
        <v>3</v>
      </c>
      <c r="AA65" t="s">
        <v>4268</v>
      </c>
      <c r="AB65">
        <v>0</v>
      </c>
      <c r="AC65">
        <v>8</v>
      </c>
      <c r="AD65">
        <v>2</v>
      </c>
      <c r="AF65" t="s">
        <v>5401</v>
      </c>
      <c r="AI65">
        <v>0</v>
      </c>
      <c r="AJ65">
        <v>0</v>
      </c>
      <c r="AK65" t="s">
        <v>5405</v>
      </c>
      <c r="AL65" t="s">
        <v>5405</v>
      </c>
    </row>
    <row r="66" spans="1:38">
      <c r="A66" t="s">
        <v>4723</v>
      </c>
      <c r="B66" t="s">
        <v>4543</v>
      </c>
      <c r="C66" t="s">
        <v>4545</v>
      </c>
      <c r="D66">
        <v>3</v>
      </c>
      <c r="E66" t="s">
        <v>4546</v>
      </c>
      <c r="F66">
        <v>8.52</v>
      </c>
      <c r="G66">
        <v>0.22</v>
      </c>
      <c r="H66">
        <v>2</v>
      </c>
      <c r="I66" t="s">
        <v>4961</v>
      </c>
      <c r="K66" t="s">
        <v>5093</v>
      </c>
      <c r="L66" t="s">
        <v>5094</v>
      </c>
      <c r="M66" t="s">
        <v>5100</v>
      </c>
      <c r="N66">
        <v>9</v>
      </c>
      <c r="O66" t="s">
        <v>5122</v>
      </c>
      <c r="P66" t="s">
        <v>5184</v>
      </c>
      <c r="Q66">
        <v>5</v>
      </c>
      <c r="R66">
        <v>5</v>
      </c>
      <c r="S66">
        <v>-0.89</v>
      </c>
      <c r="T66">
        <v>1.8</v>
      </c>
      <c r="U66">
        <v>571.6</v>
      </c>
      <c r="V66">
        <v>138.5</v>
      </c>
      <c r="W66">
        <v>3.7</v>
      </c>
      <c r="X66">
        <v>12.85</v>
      </c>
      <c r="Y66">
        <v>10.27</v>
      </c>
      <c r="Z66">
        <v>4</v>
      </c>
      <c r="AA66" t="s">
        <v>4268</v>
      </c>
      <c r="AB66">
        <v>0</v>
      </c>
      <c r="AC66">
        <v>7</v>
      </c>
      <c r="AD66">
        <v>2</v>
      </c>
      <c r="AF66" t="s">
        <v>5401</v>
      </c>
      <c r="AI66">
        <v>0</v>
      </c>
      <c r="AJ66">
        <v>0</v>
      </c>
      <c r="AK66" t="s">
        <v>5405</v>
      </c>
      <c r="AL66" t="s">
        <v>5405</v>
      </c>
    </row>
    <row r="67" spans="1:38">
      <c r="A67" t="s">
        <v>4724</v>
      </c>
      <c r="B67" t="s">
        <v>4543</v>
      </c>
      <c r="C67" t="s">
        <v>4545</v>
      </c>
      <c r="D67">
        <v>3.197</v>
      </c>
      <c r="E67" t="s">
        <v>4546</v>
      </c>
      <c r="F67">
        <v>8.49</v>
      </c>
      <c r="G67">
        <v>0</v>
      </c>
      <c r="H67">
        <v>1</v>
      </c>
      <c r="I67" t="s">
        <v>4961</v>
      </c>
      <c r="K67" t="s">
        <v>5093</v>
      </c>
      <c r="L67" t="s">
        <v>5094</v>
      </c>
      <c r="M67" t="s">
        <v>5103</v>
      </c>
      <c r="N67">
        <v>9</v>
      </c>
      <c r="O67" t="s">
        <v>5125</v>
      </c>
      <c r="P67" t="s">
        <v>5185</v>
      </c>
      <c r="Q67">
        <v>6</v>
      </c>
      <c r="R67">
        <v>3</v>
      </c>
      <c r="S67">
        <v>1.26</v>
      </c>
      <c r="T67">
        <v>3.93</v>
      </c>
      <c r="U67">
        <v>469.59</v>
      </c>
      <c r="V67">
        <v>120.06</v>
      </c>
      <c r="W67">
        <v>4.64</v>
      </c>
      <c r="Y67">
        <v>10.27</v>
      </c>
      <c r="Z67">
        <v>4</v>
      </c>
      <c r="AA67" t="s">
        <v>4268</v>
      </c>
      <c r="AB67">
        <v>0</v>
      </c>
      <c r="AC67">
        <v>7</v>
      </c>
      <c r="AD67">
        <v>1.918880952380953</v>
      </c>
      <c r="AF67" t="s">
        <v>5401</v>
      </c>
      <c r="AI67">
        <v>0</v>
      </c>
      <c r="AJ67">
        <v>0</v>
      </c>
      <c r="AK67" t="s">
        <v>5407</v>
      </c>
      <c r="AL67" t="s">
        <v>5407</v>
      </c>
    </row>
    <row r="68" spans="1:38">
      <c r="A68" t="s">
        <v>4725</v>
      </c>
      <c r="B68" t="s">
        <v>4543</v>
      </c>
      <c r="C68" t="s">
        <v>4545</v>
      </c>
      <c r="D68">
        <v>3.2</v>
      </c>
      <c r="E68" t="s">
        <v>4546</v>
      </c>
      <c r="F68">
        <v>8.49</v>
      </c>
      <c r="G68">
        <v>0</v>
      </c>
      <c r="H68">
        <v>1</v>
      </c>
      <c r="I68" t="s">
        <v>4961</v>
      </c>
      <c r="K68" t="s">
        <v>5093</v>
      </c>
      <c r="L68" t="s">
        <v>5094</v>
      </c>
      <c r="M68" t="s">
        <v>5106</v>
      </c>
      <c r="N68">
        <v>9</v>
      </c>
      <c r="O68" t="s">
        <v>5128</v>
      </c>
      <c r="P68" t="s">
        <v>5186</v>
      </c>
      <c r="Q68">
        <v>5</v>
      </c>
      <c r="R68">
        <v>5</v>
      </c>
      <c r="S68">
        <v>-0.89</v>
      </c>
      <c r="T68">
        <v>1.8</v>
      </c>
      <c r="U68">
        <v>457.58</v>
      </c>
      <c r="V68">
        <v>138.5</v>
      </c>
      <c r="W68">
        <v>3.7</v>
      </c>
      <c r="X68">
        <v>12.85</v>
      </c>
      <c r="Y68">
        <v>10.27</v>
      </c>
      <c r="Z68">
        <v>4</v>
      </c>
      <c r="AA68" t="s">
        <v>4268</v>
      </c>
      <c r="AB68">
        <v>0</v>
      </c>
      <c r="AC68">
        <v>7</v>
      </c>
      <c r="AD68">
        <v>2.303</v>
      </c>
      <c r="AF68" t="s">
        <v>5401</v>
      </c>
      <c r="AI68">
        <v>0</v>
      </c>
      <c r="AJ68">
        <v>0</v>
      </c>
      <c r="AK68" t="s">
        <v>5410</v>
      </c>
      <c r="AL68" t="s">
        <v>5410</v>
      </c>
    </row>
    <row r="69" spans="1:38">
      <c r="A69" t="s">
        <v>4726</v>
      </c>
      <c r="B69" t="s">
        <v>4543</v>
      </c>
      <c r="C69" t="s">
        <v>4545</v>
      </c>
      <c r="D69">
        <v>3.4</v>
      </c>
      <c r="E69" t="s">
        <v>4546</v>
      </c>
      <c r="F69">
        <v>8.470000000000001</v>
      </c>
      <c r="G69">
        <v>0</v>
      </c>
      <c r="H69">
        <v>1</v>
      </c>
      <c r="I69" t="s">
        <v>4961</v>
      </c>
      <c r="K69" t="s">
        <v>5093</v>
      </c>
      <c r="L69" t="s">
        <v>5094</v>
      </c>
      <c r="M69" t="s">
        <v>5102</v>
      </c>
      <c r="N69">
        <v>9</v>
      </c>
      <c r="O69" t="s">
        <v>5124</v>
      </c>
      <c r="P69" t="s">
        <v>5187</v>
      </c>
      <c r="Q69">
        <v>8</v>
      </c>
      <c r="R69">
        <v>4</v>
      </c>
      <c r="S69">
        <v>3.74</v>
      </c>
      <c r="T69">
        <v>3.74</v>
      </c>
      <c r="U69">
        <v>606.47</v>
      </c>
      <c r="V69">
        <v>151.74</v>
      </c>
      <c r="W69">
        <v>5.32</v>
      </c>
      <c r="X69">
        <v>10.83</v>
      </c>
      <c r="Y69">
        <v>3.65</v>
      </c>
      <c r="Z69">
        <v>5</v>
      </c>
      <c r="AA69" t="s">
        <v>4268</v>
      </c>
      <c r="AB69">
        <v>2</v>
      </c>
      <c r="AC69">
        <v>9</v>
      </c>
      <c r="AD69">
        <v>1.76</v>
      </c>
      <c r="AF69" t="s">
        <v>5399</v>
      </c>
      <c r="AI69">
        <v>0</v>
      </c>
      <c r="AJ69">
        <v>0</v>
      </c>
      <c r="AK69" t="s">
        <v>5406</v>
      </c>
      <c r="AL69" t="s">
        <v>5406</v>
      </c>
    </row>
    <row r="70" spans="1:38">
      <c r="A70" t="s">
        <v>4727</v>
      </c>
      <c r="B70" t="s">
        <v>4543</v>
      </c>
      <c r="C70" t="s">
        <v>4545</v>
      </c>
      <c r="D70">
        <v>3.4</v>
      </c>
      <c r="E70" t="s">
        <v>4546</v>
      </c>
      <c r="F70">
        <v>8.470000000000001</v>
      </c>
      <c r="G70">
        <v>0.06</v>
      </c>
      <c r="H70">
        <v>2</v>
      </c>
      <c r="I70" t="s">
        <v>4961</v>
      </c>
      <c r="K70" t="s">
        <v>5093</v>
      </c>
      <c r="L70" t="s">
        <v>5094</v>
      </c>
      <c r="M70" t="s">
        <v>5104</v>
      </c>
      <c r="N70">
        <v>9</v>
      </c>
      <c r="O70" t="s">
        <v>5126</v>
      </c>
      <c r="P70" t="s">
        <v>5188</v>
      </c>
      <c r="Q70">
        <v>8</v>
      </c>
      <c r="R70">
        <v>3</v>
      </c>
      <c r="S70">
        <v>2.99</v>
      </c>
      <c r="T70">
        <v>2.99</v>
      </c>
      <c r="U70">
        <v>548</v>
      </c>
      <c r="V70">
        <v>140.13</v>
      </c>
      <c r="W70">
        <v>3.19</v>
      </c>
      <c r="X70">
        <v>13.35</v>
      </c>
      <c r="Y70">
        <v>0.33</v>
      </c>
      <c r="Z70">
        <v>4</v>
      </c>
      <c r="AA70" t="s">
        <v>4268</v>
      </c>
      <c r="AB70">
        <v>1</v>
      </c>
      <c r="AC70">
        <v>10</v>
      </c>
      <c r="AD70">
        <v>2.671666666666667</v>
      </c>
      <c r="AF70" t="s">
        <v>5399</v>
      </c>
      <c r="AI70">
        <v>0</v>
      </c>
      <c r="AJ70">
        <v>0</v>
      </c>
      <c r="AK70" t="s">
        <v>5408</v>
      </c>
      <c r="AL70" t="s">
        <v>5408</v>
      </c>
    </row>
    <row r="71" spans="1:38">
      <c r="A71" t="s">
        <v>4728</v>
      </c>
      <c r="B71" t="s">
        <v>4543</v>
      </c>
      <c r="C71" t="s">
        <v>4545</v>
      </c>
      <c r="D71">
        <v>3.7</v>
      </c>
      <c r="E71" t="s">
        <v>4546</v>
      </c>
      <c r="F71">
        <v>8.43</v>
      </c>
      <c r="G71">
        <v>0.04</v>
      </c>
      <c r="H71">
        <v>2</v>
      </c>
      <c r="I71" t="s">
        <v>4961</v>
      </c>
      <c r="K71" t="s">
        <v>5093</v>
      </c>
      <c r="L71" t="s">
        <v>5094</v>
      </c>
      <c r="M71" t="s">
        <v>5103</v>
      </c>
      <c r="N71">
        <v>9</v>
      </c>
      <c r="O71" t="s">
        <v>5125</v>
      </c>
      <c r="P71" t="s">
        <v>5189</v>
      </c>
      <c r="Q71">
        <v>5</v>
      </c>
      <c r="R71">
        <v>4</v>
      </c>
      <c r="S71">
        <v>1</v>
      </c>
      <c r="T71">
        <v>3.5</v>
      </c>
      <c r="U71">
        <v>469.59</v>
      </c>
      <c r="V71">
        <v>116.92</v>
      </c>
      <c r="W71">
        <v>4.5</v>
      </c>
      <c r="X71">
        <v>5.75</v>
      </c>
      <c r="Y71">
        <v>10.27</v>
      </c>
      <c r="Z71">
        <v>4</v>
      </c>
      <c r="AA71" t="s">
        <v>4268</v>
      </c>
      <c r="AB71">
        <v>0</v>
      </c>
      <c r="AC71">
        <v>7</v>
      </c>
      <c r="AD71">
        <v>2.069880952380952</v>
      </c>
      <c r="AF71" t="s">
        <v>5400</v>
      </c>
      <c r="AI71">
        <v>0</v>
      </c>
      <c r="AJ71">
        <v>0</v>
      </c>
      <c r="AK71" t="s">
        <v>5407</v>
      </c>
      <c r="AL71" t="s">
        <v>5407</v>
      </c>
    </row>
    <row r="72" spans="1:38">
      <c r="A72" t="s">
        <v>4729</v>
      </c>
      <c r="B72" t="s">
        <v>4543</v>
      </c>
      <c r="C72" t="s">
        <v>4545</v>
      </c>
      <c r="D72">
        <v>3.7</v>
      </c>
      <c r="E72" t="s">
        <v>4546</v>
      </c>
      <c r="F72">
        <v>8.43</v>
      </c>
      <c r="G72">
        <v>0</v>
      </c>
      <c r="H72">
        <v>1</v>
      </c>
      <c r="I72" t="s">
        <v>4961</v>
      </c>
      <c r="K72" t="s">
        <v>5093</v>
      </c>
      <c r="L72" t="s">
        <v>5094</v>
      </c>
      <c r="M72" t="s">
        <v>5106</v>
      </c>
      <c r="N72">
        <v>9</v>
      </c>
      <c r="O72" t="s">
        <v>5128</v>
      </c>
      <c r="P72" t="s">
        <v>5190</v>
      </c>
      <c r="Q72">
        <v>5</v>
      </c>
      <c r="R72">
        <v>5</v>
      </c>
      <c r="S72">
        <v>-1.35</v>
      </c>
      <c r="T72">
        <v>1.32</v>
      </c>
      <c r="U72">
        <v>484.6</v>
      </c>
      <c r="V72">
        <v>142.68</v>
      </c>
      <c r="W72">
        <v>3.67</v>
      </c>
      <c r="X72">
        <v>10.56</v>
      </c>
      <c r="Y72">
        <v>10.27</v>
      </c>
      <c r="Z72">
        <v>4</v>
      </c>
      <c r="AA72" t="s">
        <v>4268</v>
      </c>
      <c r="AB72">
        <v>0</v>
      </c>
      <c r="AC72">
        <v>7</v>
      </c>
      <c r="AD72">
        <v>2.11</v>
      </c>
      <c r="AF72" t="s">
        <v>5401</v>
      </c>
      <c r="AI72">
        <v>0</v>
      </c>
      <c r="AJ72">
        <v>0</v>
      </c>
      <c r="AK72" t="s">
        <v>5410</v>
      </c>
      <c r="AL72" t="s">
        <v>5410</v>
      </c>
    </row>
    <row r="73" spans="1:38">
      <c r="A73" t="s">
        <v>4730</v>
      </c>
      <c r="B73" t="s">
        <v>4543</v>
      </c>
      <c r="C73" t="s">
        <v>4545</v>
      </c>
      <c r="D73">
        <v>3.8</v>
      </c>
      <c r="E73" t="s">
        <v>4546</v>
      </c>
      <c r="F73">
        <v>8.42</v>
      </c>
      <c r="G73">
        <v>0</v>
      </c>
      <c r="H73">
        <v>1</v>
      </c>
      <c r="I73" t="s">
        <v>4961</v>
      </c>
      <c r="K73" t="s">
        <v>5093</v>
      </c>
      <c r="L73" t="s">
        <v>5094</v>
      </c>
      <c r="M73" t="s">
        <v>5103</v>
      </c>
      <c r="N73">
        <v>9</v>
      </c>
      <c r="O73" t="s">
        <v>5125</v>
      </c>
      <c r="P73" t="s">
        <v>5191</v>
      </c>
      <c r="Q73">
        <v>6</v>
      </c>
      <c r="R73">
        <v>3</v>
      </c>
      <c r="S73">
        <v>1.26</v>
      </c>
      <c r="T73">
        <v>3.93</v>
      </c>
      <c r="U73">
        <v>469.59</v>
      </c>
      <c r="V73">
        <v>120.06</v>
      </c>
      <c r="W73">
        <v>4.64</v>
      </c>
      <c r="Y73">
        <v>10.27</v>
      </c>
      <c r="Z73">
        <v>4</v>
      </c>
      <c r="AA73" t="s">
        <v>4268</v>
      </c>
      <c r="AB73">
        <v>0</v>
      </c>
      <c r="AC73">
        <v>7</v>
      </c>
      <c r="AD73">
        <v>1.918880952380953</v>
      </c>
      <c r="AF73" t="s">
        <v>5401</v>
      </c>
      <c r="AI73">
        <v>0</v>
      </c>
      <c r="AJ73">
        <v>0</v>
      </c>
      <c r="AK73" t="s">
        <v>5407</v>
      </c>
      <c r="AL73" t="s">
        <v>5407</v>
      </c>
    </row>
    <row r="74" spans="1:38">
      <c r="A74" t="s">
        <v>4731</v>
      </c>
      <c r="B74" t="s">
        <v>4543</v>
      </c>
      <c r="C74" t="s">
        <v>4545</v>
      </c>
      <c r="D74">
        <v>3.9</v>
      </c>
      <c r="E74" t="s">
        <v>4546</v>
      </c>
      <c r="F74">
        <v>8.41</v>
      </c>
      <c r="G74">
        <v>0.3</v>
      </c>
      <c r="H74">
        <v>3</v>
      </c>
      <c r="I74" t="s">
        <v>4961</v>
      </c>
      <c r="K74" t="s">
        <v>5093</v>
      </c>
      <c r="L74" t="s">
        <v>5094</v>
      </c>
      <c r="M74" t="s">
        <v>5099</v>
      </c>
      <c r="N74">
        <v>9</v>
      </c>
      <c r="O74" t="s">
        <v>5121</v>
      </c>
      <c r="P74" t="s">
        <v>5192</v>
      </c>
      <c r="Q74">
        <v>4</v>
      </c>
      <c r="R74">
        <v>5</v>
      </c>
      <c r="S74">
        <v>0.33</v>
      </c>
      <c r="T74">
        <v>3.83</v>
      </c>
      <c r="U74">
        <v>491.55</v>
      </c>
      <c r="V74">
        <v>136.5</v>
      </c>
      <c r="W74">
        <v>5.72</v>
      </c>
      <c r="X74">
        <v>3.5</v>
      </c>
      <c r="Y74">
        <v>13.22</v>
      </c>
      <c r="Z74">
        <v>4</v>
      </c>
      <c r="AA74" t="s">
        <v>4268</v>
      </c>
      <c r="AB74">
        <v>1</v>
      </c>
      <c r="AC74">
        <v>6</v>
      </c>
      <c r="AD74">
        <v>1.645357142857143</v>
      </c>
      <c r="AF74" t="s">
        <v>5400</v>
      </c>
      <c r="AI74">
        <v>0</v>
      </c>
      <c r="AJ74">
        <v>0</v>
      </c>
      <c r="AK74" t="s">
        <v>5404</v>
      </c>
      <c r="AL74" t="s">
        <v>5404</v>
      </c>
    </row>
    <row r="75" spans="1:38">
      <c r="A75" t="s">
        <v>4732</v>
      </c>
      <c r="B75" t="s">
        <v>4543</v>
      </c>
      <c r="C75" t="s">
        <v>4545</v>
      </c>
      <c r="D75">
        <v>4</v>
      </c>
      <c r="E75" t="s">
        <v>4546</v>
      </c>
      <c r="F75">
        <v>8.4</v>
      </c>
      <c r="G75">
        <v>0.45</v>
      </c>
      <c r="H75">
        <v>2</v>
      </c>
      <c r="I75" t="s">
        <v>4961</v>
      </c>
      <c r="K75" t="s">
        <v>5093</v>
      </c>
      <c r="L75" t="s">
        <v>5094</v>
      </c>
      <c r="M75" t="s">
        <v>5100</v>
      </c>
      <c r="N75">
        <v>9</v>
      </c>
      <c r="O75" t="s">
        <v>5122</v>
      </c>
      <c r="P75" t="s">
        <v>5193</v>
      </c>
      <c r="Q75">
        <v>4</v>
      </c>
      <c r="R75">
        <v>4</v>
      </c>
      <c r="S75">
        <v>-0.91</v>
      </c>
      <c r="T75">
        <v>1.76</v>
      </c>
      <c r="U75">
        <v>594.03</v>
      </c>
      <c r="V75">
        <v>126.89</v>
      </c>
      <c r="W75">
        <v>3.99</v>
      </c>
      <c r="X75">
        <v>9.619999999999999</v>
      </c>
      <c r="Y75">
        <v>10.27</v>
      </c>
      <c r="Z75">
        <v>3</v>
      </c>
      <c r="AA75" t="s">
        <v>4268</v>
      </c>
      <c r="AB75">
        <v>0</v>
      </c>
      <c r="AC75">
        <v>8</v>
      </c>
      <c r="AD75">
        <v>2</v>
      </c>
      <c r="AF75" t="s">
        <v>5401</v>
      </c>
      <c r="AI75">
        <v>0</v>
      </c>
      <c r="AJ75">
        <v>0</v>
      </c>
      <c r="AK75" t="s">
        <v>5405</v>
      </c>
      <c r="AL75" t="s">
        <v>5405</v>
      </c>
    </row>
    <row r="76" spans="1:38">
      <c r="A76" t="s">
        <v>4733</v>
      </c>
      <c r="B76" t="s">
        <v>4543</v>
      </c>
      <c r="C76" t="s">
        <v>4545</v>
      </c>
      <c r="D76">
        <v>5</v>
      </c>
      <c r="E76" t="s">
        <v>4546</v>
      </c>
      <c r="F76">
        <v>8.300000000000001</v>
      </c>
      <c r="G76">
        <v>0</v>
      </c>
      <c r="H76">
        <v>1</v>
      </c>
      <c r="I76" t="s">
        <v>4961</v>
      </c>
      <c r="K76" t="s">
        <v>5093</v>
      </c>
      <c r="L76" t="s">
        <v>5094</v>
      </c>
      <c r="M76" t="s">
        <v>5107</v>
      </c>
      <c r="N76">
        <v>9</v>
      </c>
      <c r="O76" t="s">
        <v>5129</v>
      </c>
      <c r="P76" t="s">
        <v>5194</v>
      </c>
      <c r="Q76">
        <v>8</v>
      </c>
      <c r="R76">
        <v>4</v>
      </c>
      <c r="S76">
        <v>3.08</v>
      </c>
      <c r="T76">
        <v>3.09</v>
      </c>
      <c r="U76">
        <v>551.01</v>
      </c>
      <c r="V76">
        <v>156.08</v>
      </c>
      <c r="W76">
        <v>4.28</v>
      </c>
      <c r="X76">
        <v>12.78</v>
      </c>
      <c r="Y76">
        <v>5.64</v>
      </c>
      <c r="Z76">
        <v>6</v>
      </c>
      <c r="AA76" t="s">
        <v>4268</v>
      </c>
      <c r="AB76">
        <v>1</v>
      </c>
      <c r="AC76">
        <v>8</v>
      </c>
      <c r="AD76">
        <v>2.415</v>
      </c>
      <c r="AF76" t="s">
        <v>5399</v>
      </c>
      <c r="AI76">
        <v>0</v>
      </c>
      <c r="AJ76">
        <v>0</v>
      </c>
      <c r="AK76" t="s">
        <v>5406</v>
      </c>
      <c r="AL76" t="s">
        <v>5406</v>
      </c>
    </row>
    <row r="77" spans="1:38">
      <c r="A77" t="s">
        <v>4734</v>
      </c>
      <c r="B77" t="s">
        <v>4543</v>
      </c>
      <c r="C77" t="s">
        <v>4545</v>
      </c>
      <c r="D77">
        <v>5.02</v>
      </c>
      <c r="E77" t="s">
        <v>4546</v>
      </c>
      <c r="F77">
        <v>8.300000000000001</v>
      </c>
      <c r="G77">
        <v>0</v>
      </c>
      <c r="H77">
        <v>1</v>
      </c>
      <c r="I77" t="s">
        <v>4961</v>
      </c>
      <c r="J77" t="s">
        <v>4977</v>
      </c>
      <c r="K77" t="s">
        <v>5093</v>
      </c>
      <c r="L77" t="s">
        <v>5094</v>
      </c>
      <c r="M77" t="s">
        <v>5108</v>
      </c>
      <c r="N77">
        <v>9</v>
      </c>
      <c r="O77" t="s">
        <v>5130</v>
      </c>
      <c r="P77" t="s">
        <v>5195</v>
      </c>
      <c r="Q77">
        <v>8</v>
      </c>
      <c r="R77">
        <v>3</v>
      </c>
      <c r="S77">
        <v>-0.5</v>
      </c>
      <c r="T77">
        <v>2.34</v>
      </c>
      <c r="U77">
        <v>550.9400000000001</v>
      </c>
      <c r="V77">
        <v>158.99</v>
      </c>
      <c r="W77">
        <v>2.96</v>
      </c>
      <c r="X77">
        <v>4.27</v>
      </c>
      <c r="Y77">
        <v>2.99</v>
      </c>
      <c r="Z77">
        <v>4</v>
      </c>
      <c r="AA77" t="s">
        <v>4268</v>
      </c>
      <c r="AB77">
        <v>1</v>
      </c>
      <c r="AC77">
        <v>6</v>
      </c>
      <c r="AD77">
        <v>3.166666666666667</v>
      </c>
      <c r="AF77" t="s">
        <v>5398</v>
      </c>
      <c r="AI77">
        <v>0</v>
      </c>
      <c r="AJ77">
        <v>0</v>
      </c>
    </row>
    <row r="78" spans="1:38">
      <c r="A78" t="s">
        <v>4734</v>
      </c>
      <c r="B78" t="s">
        <v>4543</v>
      </c>
      <c r="C78" t="s">
        <v>4545</v>
      </c>
      <c r="D78">
        <v>5.02</v>
      </c>
      <c r="E78" t="s">
        <v>4546</v>
      </c>
      <c r="F78">
        <v>8.300000000000001</v>
      </c>
      <c r="G78">
        <v>0</v>
      </c>
      <c r="H78">
        <v>1</v>
      </c>
      <c r="I78" t="s">
        <v>4961</v>
      </c>
      <c r="J78" t="s">
        <v>4978</v>
      </c>
      <c r="K78" t="s">
        <v>5093</v>
      </c>
      <c r="L78" t="s">
        <v>5094</v>
      </c>
      <c r="M78" t="s">
        <v>5109</v>
      </c>
      <c r="N78">
        <v>8</v>
      </c>
      <c r="O78" t="s">
        <v>5131</v>
      </c>
      <c r="P78" t="s">
        <v>5195</v>
      </c>
      <c r="Q78">
        <v>8</v>
      </c>
      <c r="R78">
        <v>3</v>
      </c>
      <c r="S78">
        <v>-0.5</v>
      </c>
      <c r="T78">
        <v>2.34</v>
      </c>
      <c r="U78">
        <v>550.9400000000001</v>
      </c>
      <c r="V78">
        <v>158.99</v>
      </c>
      <c r="W78">
        <v>2.96</v>
      </c>
      <c r="X78">
        <v>4.27</v>
      </c>
      <c r="Y78">
        <v>2.99</v>
      </c>
      <c r="Z78">
        <v>4</v>
      </c>
      <c r="AA78" t="s">
        <v>4268</v>
      </c>
      <c r="AB78">
        <v>1</v>
      </c>
      <c r="AC78">
        <v>6</v>
      </c>
      <c r="AD78">
        <v>3.166666666666667</v>
      </c>
      <c r="AF78" t="s">
        <v>5398</v>
      </c>
      <c r="AI78">
        <v>0</v>
      </c>
      <c r="AJ78">
        <v>0</v>
      </c>
    </row>
    <row r="79" spans="1:38">
      <c r="A79" t="s">
        <v>4735</v>
      </c>
      <c r="B79" t="s">
        <v>4543</v>
      </c>
      <c r="C79" t="s">
        <v>4545</v>
      </c>
      <c r="D79">
        <v>5.3</v>
      </c>
      <c r="E79" t="s">
        <v>4546</v>
      </c>
      <c r="F79">
        <v>8.279999999999999</v>
      </c>
      <c r="G79">
        <v>0</v>
      </c>
      <c r="H79">
        <v>1</v>
      </c>
      <c r="I79" t="s">
        <v>4961</v>
      </c>
      <c r="K79" t="s">
        <v>5093</v>
      </c>
      <c r="L79" t="s">
        <v>5094</v>
      </c>
      <c r="M79" t="s">
        <v>5103</v>
      </c>
      <c r="N79">
        <v>9</v>
      </c>
      <c r="O79" t="s">
        <v>5125</v>
      </c>
      <c r="P79" t="s">
        <v>5196</v>
      </c>
      <c r="Q79">
        <v>5</v>
      </c>
      <c r="R79">
        <v>4</v>
      </c>
      <c r="S79">
        <v>0.62</v>
      </c>
      <c r="T79">
        <v>3.12</v>
      </c>
      <c r="U79">
        <v>472.59</v>
      </c>
      <c r="V79">
        <v>131.33</v>
      </c>
      <c r="W79">
        <v>4.19</v>
      </c>
      <c r="Y79">
        <v>10.27</v>
      </c>
      <c r="Z79">
        <v>3</v>
      </c>
      <c r="AA79" t="s">
        <v>4268</v>
      </c>
      <c r="AB79">
        <v>0</v>
      </c>
      <c r="AC79">
        <v>8</v>
      </c>
      <c r="AD79">
        <v>2.135785714285714</v>
      </c>
      <c r="AF79" t="s">
        <v>5401</v>
      </c>
      <c r="AI79">
        <v>0</v>
      </c>
      <c r="AJ79">
        <v>0</v>
      </c>
      <c r="AK79" t="s">
        <v>5407</v>
      </c>
      <c r="AL79" t="s">
        <v>5407</v>
      </c>
    </row>
    <row r="80" spans="1:38">
      <c r="A80" t="s">
        <v>4736</v>
      </c>
      <c r="B80" t="s">
        <v>4543</v>
      </c>
      <c r="C80" t="s">
        <v>4545</v>
      </c>
      <c r="D80">
        <v>5.5</v>
      </c>
      <c r="E80" t="s">
        <v>4546</v>
      </c>
      <c r="F80">
        <v>8.26</v>
      </c>
      <c r="G80">
        <v>0.15</v>
      </c>
      <c r="H80">
        <v>2</v>
      </c>
      <c r="I80" t="s">
        <v>4961</v>
      </c>
      <c r="K80" t="s">
        <v>5093</v>
      </c>
      <c r="L80" t="s">
        <v>5094</v>
      </c>
      <c r="M80" t="s">
        <v>5104</v>
      </c>
      <c r="N80">
        <v>9</v>
      </c>
      <c r="O80" t="s">
        <v>5126</v>
      </c>
      <c r="P80" t="s">
        <v>5197</v>
      </c>
      <c r="Q80">
        <v>7</v>
      </c>
      <c r="R80">
        <v>3</v>
      </c>
      <c r="S80">
        <v>3.52</v>
      </c>
      <c r="T80">
        <v>3.68</v>
      </c>
      <c r="U80">
        <v>539</v>
      </c>
      <c r="V80">
        <v>130.48</v>
      </c>
      <c r="W80">
        <v>4.09</v>
      </c>
      <c r="X80">
        <v>12.43</v>
      </c>
      <c r="Y80">
        <v>6.77</v>
      </c>
      <c r="Z80">
        <v>5</v>
      </c>
      <c r="AA80" t="s">
        <v>4268</v>
      </c>
      <c r="AB80">
        <v>1</v>
      </c>
      <c r="AC80">
        <v>9</v>
      </c>
      <c r="AD80">
        <v>2.066666666666666</v>
      </c>
      <c r="AF80" t="s">
        <v>5399</v>
      </c>
      <c r="AI80">
        <v>0</v>
      </c>
      <c r="AJ80">
        <v>0</v>
      </c>
      <c r="AK80" t="s">
        <v>5408</v>
      </c>
      <c r="AL80" t="s">
        <v>5408</v>
      </c>
    </row>
    <row r="81" spans="1:38">
      <c r="A81" t="s">
        <v>4737</v>
      </c>
      <c r="B81" t="s">
        <v>4543</v>
      </c>
      <c r="C81" t="s">
        <v>4545</v>
      </c>
      <c r="D81">
        <v>5.68</v>
      </c>
      <c r="E81" t="s">
        <v>4546</v>
      </c>
      <c r="F81">
        <v>8.25</v>
      </c>
      <c r="G81">
        <v>0</v>
      </c>
      <c r="H81">
        <v>1</v>
      </c>
      <c r="I81" t="s">
        <v>4961</v>
      </c>
      <c r="J81" t="s">
        <v>4979</v>
      </c>
      <c r="K81" t="s">
        <v>5093</v>
      </c>
      <c r="L81" t="s">
        <v>5094</v>
      </c>
      <c r="M81" t="s">
        <v>5109</v>
      </c>
      <c r="N81">
        <v>8</v>
      </c>
      <c r="O81" t="s">
        <v>5132</v>
      </c>
      <c r="P81" t="s">
        <v>5198</v>
      </c>
      <c r="Q81">
        <v>6</v>
      </c>
      <c r="R81">
        <v>4</v>
      </c>
      <c r="S81">
        <v>-0.26</v>
      </c>
      <c r="T81">
        <v>2.24</v>
      </c>
      <c r="U81">
        <v>562.67</v>
      </c>
      <c r="V81">
        <v>152.29</v>
      </c>
      <c r="W81">
        <v>2.67</v>
      </c>
      <c r="X81">
        <v>4.27</v>
      </c>
      <c r="Y81">
        <v>14.12</v>
      </c>
      <c r="Z81">
        <v>2</v>
      </c>
      <c r="AA81" t="s">
        <v>4268</v>
      </c>
      <c r="AB81">
        <v>1</v>
      </c>
      <c r="AC81">
        <v>6</v>
      </c>
      <c r="AD81">
        <v>2</v>
      </c>
      <c r="AF81" t="s">
        <v>5400</v>
      </c>
      <c r="AI81">
        <v>0</v>
      </c>
      <c r="AJ81">
        <v>0</v>
      </c>
    </row>
    <row r="82" spans="1:38">
      <c r="A82" t="s">
        <v>4738</v>
      </c>
      <c r="B82" t="s">
        <v>4543</v>
      </c>
      <c r="C82" t="s">
        <v>4545</v>
      </c>
      <c r="D82">
        <v>5.8</v>
      </c>
      <c r="E82" t="s">
        <v>4546</v>
      </c>
      <c r="F82">
        <v>8.24</v>
      </c>
      <c r="G82">
        <v>0</v>
      </c>
      <c r="H82">
        <v>1</v>
      </c>
      <c r="I82" t="s">
        <v>4961</v>
      </c>
      <c r="K82" t="s">
        <v>5093</v>
      </c>
      <c r="L82" t="s">
        <v>5094</v>
      </c>
      <c r="M82" t="s">
        <v>5102</v>
      </c>
      <c r="N82">
        <v>9</v>
      </c>
      <c r="O82" t="s">
        <v>5124</v>
      </c>
      <c r="P82" t="s">
        <v>5199</v>
      </c>
      <c r="Q82">
        <v>5</v>
      </c>
      <c r="R82">
        <v>6</v>
      </c>
      <c r="S82">
        <v>1.47</v>
      </c>
      <c r="T82">
        <v>2.92</v>
      </c>
      <c r="U82">
        <v>549.47</v>
      </c>
      <c r="V82">
        <v>150.53</v>
      </c>
      <c r="W82">
        <v>5.08</v>
      </c>
      <c r="X82">
        <v>10.35</v>
      </c>
      <c r="Y82">
        <v>8.84</v>
      </c>
      <c r="Z82">
        <v>5</v>
      </c>
      <c r="AA82" t="s">
        <v>4268</v>
      </c>
      <c r="AB82">
        <v>3</v>
      </c>
      <c r="AC82">
        <v>8</v>
      </c>
      <c r="AD82">
        <v>2.58</v>
      </c>
      <c r="AF82" t="s">
        <v>5401</v>
      </c>
      <c r="AI82">
        <v>0</v>
      </c>
      <c r="AJ82">
        <v>0</v>
      </c>
      <c r="AK82" t="s">
        <v>5406</v>
      </c>
      <c r="AL82" t="s">
        <v>5406</v>
      </c>
    </row>
    <row r="83" spans="1:38">
      <c r="A83" t="s">
        <v>4739</v>
      </c>
      <c r="B83" t="s">
        <v>4543</v>
      </c>
      <c r="C83" t="s">
        <v>4545</v>
      </c>
      <c r="D83">
        <v>5.8</v>
      </c>
      <c r="E83" t="s">
        <v>4546</v>
      </c>
      <c r="F83">
        <v>8.24</v>
      </c>
      <c r="G83">
        <v>0.53</v>
      </c>
      <c r="H83">
        <v>2</v>
      </c>
      <c r="I83" t="s">
        <v>4961</v>
      </c>
      <c r="K83" t="s">
        <v>5093</v>
      </c>
      <c r="L83" t="s">
        <v>5094</v>
      </c>
      <c r="M83" t="s">
        <v>5104</v>
      </c>
      <c r="N83">
        <v>9</v>
      </c>
      <c r="O83" t="s">
        <v>5126</v>
      </c>
      <c r="P83" t="s">
        <v>5200</v>
      </c>
      <c r="Q83">
        <v>9</v>
      </c>
      <c r="R83">
        <v>3</v>
      </c>
      <c r="S83">
        <v>2.01</v>
      </c>
      <c r="T83">
        <v>3.46</v>
      </c>
      <c r="U83">
        <v>556.97</v>
      </c>
      <c r="V83">
        <v>160.69</v>
      </c>
      <c r="W83">
        <v>3.04</v>
      </c>
      <c r="X83">
        <v>5.83</v>
      </c>
      <c r="Y83">
        <v>0.27</v>
      </c>
      <c r="Z83">
        <v>5</v>
      </c>
      <c r="AA83" t="s">
        <v>4268</v>
      </c>
      <c r="AB83">
        <v>1</v>
      </c>
      <c r="AC83">
        <v>9</v>
      </c>
      <c r="AD83">
        <v>2.931666666666667</v>
      </c>
      <c r="AF83" t="s">
        <v>5398</v>
      </c>
      <c r="AI83">
        <v>0</v>
      </c>
      <c r="AJ83">
        <v>0</v>
      </c>
      <c r="AK83" t="s">
        <v>5408</v>
      </c>
      <c r="AL83" t="s">
        <v>5408</v>
      </c>
    </row>
    <row r="84" spans="1:38">
      <c r="A84" t="s">
        <v>4740</v>
      </c>
      <c r="B84" t="s">
        <v>4543</v>
      </c>
      <c r="C84" t="s">
        <v>4545</v>
      </c>
      <c r="D84">
        <v>6</v>
      </c>
      <c r="E84" t="s">
        <v>4546</v>
      </c>
      <c r="F84">
        <v>8.220000000000001</v>
      </c>
      <c r="G84">
        <v>0</v>
      </c>
      <c r="H84">
        <v>1</v>
      </c>
      <c r="I84" t="s">
        <v>4961</v>
      </c>
      <c r="J84" t="s">
        <v>4980</v>
      </c>
      <c r="K84" t="s">
        <v>5093</v>
      </c>
      <c r="L84" t="s">
        <v>5094</v>
      </c>
      <c r="M84" t="s">
        <v>5110</v>
      </c>
      <c r="N84">
        <v>9</v>
      </c>
      <c r="O84" t="s">
        <v>5133</v>
      </c>
      <c r="P84" t="s">
        <v>5201</v>
      </c>
      <c r="Q84">
        <v>9</v>
      </c>
      <c r="R84">
        <v>4</v>
      </c>
      <c r="S84">
        <v>3.09</v>
      </c>
      <c r="T84">
        <v>3.23</v>
      </c>
      <c r="U84">
        <v>562.03</v>
      </c>
      <c r="V84">
        <v>151.74</v>
      </c>
      <c r="W84">
        <v>4.74</v>
      </c>
      <c r="X84">
        <v>12.79</v>
      </c>
      <c r="Y84">
        <v>6.98</v>
      </c>
      <c r="Z84">
        <v>4</v>
      </c>
      <c r="AA84" t="s">
        <v>4268</v>
      </c>
      <c r="AB84">
        <v>1</v>
      </c>
      <c r="AC84">
        <v>5</v>
      </c>
      <c r="AD84">
        <v>2.34</v>
      </c>
      <c r="AF84" t="s">
        <v>5399</v>
      </c>
      <c r="AI84">
        <v>0</v>
      </c>
      <c r="AJ84">
        <v>0</v>
      </c>
    </row>
    <row r="85" spans="1:38">
      <c r="A85" t="s">
        <v>4741</v>
      </c>
      <c r="B85" t="s">
        <v>4543</v>
      </c>
      <c r="C85" t="s">
        <v>4545</v>
      </c>
      <c r="D85">
        <v>6.3</v>
      </c>
      <c r="E85" t="s">
        <v>4546</v>
      </c>
      <c r="F85">
        <v>8.199999999999999</v>
      </c>
      <c r="G85">
        <v>0.39</v>
      </c>
      <c r="H85">
        <v>2</v>
      </c>
      <c r="I85" t="s">
        <v>4961</v>
      </c>
      <c r="K85" t="s">
        <v>5093</v>
      </c>
      <c r="L85" t="s">
        <v>5094</v>
      </c>
      <c r="M85" t="s">
        <v>5103</v>
      </c>
      <c r="N85">
        <v>9</v>
      </c>
      <c r="O85" t="s">
        <v>5125</v>
      </c>
      <c r="P85" t="s">
        <v>5202</v>
      </c>
      <c r="Q85">
        <v>5</v>
      </c>
      <c r="R85">
        <v>3</v>
      </c>
      <c r="S85">
        <v>1.55</v>
      </c>
      <c r="T85">
        <v>4.23</v>
      </c>
      <c r="U85">
        <v>486.62</v>
      </c>
      <c r="V85">
        <v>106.34</v>
      </c>
      <c r="W85">
        <v>5.09</v>
      </c>
      <c r="X85">
        <v>13.41</v>
      </c>
      <c r="Y85">
        <v>10.27</v>
      </c>
      <c r="Z85">
        <v>3</v>
      </c>
      <c r="AA85" t="s">
        <v>4268</v>
      </c>
      <c r="AB85">
        <v>1</v>
      </c>
      <c r="AC85">
        <v>8</v>
      </c>
      <c r="AD85">
        <v>2.102571428571428</v>
      </c>
      <c r="AF85" t="s">
        <v>5401</v>
      </c>
      <c r="AI85">
        <v>0</v>
      </c>
      <c r="AJ85">
        <v>0</v>
      </c>
      <c r="AK85" t="s">
        <v>5407</v>
      </c>
      <c r="AL85" t="s">
        <v>5407</v>
      </c>
    </row>
    <row r="86" spans="1:38">
      <c r="A86" t="s">
        <v>4742</v>
      </c>
      <c r="B86" t="s">
        <v>4543</v>
      </c>
      <c r="C86" t="s">
        <v>4545</v>
      </c>
      <c r="D86">
        <v>6.4</v>
      </c>
      <c r="E86" t="s">
        <v>4546</v>
      </c>
      <c r="F86">
        <v>8.19</v>
      </c>
      <c r="G86">
        <v>0.51</v>
      </c>
      <c r="H86">
        <v>2</v>
      </c>
      <c r="I86" t="s">
        <v>4961</v>
      </c>
      <c r="K86" t="s">
        <v>5093</v>
      </c>
      <c r="L86" t="s">
        <v>5094</v>
      </c>
      <c r="M86" t="s">
        <v>5104</v>
      </c>
      <c r="N86">
        <v>9</v>
      </c>
      <c r="O86" t="s">
        <v>5126</v>
      </c>
      <c r="P86" t="s">
        <v>5203</v>
      </c>
      <c r="Q86">
        <v>8</v>
      </c>
      <c r="R86">
        <v>4</v>
      </c>
      <c r="S86">
        <v>3.33</v>
      </c>
      <c r="T86">
        <v>3.33</v>
      </c>
      <c r="U86">
        <v>527.98</v>
      </c>
      <c r="V86">
        <v>156.5</v>
      </c>
      <c r="W86">
        <v>3.15</v>
      </c>
      <c r="X86">
        <v>12.43</v>
      </c>
      <c r="Y86">
        <v>3.77</v>
      </c>
      <c r="Z86">
        <v>5</v>
      </c>
      <c r="AA86" t="s">
        <v>4268</v>
      </c>
      <c r="AB86">
        <v>1</v>
      </c>
      <c r="AC86">
        <v>8</v>
      </c>
      <c r="AD86">
        <v>2.17</v>
      </c>
      <c r="AF86" t="s">
        <v>5399</v>
      </c>
      <c r="AI86">
        <v>0</v>
      </c>
      <c r="AJ86">
        <v>0</v>
      </c>
      <c r="AK86" t="s">
        <v>5408</v>
      </c>
      <c r="AL86" t="s">
        <v>5408</v>
      </c>
    </row>
    <row r="87" spans="1:38">
      <c r="A87" t="s">
        <v>4743</v>
      </c>
      <c r="B87" t="s">
        <v>4543</v>
      </c>
      <c r="C87" t="s">
        <v>4545</v>
      </c>
      <c r="D87">
        <v>6.6</v>
      </c>
      <c r="E87" t="s">
        <v>4546</v>
      </c>
      <c r="F87">
        <v>8.18</v>
      </c>
      <c r="G87">
        <v>0</v>
      </c>
      <c r="H87">
        <v>1</v>
      </c>
      <c r="I87" t="s">
        <v>4961</v>
      </c>
      <c r="J87" t="s">
        <v>4981</v>
      </c>
      <c r="K87" t="s">
        <v>5093</v>
      </c>
      <c r="L87" t="s">
        <v>5094</v>
      </c>
      <c r="M87" t="s">
        <v>5110</v>
      </c>
      <c r="N87">
        <v>9</v>
      </c>
      <c r="O87" t="s">
        <v>5133</v>
      </c>
      <c r="P87" t="s">
        <v>5204</v>
      </c>
      <c r="Q87">
        <v>7</v>
      </c>
      <c r="R87">
        <v>4</v>
      </c>
      <c r="S87">
        <v>2.89</v>
      </c>
      <c r="T87">
        <v>2.89</v>
      </c>
      <c r="U87">
        <v>586</v>
      </c>
      <c r="V87">
        <v>143.03</v>
      </c>
      <c r="W87">
        <v>5.3</v>
      </c>
      <c r="X87">
        <v>9.779999999999999</v>
      </c>
      <c r="Y87">
        <v>3.03</v>
      </c>
      <c r="Z87">
        <v>4</v>
      </c>
      <c r="AA87" t="s">
        <v>4268</v>
      </c>
      <c r="AB87">
        <v>2</v>
      </c>
      <c r="AC87">
        <v>3</v>
      </c>
      <c r="AD87">
        <v>2.555</v>
      </c>
      <c r="AF87" t="s">
        <v>5399</v>
      </c>
      <c r="AI87">
        <v>0</v>
      </c>
      <c r="AJ87">
        <v>0</v>
      </c>
    </row>
    <row r="88" spans="1:38">
      <c r="A88" t="s">
        <v>4744</v>
      </c>
      <c r="B88" t="s">
        <v>4543</v>
      </c>
      <c r="C88" t="s">
        <v>4545</v>
      </c>
      <c r="D88">
        <v>6.7</v>
      </c>
      <c r="E88" t="s">
        <v>4546</v>
      </c>
      <c r="F88">
        <v>8.17</v>
      </c>
      <c r="G88">
        <v>0.16</v>
      </c>
      <c r="H88">
        <v>4</v>
      </c>
      <c r="I88" t="s">
        <v>4961</v>
      </c>
      <c r="K88" t="s">
        <v>5093</v>
      </c>
      <c r="L88" t="s">
        <v>5094</v>
      </c>
      <c r="M88" t="s">
        <v>5102</v>
      </c>
      <c r="N88">
        <v>9</v>
      </c>
      <c r="O88" t="s">
        <v>5124</v>
      </c>
      <c r="P88" t="s">
        <v>5205</v>
      </c>
      <c r="Q88">
        <v>8</v>
      </c>
      <c r="R88">
        <v>3</v>
      </c>
      <c r="S88">
        <v>4.15</v>
      </c>
      <c r="T88">
        <v>4.18</v>
      </c>
      <c r="U88">
        <v>569.03</v>
      </c>
      <c r="V88">
        <v>139.71</v>
      </c>
      <c r="W88">
        <v>5</v>
      </c>
      <c r="X88">
        <v>12.79</v>
      </c>
      <c r="Y88">
        <v>6.08</v>
      </c>
      <c r="Z88">
        <v>5</v>
      </c>
      <c r="AA88" t="s">
        <v>4268</v>
      </c>
      <c r="AB88">
        <v>1</v>
      </c>
      <c r="AC88">
        <v>9</v>
      </c>
      <c r="AD88">
        <v>1.576666666666667</v>
      </c>
      <c r="AF88" t="s">
        <v>5399</v>
      </c>
      <c r="AI88">
        <v>0</v>
      </c>
      <c r="AJ88">
        <v>0</v>
      </c>
      <c r="AK88" t="s">
        <v>5406</v>
      </c>
      <c r="AL88" t="s">
        <v>5406</v>
      </c>
    </row>
    <row r="89" spans="1:38">
      <c r="A89" t="s">
        <v>4744</v>
      </c>
      <c r="B89" t="s">
        <v>4543</v>
      </c>
      <c r="C89" t="s">
        <v>4545</v>
      </c>
      <c r="D89">
        <v>6.7</v>
      </c>
      <c r="E89" t="s">
        <v>4546</v>
      </c>
      <c r="F89">
        <v>8.17</v>
      </c>
      <c r="G89">
        <v>0.16</v>
      </c>
      <c r="H89">
        <v>4</v>
      </c>
      <c r="I89" t="s">
        <v>4961</v>
      </c>
      <c r="K89" t="s">
        <v>5093</v>
      </c>
      <c r="L89" t="s">
        <v>5094</v>
      </c>
      <c r="M89" t="s">
        <v>5103</v>
      </c>
      <c r="N89">
        <v>9</v>
      </c>
      <c r="O89" t="s">
        <v>5125</v>
      </c>
      <c r="P89" t="s">
        <v>5205</v>
      </c>
      <c r="Q89">
        <v>8</v>
      </c>
      <c r="R89">
        <v>3</v>
      </c>
      <c r="S89">
        <v>4.15</v>
      </c>
      <c r="T89">
        <v>4.18</v>
      </c>
      <c r="U89">
        <v>569.03</v>
      </c>
      <c r="V89">
        <v>139.71</v>
      </c>
      <c r="W89">
        <v>5</v>
      </c>
      <c r="X89">
        <v>12.79</v>
      </c>
      <c r="Y89">
        <v>6.08</v>
      </c>
      <c r="Z89">
        <v>5</v>
      </c>
      <c r="AA89" t="s">
        <v>4268</v>
      </c>
      <c r="AB89">
        <v>1</v>
      </c>
      <c r="AC89">
        <v>9</v>
      </c>
      <c r="AD89">
        <v>1.576666666666667</v>
      </c>
      <c r="AF89" t="s">
        <v>5399</v>
      </c>
      <c r="AI89">
        <v>0</v>
      </c>
      <c r="AJ89">
        <v>0</v>
      </c>
      <c r="AK89" t="s">
        <v>5407</v>
      </c>
      <c r="AL89" t="s">
        <v>5407</v>
      </c>
    </row>
    <row r="90" spans="1:38">
      <c r="A90" t="s">
        <v>4745</v>
      </c>
      <c r="B90" t="s">
        <v>4543</v>
      </c>
      <c r="C90" t="s">
        <v>4545</v>
      </c>
      <c r="D90">
        <v>6.7</v>
      </c>
      <c r="E90" t="s">
        <v>4546</v>
      </c>
      <c r="F90">
        <v>8.17</v>
      </c>
      <c r="G90">
        <v>0</v>
      </c>
      <c r="H90">
        <v>1</v>
      </c>
      <c r="I90" t="s">
        <v>4961</v>
      </c>
      <c r="K90" t="s">
        <v>5093</v>
      </c>
      <c r="L90" t="s">
        <v>5094</v>
      </c>
      <c r="M90" t="s">
        <v>5103</v>
      </c>
      <c r="N90">
        <v>9</v>
      </c>
      <c r="O90" t="s">
        <v>5125</v>
      </c>
      <c r="P90" t="s">
        <v>5206</v>
      </c>
      <c r="Q90">
        <v>9</v>
      </c>
      <c r="R90">
        <v>2</v>
      </c>
      <c r="S90">
        <v>4.41</v>
      </c>
      <c r="T90">
        <v>4.41</v>
      </c>
      <c r="U90">
        <v>581.04</v>
      </c>
      <c r="V90">
        <v>136.81</v>
      </c>
      <c r="W90">
        <v>5.06</v>
      </c>
      <c r="X90">
        <v>12.52</v>
      </c>
      <c r="Y90">
        <v>1.08</v>
      </c>
      <c r="Z90">
        <v>5</v>
      </c>
      <c r="AA90" t="s">
        <v>4268</v>
      </c>
      <c r="AB90">
        <v>2</v>
      </c>
      <c r="AC90">
        <v>9</v>
      </c>
      <c r="AD90">
        <v>1.795</v>
      </c>
      <c r="AF90" t="s">
        <v>5399</v>
      </c>
      <c r="AI90">
        <v>0</v>
      </c>
      <c r="AJ90">
        <v>0</v>
      </c>
      <c r="AK90" t="s">
        <v>5407</v>
      </c>
      <c r="AL90" t="s">
        <v>5407</v>
      </c>
    </row>
    <row r="91" spans="1:38">
      <c r="A91" t="s">
        <v>4746</v>
      </c>
      <c r="B91" t="s">
        <v>4543</v>
      </c>
      <c r="C91" t="s">
        <v>4545</v>
      </c>
      <c r="D91">
        <v>6.83</v>
      </c>
      <c r="E91" t="s">
        <v>4546</v>
      </c>
      <c r="F91">
        <v>8.17</v>
      </c>
      <c r="G91">
        <v>0</v>
      </c>
      <c r="H91">
        <v>1</v>
      </c>
      <c r="I91" t="s">
        <v>4961</v>
      </c>
      <c r="J91" t="s">
        <v>4982</v>
      </c>
      <c r="K91" t="s">
        <v>5093</v>
      </c>
      <c r="L91" t="s">
        <v>5094</v>
      </c>
      <c r="M91" t="s">
        <v>5111</v>
      </c>
      <c r="N91">
        <v>9</v>
      </c>
      <c r="O91" t="s">
        <v>5134</v>
      </c>
      <c r="Y91">
        <v>0</v>
      </c>
    </row>
    <row r="92" spans="1:38">
      <c r="A92" t="s">
        <v>4747</v>
      </c>
      <c r="B92" t="s">
        <v>4543</v>
      </c>
      <c r="C92" t="s">
        <v>4545</v>
      </c>
      <c r="D92">
        <v>7.08</v>
      </c>
      <c r="E92" t="s">
        <v>4546</v>
      </c>
      <c r="F92">
        <v>8.15</v>
      </c>
      <c r="G92">
        <v>0</v>
      </c>
      <c r="H92">
        <v>1</v>
      </c>
      <c r="I92" t="s">
        <v>4961</v>
      </c>
      <c r="J92" t="s">
        <v>4983</v>
      </c>
      <c r="K92" t="s">
        <v>5093</v>
      </c>
      <c r="L92" t="s">
        <v>5094</v>
      </c>
      <c r="M92" t="s">
        <v>5108</v>
      </c>
      <c r="N92">
        <v>9</v>
      </c>
      <c r="O92" t="s">
        <v>5130</v>
      </c>
      <c r="P92" t="s">
        <v>5207</v>
      </c>
      <c r="Q92">
        <v>7</v>
      </c>
      <c r="R92">
        <v>2</v>
      </c>
      <c r="S92">
        <v>1.41</v>
      </c>
      <c r="T92">
        <v>4.29</v>
      </c>
      <c r="U92">
        <v>526.9400000000001</v>
      </c>
      <c r="V92">
        <v>130.31</v>
      </c>
      <c r="W92">
        <v>3.13</v>
      </c>
      <c r="X92">
        <v>4.27</v>
      </c>
      <c r="Y92">
        <v>0.19</v>
      </c>
      <c r="Z92">
        <v>4</v>
      </c>
      <c r="AA92" t="s">
        <v>4268</v>
      </c>
      <c r="AB92">
        <v>1</v>
      </c>
      <c r="AC92">
        <v>4</v>
      </c>
      <c r="AD92">
        <v>2.855</v>
      </c>
      <c r="AF92" t="s">
        <v>5398</v>
      </c>
      <c r="AI92">
        <v>0</v>
      </c>
      <c r="AJ92">
        <v>0</v>
      </c>
    </row>
    <row r="93" spans="1:38">
      <c r="A93" t="s">
        <v>4747</v>
      </c>
      <c r="B93" t="s">
        <v>4543</v>
      </c>
      <c r="C93" t="s">
        <v>4545</v>
      </c>
      <c r="D93">
        <v>7.08</v>
      </c>
      <c r="E93" t="s">
        <v>4546</v>
      </c>
      <c r="F93">
        <v>8.15</v>
      </c>
      <c r="G93">
        <v>0</v>
      </c>
      <c r="H93">
        <v>1</v>
      </c>
      <c r="I93" t="s">
        <v>4961</v>
      </c>
      <c r="J93" t="s">
        <v>4984</v>
      </c>
      <c r="K93" t="s">
        <v>5093</v>
      </c>
      <c r="L93" t="s">
        <v>5094</v>
      </c>
      <c r="M93" t="s">
        <v>5109</v>
      </c>
      <c r="N93">
        <v>8</v>
      </c>
      <c r="O93" t="s">
        <v>5131</v>
      </c>
      <c r="P93" t="s">
        <v>5207</v>
      </c>
      <c r="Q93">
        <v>7</v>
      </c>
      <c r="R93">
        <v>2</v>
      </c>
      <c r="S93">
        <v>1.41</v>
      </c>
      <c r="T93">
        <v>4.29</v>
      </c>
      <c r="U93">
        <v>526.9400000000001</v>
      </c>
      <c r="V93">
        <v>130.31</v>
      </c>
      <c r="W93">
        <v>3.13</v>
      </c>
      <c r="X93">
        <v>4.27</v>
      </c>
      <c r="Y93">
        <v>0.19</v>
      </c>
      <c r="Z93">
        <v>4</v>
      </c>
      <c r="AA93" t="s">
        <v>4268</v>
      </c>
      <c r="AB93">
        <v>1</v>
      </c>
      <c r="AC93">
        <v>4</v>
      </c>
      <c r="AD93">
        <v>2.855</v>
      </c>
      <c r="AF93" t="s">
        <v>5398</v>
      </c>
      <c r="AI93">
        <v>0</v>
      </c>
      <c r="AJ93">
        <v>0</v>
      </c>
    </row>
    <row r="94" spans="1:38">
      <c r="A94" t="s">
        <v>4748</v>
      </c>
      <c r="B94" t="s">
        <v>4543</v>
      </c>
      <c r="C94" t="s">
        <v>4545</v>
      </c>
      <c r="D94">
        <v>7.1</v>
      </c>
      <c r="E94" t="s">
        <v>4546</v>
      </c>
      <c r="F94">
        <v>8.15</v>
      </c>
      <c r="G94">
        <v>0.05</v>
      </c>
      <c r="H94">
        <v>2</v>
      </c>
      <c r="I94" t="s">
        <v>4961</v>
      </c>
      <c r="K94" t="s">
        <v>5093</v>
      </c>
      <c r="L94" t="s">
        <v>5094</v>
      </c>
      <c r="M94" t="s">
        <v>5104</v>
      </c>
      <c r="N94">
        <v>9</v>
      </c>
      <c r="O94" t="s">
        <v>5126</v>
      </c>
      <c r="P94" t="s">
        <v>5208</v>
      </c>
      <c r="Q94">
        <v>7</v>
      </c>
      <c r="R94">
        <v>3</v>
      </c>
      <c r="S94">
        <v>2.71</v>
      </c>
      <c r="T94">
        <v>5.56</v>
      </c>
      <c r="U94">
        <v>559.03</v>
      </c>
      <c r="V94">
        <v>139.1</v>
      </c>
      <c r="W94">
        <v>4.35</v>
      </c>
      <c r="X94">
        <v>4.26</v>
      </c>
      <c r="Y94">
        <v>0.27</v>
      </c>
      <c r="Z94">
        <v>4</v>
      </c>
      <c r="AA94" t="s">
        <v>4268</v>
      </c>
      <c r="AB94">
        <v>1</v>
      </c>
      <c r="AC94">
        <v>11</v>
      </c>
      <c r="AD94">
        <v>1.811666666666667</v>
      </c>
      <c r="AF94" t="s">
        <v>5398</v>
      </c>
      <c r="AI94">
        <v>0</v>
      </c>
      <c r="AJ94">
        <v>0</v>
      </c>
      <c r="AK94" t="s">
        <v>5408</v>
      </c>
      <c r="AL94" t="s">
        <v>5408</v>
      </c>
    </row>
    <row r="95" spans="1:38">
      <c r="A95" t="s">
        <v>4749</v>
      </c>
      <c r="B95" t="s">
        <v>4543</v>
      </c>
      <c r="C95" t="s">
        <v>4545</v>
      </c>
      <c r="D95">
        <v>7.2</v>
      </c>
      <c r="E95" t="s">
        <v>4546</v>
      </c>
      <c r="F95">
        <v>8.140000000000001</v>
      </c>
      <c r="G95">
        <v>0.5600000000000001</v>
      </c>
      <c r="H95">
        <v>2</v>
      </c>
      <c r="I95" t="s">
        <v>4961</v>
      </c>
      <c r="K95" t="s">
        <v>5093</v>
      </c>
      <c r="L95" t="s">
        <v>5094</v>
      </c>
      <c r="M95" t="s">
        <v>5103</v>
      </c>
      <c r="N95">
        <v>9</v>
      </c>
      <c r="O95" t="s">
        <v>5125</v>
      </c>
      <c r="P95" t="s">
        <v>5209</v>
      </c>
      <c r="Q95">
        <v>5</v>
      </c>
      <c r="R95">
        <v>4</v>
      </c>
      <c r="S95">
        <v>0.46</v>
      </c>
      <c r="T95">
        <v>3.13</v>
      </c>
      <c r="U95">
        <v>468.61</v>
      </c>
      <c r="V95">
        <v>122.71</v>
      </c>
      <c r="W95">
        <v>4.37</v>
      </c>
      <c r="X95">
        <v>13.39</v>
      </c>
      <c r="Y95">
        <v>10.27</v>
      </c>
      <c r="Z95">
        <v>4</v>
      </c>
      <c r="AA95" t="s">
        <v>4268</v>
      </c>
      <c r="AB95">
        <v>0</v>
      </c>
      <c r="AC95">
        <v>7</v>
      </c>
      <c r="AD95">
        <v>2.159214285714286</v>
      </c>
      <c r="AF95" t="s">
        <v>5401</v>
      </c>
      <c r="AI95">
        <v>0</v>
      </c>
      <c r="AJ95">
        <v>0</v>
      </c>
      <c r="AK95" t="s">
        <v>5407</v>
      </c>
      <c r="AL95" t="s">
        <v>5407</v>
      </c>
    </row>
    <row r="96" spans="1:38">
      <c r="A96" t="s">
        <v>4749</v>
      </c>
      <c r="B96" t="s">
        <v>4543</v>
      </c>
      <c r="C96" t="s">
        <v>4545</v>
      </c>
      <c r="D96">
        <v>8.4</v>
      </c>
      <c r="E96" t="s">
        <v>4546</v>
      </c>
      <c r="F96">
        <v>8.08</v>
      </c>
      <c r="G96">
        <v>0.5600000000000001</v>
      </c>
      <c r="H96">
        <v>2</v>
      </c>
      <c r="I96" t="s">
        <v>4961</v>
      </c>
      <c r="K96" t="s">
        <v>5093</v>
      </c>
      <c r="L96" t="s">
        <v>5094</v>
      </c>
      <c r="M96" t="s">
        <v>5106</v>
      </c>
      <c r="N96">
        <v>9</v>
      </c>
      <c r="O96" t="s">
        <v>5128</v>
      </c>
      <c r="P96" t="s">
        <v>5209</v>
      </c>
      <c r="Q96">
        <v>5</v>
      </c>
      <c r="R96">
        <v>4</v>
      </c>
      <c r="S96">
        <v>0.46</v>
      </c>
      <c r="T96">
        <v>3.13</v>
      </c>
      <c r="U96">
        <v>468.61</v>
      </c>
      <c r="V96">
        <v>122.71</v>
      </c>
      <c r="W96">
        <v>4.37</v>
      </c>
      <c r="X96">
        <v>13.39</v>
      </c>
      <c r="Y96">
        <v>10.27</v>
      </c>
      <c r="Z96">
        <v>4</v>
      </c>
      <c r="AA96" t="s">
        <v>4268</v>
      </c>
      <c r="AB96">
        <v>0</v>
      </c>
      <c r="AC96">
        <v>7</v>
      </c>
      <c r="AD96">
        <v>2.159214285714286</v>
      </c>
      <c r="AF96" t="s">
        <v>5401</v>
      </c>
      <c r="AI96">
        <v>0</v>
      </c>
      <c r="AJ96">
        <v>0</v>
      </c>
      <c r="AK96" t="s">
        <v>5410</v>
      </c>
      <c r="AL96" t="s">
        <v>5410</v>
      </c>
    </row>
    <row r="97" spans="1:38">
      <c r="A97" t="s">
        <v>4750</v>
      </c>
      <c r="B97" t="s">
        <v>4543</v>
      </c>
      <c r="C97" t="s">
        <v>4545</v>
      </c>
      <c r="D97">
        <v>7.46</v>
      </c>
      <c r="E97" t="s">
        <v>4546</v>
      </c>
      <c r="F97">
        <v>8.130000000000001</v>
      </c>
      <c r="G97">
        <v>0</v>
      </c>
      <c r="H97">
        <v>1</v>
      </c>
      <c r="I97" t="s">
        <v>4961</v>
      </c>
      <c r="J97" t="s">
        <v>4985</v>
      </c>
      <c r="K97" t="s">
        <v>5093</v>
      </c>
      <c r="L97" t="s">
        <v>5094</v>
      </c>
      <c r="M97" t="s">
        <v>5111</v>
      </c>
      <c r="N97">
        <v>9</v>
      </c>
      <c r="O97" t="s">
        <v>5134</v>
      </c>
      <c r="Y97">
        <v>0</v>
      </c>
    </row>
    <row r="98" spans="1:38">
      <c r="A98" t="s">
        <v>4751</v>
      </c>
      <c r="B98" t="s">
        <v>4543</v>
      </c>
      <c r="C98" t="s">
        <v>4545</v>
      </c>
      <c r="D98">
        <v>7.46</v>
      </c>
      <c r="E98" t="s">
        <v>4546</v>
      </c>
      <c r="F98">
        <v>8.130000000000001</v>
      </c>
      <c r="G98">
        <v>0</v>
      </c>
      <c r="H98">
        <v>1</v>
      </c>
      <c r="I98" t="s">
        <v>4961</v>
      </c>
      <c r="J98" t="s">
        <v>4986</v>
      </c>
      <c r="K98" t="s">
        <v>5093</v>
      </c>
      <c r="L98" t="s">
        <v>5094</v>
      </c>
      <c r="M98" t="s">
        <v>5111</v>
      </c>
      <c r="N98">
        <v>9</v>
      </c>
      <c r="O98" t="s">
        <v>5134</v>
      </c>
      <c r="Y98">
        <v>0</v>
      </c>
    </row>
    <row r="99" spans="1:38">
      <c r="A99" t="s">
        <v>4752</v>
      </c>
      <c r="B99" t="s">
        <v>4543</v>
      </c>
      <c r="C99" t="s">
        <v>4545</v>
      </c>
      <c r="D99">
        <v>7.5</v>
      </c>
      <c r="E99" t="s">
        <v>4546</v>
      </c>
      <c r="F99">
        <v>8.119999999999999</v>
      </c>
      <c r="G99">
        <v>0</v>
      </c>
      <c r="H99">
        <v>1</v>
      </c>
      <c r="I99" t="s">
        <v>4961</v>
      </c>
      <c r="K99" t="s">
        <v>5093</v>
      </c>
      <c r="L99" t="s">
        <v>5094</v>
      </c>
      <c r="M99" t="s">
        <v>5103</v>
      </c>
      <c r="N99">
        <v>9</v>
      </c>
      <c r="O99" t="s">
        <v>5125</v>
      </c>
      <c r="P99" t="s">
        <v>5210</v>
      </c>
      <c r="Q99">
        <v>5</v>
      </c>
      <c r="R99">
        <v>4</v>
      </c>
      <c r="S99">
        <v>1</v>
      </c>
      <c r="T99">
        <v>3.5</v>
      </c>
      <c r="U99">
        <v>469.59</v>
      </c>
      <c r="V99">
        <v>116.92</v>
      </c>
      <c r="W99">
        <v>4.5</v>
      </c>
      <c r="X99">
        <v>5.75</v>
      </c>
      <c r="Y99">
        <v>10.27</v>
      </c>
      <c r="Z99">
        <v>4</v>
      </c>
      <c r="AA99" t="s">
        <v>4268</v>
      </c>
      <c r="AB99">
        <v>0</v>
      </c>
      <c r="AC99">
        <v>7</v>
      </c>
      <c r="AD99">
        <v>2.069880952380952</v>
      </c>
      <c r="AF99" t="s">
        <v>5400</v>
      </c>
      <c r="AI99">
        <v>0</v>
      </c>
      <c r="AJ99">
        <v>0</v>
      </c>
      <c r="AK99" t="s">
        <v>5407</v>
      </c>
      <c r="AL99" t="s">
        <v>5407</v>
      </c>
    </row>
    <row r="100" spans="1:38">
      <c r="A100" t="s">
        <v>4753</v>
      </c>
      <c r="B100" t="s">
        <v>4543</v>
      </c>
      <c r="C100" t="s">
        <v>4545</v>
      </c>
      <c r="D100">
        <v>7.6</v>
      </c>
      <c r="E100" t="s">
        <v>4546</v>
      </c>
      <c r="F100">
        <v>8.119999999999999</v>
      </c>
      <c r="G100">
        <v>0.72</v>
      </c>
      <c r="H100">
        <v>3</v>
      </c>
      <c r="I100" t="s">
        <v>4961</v>
      </c>
      <c r="K100" t="s">
        <v>5093</v>
      </c>
      <c r="L100" t="s">
        <v>5094</v>
      </c>
      <c r="M100" t="s">
        <v>5099</v>
      </c>
      <c r="N100">
        <v>9</v>
      </c>
      <c r="O100" t="s">
        <v>5121</v>
      </c>
      <c r="P100" t="s">
        <v>5211</v>
      </c>
      <c r="Q100">
        <v>4</v>
      </c>
      <c r="R100">
        <v>5</v>
      </c>
      <c r="S100">
        <v>1.03</v>
      </c>
      <c r="T100">
        <v>3.53</v>
      </c>
      <c r="U100">
        <v>462.55</v>
      </c>
      <c r="V100">
        <v>125.22</v>
      </c>
      <c r="W100">
        <v>5.61</v>
      </c>
      <c r="X100">
        <v>3.81</v>
      </c>
      <c r="Y100">
        <v>13.23</v>
      </c>
      <c r="Z100">
        <v>4</v>
      </c>
      <c r="AA100" t="s">
        <v>4268</v>
      </c>
      <c r="AB100">
        <v>1</v>
      </c>
      <c r="AC100">
        <v>5</v>
      </c>
      <c r="AD100">
        <v>2.0025</v>
      </c>
      <c r="AF100" t="s">
        <v>5400</v>
      </c>
      <c r="AI100">
        <v>0</v>
      </c>
      <c r="AJ100">
        <v>0</v>
      </c>
      <c r="AK100" t="s">
        <v>5404</v>
      </c>
      <c r="AL100" t="s">
        <v>5404</v>
      </c>
    </row>
    <row r="101" spans="1:38">
      <c r="A101" t="s">
        <v>4754</v>
      </c>
      <c r="B101" t="s">
        <v>4543</v>
      </c>
      <c r="C101" t="s">
        <v>4545</v>
      </c>
      <c r="D101">
        <v>7.9</v>
      </c>
      <c r="E101" t="s">
        <v>4546</v>
      </c>
      <c r="F101">
        <v>8.1</v>
      </c>
      <c r="G101">
        <v>0</v>
      </c>
      <c r="H101">
        <v>1</v>
      </c>
      <c r="I101" t="s">
        <v>4961</v>
      </c>
      <c r="K101" t="s">
        <v>5093</v>
      </c>
      <c r="L101" t="s">
        <v>5094</v>
      </c>
      <c r="M101" t="s">
        <v>5103</v>
      </c>
      <c r="N101">
        <v>9</v>
      </c>
      <c r="O101" t="s">
        <v>5125</v>
      </c>
      <c r="P101" t="s">
        <v>5212</v>
      </c>
      <c r="Q101">
        <v>5</v>
      </c>
      <c r="R101">
        <v>3</v>
      </c>
      <c r="S101">
        <v>1.29</v>
      </c>
      <c r="T101">
        <v>3.97</v>
      </c>
      <c r="U101">
        <v>486.62</v>
      </c>
      <c r="V101">
        <v>106.34</v>
      </c>
      <c r="W101">
        <v>5.09</v>
      </c>
      <c r="X101">
        <v>13.39</v>
      </c>
      <c r="Y101">
        <v>10.27</v>
      </c>
      <c r="Z101">
        <v>3</v>
      </c>
      <c r="AA101" t="s">
        <v>4268</v>
      </c>
      <c r="AB101">
        <v>1</v>
      </c>
      <c r="AC101">
        <v>8</v>
      </c>
      <c r="AD101">
        <v>2.232571428571428</v>
      </c>
      <c r="AF101" t="s">
        <v>5401</v>
      </c>
      <c r="AI101">
        <v>0</v>
      </c>
      <c r="AJ101">
        <v>0</v>
      </c>
      <c r="AK101" t="s">
        <v>5407</v>
      </c>
      <c r="AL101" t="s">
        <v>5407</v>
      </c>
    </row>
    <row r="102" spans="1:38">
      <c r="A102" t="s">
        <v>4755</v>
      </c>
      <c r="B102" t="s">
        <v>4543</v>
      </c>
      <c r="C102" t="s">
        <v>4545</v>
      </c>
      <c r="D102">
        <v>8.16</v>
      </c>
      <c r="E102" t="s">
        <v>4546</v>
      </c>
      <c r="F102">
        <v>8.09</v>
      </c>
      <c r="G102">
        <v>0</v>
      </c>
      <c r="H102">
        <v>1</v>
      </c>
      <c r="I102" t="s">
        <v>4961</v>
      </c>
      <c r="J102" t="s">
        <v>4987</v>
      </c>
      <c r="K102" t="s">
        <v>5093</v>
      </c>
      <c r="L102" t="s">
        <v>5094</v>
      </c>
      <c r="M102" t="s">
        <v>5112</v>
      </c>
      <c r="N102">
        <v>9</v>
      </c>
      <c r="O102" t="s">
        <v>5135</v>
      </c>
      <c r="P102" t="s">
        <v>5213</v>
      </c>
      <c r="Q102">
        <v>8</v>
      </c>
      <c r="R102">
        <v>3</v>
      </c>
      <c r="S102">
        <v>6.39</v>
      </c>
      <c r="T102">
        <v>6.39</v>
      </c>
      <c r="U102">
        <v>657.5599999999999</v>
      </c>
      <c r="V102">
        <v>139.71</v>
      </c>
      <c r="W102">
        <v>6.53</v>
      </c>
      <c r="X102">
        <v>10.59</v>
      </c>
      <c r="Y102">
        <v>3.53</v>
      </c>
      <c r="Z102">
        <v>5</v>
      </c>
      <c r="AA102" t="s">
        <v>4268</v>
      </c>
      <c r="AB102">
        <v>2</v>
      </c>
      <c r="AC102">
        <v>5</v>
      </c>
      <c r="AD102">
        <v>1.166666666666667</v>
      </c>
      <c r="AF102" t="s">
        <v>5399</v>
      </c>
      <c r="AI102">
        <v>0</v>
      </c>
      <c r="AJ102">
        <v>0</v>
      </c>
    </row>
    <row r="103" spans="1:38">
      <c r="A103" t="s">
        <v>4756</v>
      </c>
      <c r="B103" t="s">
        <v>4543</v>
      </c>
      <c r="C103" t="s">
        <v>4545</v>
      </c>
      <c r="D103">
        <v>8.4</v>
      </c>
      <c r="E103" t="s">
        <v>4546</v>
      </c>
      <c r="F103">
        <v>8.08</v>
      </c>
      <c r="G103">
        <v>0</v>
      </c>
      <c r="H103">
        <v>1</v>
      </c>
      <c r="I103" t="s">
        <v>4961</v>
      </c>
      <c r="K103" t="s">
        <v>5093</v>
      </c>
      <c r="L103" t="s">
        <v>5094</v>
      </c>
      <c r="M103" t="s">
        <v>5103</v>
      </c>
      <c r="N103">
        <v>9</v>
      </c>
      <c r="O103" t="s">
        <v>5125</v>
      </c>
      <c r="P103" t="s">
        <v>5214</v>
      </c>
      <c r="Q103">
        <v>5</v>
      </c>
      <c r="R103">
        <v>3</v>
      </c>
      <c r="S103">
        <v>1.11</v>
      </c>
      <c r="T103">
        <v>3.78</v>
      </c>
      <c r="U103">
        <v>486.62</v>
      </c>
      <c r="V103">
        <v>106.34</v>
      </c>
      <c r="W103">
        <v>5.09</v>
      </c>
      <c r="X103">
        <v>13.46</v>
      </c>
      <c r="Y103">
        <v>10.27</v>
      </c>
      <c r="Z103">
        <v>3</v>
      </c>
      <c r="AA103" t="s">
        <v>4268</v>
      </c>
      <c r="AB103">
        <v>1</v>
      </c>
      <c r="AC103">
        <v>8</v>
      </c>
      <c r="AD103">
        <v>2.327571428571428</v>
      </c>
      <c r="AF103" t="s">
        <v>5401</v>
      </c>
      <c r="AI103">
        <v>0</v>
      </c>
      <c r="AJ103">
        <v>0</v>
      </c>
      <c r="AK103" t="s">
        <v>5407</v>
      </c>
      <c r="AL103" t="s">
        <v>5407</v>
      </c>
    </row>
    <row r="104" spans="1:38">
      <c r="A104" t="s">
        <v>4757</v>
      </c>
      <c r="B104" t="s">
        <v>4543</v>
      </c>
      <c r="C104" t="s">
        <v>4545</v>
      </c>
      <c r="D104">
        <v>8.5</v>
      </c>
      <c r="E104" t="s">
        <v>4546</v>
      </c>
      <c r="F104">
        <v>8.07</v>
      </c>
      <c r="G104">
        <v>0.18</v>
      </c>
      <c r="H104">
        <v>3</v>
      </c>
      <c r="I104" t="s">
        <v>4961</v>
      </c>
      <c r="K104" t="s">
        <v>5093</v>
      </c>
      <c r="L104" t="s">
        <v>5094</v>
      </c>
      <c r="M104" t="s">
        <v>5099</v>
      </c>
      <c r="N104">
        <v>9</v>
      </c>
      <c r="O104" t="s">
        <v>5121</v>
      </c>
      <c r="P104" t="s">
        <v>5215</v>
      </c>
      <c r="Q104">
        <v>4</v>
      </c>
      <c r="R104">
        <v>5</v>
      </c>
      <c r="S104">
        <v>0.33</v>
      </c>
      <c r="T104">
        <v>3.83</v>
      </c>
      <c r="U104">
        <v>491.55</v>
      </c>
      <c r="V104">
        <v>136.5</v>
      </c>
      <c r="W104">
        <v>5.72</v>
      </c>
      <c r="X104">
        <v>3.48</v>
      </c>
      <c r="Y104">
        <v>13.22</v>
      </c>
      <c r="Z104">
        <v>4</v>
      </c>
      <c r="AA104" t="s">
        <v>4268</v>
      </c>
      <c r="AB104">
        <v>1</v>
      </c>
      <c r="AC104">
        <v>6</v>
      </c>
      <c r="AD104">
        <v>1.645357142857143</v>
      </c>
      <c r="AF104" t="s">
        <v>5400</v>
      </c>
      <c r="AI104">
        <v>0</v>
      </c>
      <c r="AJ104">
        <v>0</v>
      </c>
      <c r="AK104" t="s">
        <v>5404</v>
      </c>
      <c r="AL104" t="s">
        <v>5404</v>
      </c>
    </row>
    <row r="105" spans="1:38">
      <c r="A105" t="s">
        <v>4758</v>
      </c>
      <c r="B105" t="s">
        <v>4543</v>
      </c>
      <c r="C105" t="s">
        <v>4545</v>
      </c>
      <c r="D105">
        <v>9</v>
      </c>
      <c r="E105" t="s">
        <v>4546</v>
      </c>
      <c r="F105">
        <v>8.050000000000001</v>
      </c>
      <c r="G105">
        <v>0.45</v>
      </c>
      <c r="H105">
        <v>2</v>
      </c>
      <c r="I105" t="s">
        <v>4961</v>
      </c>
      <c r="K105" t="s">
        <v>5093</v>
      </c>
      <c r="L105" t="s">
        <v>5094</v>
      </c>
      <c r="M105" t="s">
        <v>5100</v>
      </c>
      <c r="N105">
        <v>9</v>
      </c>
      <c r="O105" t="s">
        <v>5122</v>
      </c>
      <c r="P105" t="s">
        <v>5216</v>
      </c>
      <c r="Q105">
        <v>4</v>
      </c>
      <c r="R105">
        <v>4</v>
      </c>
      <c r="S105">
        <v>-0.2</v>
      </c>
      <c r="T105">
        <v>2.47</v>
      </c>
      <c r="U105">
        <v>638.49</v>
      </c>
      <c r="V105">
        <v>126.89</v>
      </c>
      <c r="W105">
        <v>4.1</v>
      </c>
      <c r="X105">
        <v>9.619999999999999</v>
      </c>
      <c r="Y105">
        <v>10.27</v>
      </c>
      <c r="Z105">
        <v>3</v>
      </c>
      <c r="AA105" t="s">
        <v>4268</v>
      </c>
      <c r="AB105">
        <v>1</v>
      </c>
      <c r="AC105">
        <v>8</v>
      </c>
      <c r="AD105">
        <v>2</v>
      </c>
      <c r="AF105" t="s">
        <v>5401</v>
      </c>
      <c r="AI105">
        <v>0</v>
      </c>
      <c r="AJ105">
        <v>0</v>
      </c>
      <c r="AK105" t="s">
        <v>5405</v>
      </c>
      <c r="AL105" t="s">
        <v>5405</v>
      </c>
    </row>
    <row r="106" spans="1:38">
      <c r="A106" t="s">
        <v>4759</v>
      </c>
      <c r="B106" t="s">
        <v>4543</v>
      </c>
      <c r="C106" t="s">
        <v>4545</v>
      </c>
      <c r="D106">
        <v>9</v>
      </c>
      <c r="E106" t="s">
        <v>4546</v>
      </c>
      <c r="F106">
        <v>8.050000000000001</v>
      </c>
      <c r="G106">
        <v>0</v>
      </c>
      <c r="H106">
        <v>1</v>
      </c>
      <c r="I106" t="s">
        <v>4961</v>
      </c>
      <c r="J106" t="s">
        <v>4988</v>
      </c>
      <c r="K106" t="s">
        <v>5093</v>
      </c>
      <c r="L106" t="s">
        <v>5094</v>
      </c>
      <c r="M106" t="s">
        <v>5110</v>
      </c>
      <c r="N106">
        <v>9</v>
      </c>
      <c r="O106" t="s">
        <v>5133</v>
      </c>
      <c r="P106" t="s">
        <v>5217</v>
      </c>
      <c r="Q106">
        <v>10</v>
      </c>
      <c r="R106">
        <v>4</v>
      </c>
      <c r="S106">
        <v>3.42</v>
      </c>
      <c r="T106">
        <v>3.43</v>
      </c>
      <c r="U106">
        <v>566.63</v>
      </c>
      <c r="V106">
        <v>175.53</v>
      </c>
      <c r="W106">
        <v>4.27</v>
      </c>
      <c r="X106">
        <v>9.08</v>
      </c>
      <c r="Y106">
        <v>2.65</v>
      </c>
      <c r="Z106">
        <v>4</v>
      </c>
      <c r="AA106" t="s">
        <v>4268</v>
      </c>
      <c r="AB106">
        <v>1</v>
      </c>
      <c r="AC106">
        <v>5</v>
      </c>
      <c r="AD106">
        <v>2.075</v>
      </c>
      <c r="AF106" t="s">
        <v>5399</v>
      </c>
      <c r="AI106">
        <v>0</v>
      </c>
      <c r="AJ106">
        <v>0</v>
      </c>
    </row>
    <row r="107" spans="1:38">
      <c r="A107" t="s">
        <v>4760</v>
      </c>
      <c r="B107" t="s">
        <v>4543</v>
      </c>
      <c r="C107" t="s">
        <v>4545</v>
      </c>
      <c r="D107">
        <v>9</v>
      </c>
      <c r="E107" t="s">
        <v>4546</v>
      </c>
      <c r="F107">
        <v>8.050000000000001</v>
      </c>
      <c r="G107">
        <v>0</v>
      </c>
      <c r="H107">
        <v>1</v>
      </c>
      <c r="I107" t="s">
        <v>4961</v>
      </c>
      <c r="J107" t="s">
        <v>4989</v>
      </c>
      <c r="K107" t="s">
        <v>5093</v>
      </c>
      <c r="L107" t="s">
        <v>5094</v>
      </c>
      <c r="M107" t="s">
        <v>5110</v>
      </c>
      <c r="N107">
        <v>9</v>
      </c>
      <c r="O107" t="s">
        <v>5133</v>
      </c>
      <c r="Y107">
        <v>0</v>
      </c>
    </row>
    <row r="108" spans="1:38">
      <c r="A108" t="s">
        <v>4761</v>
      </c>
      <c r="B108" t="s">
        <v>4543</v>
      </c>
      <c r="C108" t="s">
        <v>4545</v>
      </c>
      <c r="D108">
        <v>9.1</v>
      </c>
      <c r="E108" t="s">
        <v>4546</v>
      </c>
      <c r="F108">
        <v>8.039999999999999</v>
      </c>
      <c r="G108">
        <v>0</v>
      </c>
      <c r="H108">
        <v>1</v>
      </c>
      <c r="I108" t="s">
        <v>4961</v>
      </c>
      <c r="K108" t="s">
        <v>5093</v>
      </c>
      <c r="L108" t="s">
        <v>5094</v>
      </c>
      <c r="M108" t="s">
        <v>5103</v>
      </c>
      <c r="N108">
        <v>9</v>
      </c>
      <c r="O108" t="s">
        <v>5125</v>
      </c>
      <c r="P108" t="s">
        <v>5218</v>
      </c>
      <c r="Q108">
        <v>6</v>
      </c>
      <c r="R108">
        <v>3</v>
      </c>
      <c r="S108">
        <v>0.3</v>
      </c>
      <c r="T108">
        <v>2.98</v>
      </c>
      <c r="U108">
        <v>487.6</v>
      </c>
      <c r="V108">
        <v>119.23</v>
      </c>
      <c r="W108">
        <v>4.49</v>
      </c>
      <c r="X108">
        <v>13.41</v>
      </c>
      <c r="Y108">
        <v>10.27</v>
      </c>
      <c r="Z108">
        <v>3</v>
      </c>
      <c r="AA108" t="s">
        <v>4268</v>
      </c>
      <c r="AB108">
        <v>0</v>
      </c>
      <c r="AC108">
        <v>8</v>
      </c>
      <c r="AD108">
        <v>2.280904761904762</v>
      </c>
      <c r="AF108" t="s">
        <v>5401</v>
      </c>
      <c r="AI108">
        <v>0</v>
      </c>
      <c r="AJ108">
        <v>0</v>
      </c>
      <c r="AK108" t="s">
        <v>5407</v>
      </c>
      <c r="AL108" t="s">
        <v>5407</v>
      </c>
    </row>
    <row r="109" spans="1:38">
      <c r="A109" t="s">
        <v>4762</v>
      </c>
      <c r="B109" t="s">
        <v>4543</v>
      </c>
      <c r="C109" t="s">
        <v>4545</v>
      </c>
      <c r="D109">
        <v>9.199999999999999</v>
      </c>
      <c r="E109" t="s">
        <v>4546</v>
      </c>
      <c r="F109">
        <v>8.039999999999999</v>
      </c>
      <c r="G109">
        <v>0</v>
      </c>
      <c r="H109">
        <v>1</v>
      </c>
      <c r="I109" t="s">
        <v>4961</v>
      </c>
      <c r="K109" t="s">
        <v>5093</v>
      </c>
      <c r="L109" t="s">
        <v>5094</v>
      </c>
      <c r="M109" t="s">
        <v>5103</v>
      </c>
      <c r="N109">
        <v>9</v>
      </c>
      <c r="O109" t="s">
        <v>5125</v>
      </c>
      <c r="P109" t="s">
        <v>5219</v>
      </c>
      <c r="Q109">
        <v>6</v>
      </c>
      <c r="R109">
        <v>3</v>
      </c>
      <c r="S109">
        <v>1.26</v>
      </c>
      <c r="T109">
        <v>3.93</v>
      </c>
      <c r="U109">
        <v>469.59</v>
      </c>
      <c r="V109">
        <v>120.06</v>
      </c>
      <c r="W109">
        <v>4.64</v>
      </c>
      <c r="Y109">
        <v>10.27</v>
      </c>
      <c r="Z109">
        <v>4</v>
      </c>
      <c r="AA109" t="s">
        <v>4268</v>
      </c>
      <c r="AB109">
        <v>0</v>
      </c>
      <c r="AC109">
        <v>7</v>
      </c>
      <c r="AD109">
        <v>1.918880952380953</v>
      </c>
      <c r="AF109" t="s">
        <v>5401</v>
      </c>
      <c r="AI109">
        <v>0</v>
      </c>
      <c r="AJ109">
        <v>0</v>
      </c>
      <c r="AK109" t="s">
        <v>5407</v>
      </c>
      <c r="AL109" t="s">
        <v>5407</v>
      </c>
    </row>
    <row r="110" spans="1:38">
      <c r="A110" t="s">
        <v>4763</v>
      </c>
      <c r="B110" t="s">
        <v>4543</v>
      </c>
      <c r="C110" t="s">
        <v>4545</v>
      </c>
      <c r="D110">
        <v>9.48</v>
      </c>
      <c r="E110" t="s">
        <v>4546</v>
      </c>
      <c r="F110">
        <v>8.02</v>
      </c>
      <c r="G110">
        <v>0</v>
      </c>
      <c r="H110">
        <v>1</v>
      </c>
      <c r="I110" t="s">
        <v>4961</v>
      </c>
      <c r="J110" t="s">
        <v>4990</v>
      </c>
      <c r="K110" t="s">
        <v>5093</v>
      </c>
      <c r="L110" t="s">
        <v>5094</v>
      </c>
      <c r="M110" t="s">
        <v>5111</v>
      </c>
      <c r="N110">
        <v>9</v>
      </c>
      <c r="O110" t="s">
        <v>5134</v>
      </c>
      <c r="P110" t="s">
        <v>5220</v>
      </c>
      <c r="Q110">
        <v>5</v>
      </c>
      <c r="R110">
        <v>3</v>
      </c>
      <c r="S110">
        <v>4.27</v>
      </c>
      <c r="T110">
        <v>4.31</v>
      </c>
      <c r="U110">
        <v>536.03</v>
      </c>
      <c r="V110">
        <v>116.42</v>
      </c>
      <c r="W110">
        <v>5.87</v>
      </c>
      <c r="X110">
        <v>12.93</v>
      </c>
      <c r="Y110">
        <v>6.31</v>
      </c>
      <c r="Z110">
        <v>3</v>
      </c>
      <c r="AA110" t="s">
        <v>4268</v>
      </c>
      <c r="AB110">
        <v>2</v>
      </c>
      <c r="AC110">
        <v>3</v>
      </c>
      <c r="AD110">
        <v>1.631</v>
      </c>
      <c r="AF110" t="s">
        <v>5399</v>
      </c>
      <c r="AI110">
        <v>0</v>
      </c>
      <c r="AJ110">
        <v>0</v>
      </c>
    </row>
    <row r="111" spans="1:38">
      <c r="A111" t="s">
        <v>4764</v>
      </c>
      <c r="B111" t="s">
        <v>4543</v>
      </c>
      <c r="C111" t="s">
        <v>4545</v>
      </c>
      <c r="D111">
        <v>9.6</v>
      </c>
      <c r="E111" t="s">
        <v>4546</v>
      </c>
      <c r="F111">
        <v>8.02</v>
      </c>
      <c r="G111">
        <v>0</v>
      </c>
      <c r="H111">
        <v>1</v>
      </c>
      <c r="I111" t="s">
        <v>4961</v>
      </c>
      <c r="J111" t="s">
        <v>4991</v>
      </c>
      <c r="K111" t="s">
        <v>5093</v>
      </c>
      <c r="L111" t="s">
        <v>5094</v>
      </c>
      <c r="M111" t="s">
        <v>5111</v>
      </c>
      <c r="N111">
        <v>9</v>
      </c>
      <c r="O111" t="s">
        <v>5134</v>
      </c>
      <c r="P111" t="s">
        <v>5221</v>
      </c>
      <c r="Q111">
        <v>6</v>
      </c>
      <c r="R111">
        <v>2</v>
      </c>
      <c r="S111">
        <v>5.7</v>
      </c>
      <c r="T111">
        <v>5.7</v>
      </c>
      <c r="U111">
        <v>599.03</v>
      </c>
      <c r="V111">
        <v>109.86</v>
      </c>
      <c r="W111">
        <v>7.24</v>
      </c>
      <c r="X111">
        <v>12.99</v>
      </c>
      <c r="Y111">
        <v>5.18</v>
      </c>
      <c r="Z111">
        <v>3</v>
      </c>
      <c r="AA111" t="s">
        <v>4268</v>
      </c>
      <c r="AB111">
        <v>2</v>
      </c>
      <c r="AC111">
        <v>3</v>
      </c>
      <c r="AD111">
        <v>1.838</v>
      </c>
      <c r="AF111" t="s">
        <v>5399</v>
      </c>
      <c r="AI111">
        <v>0</v>
      </c>
      <c r="AJ111">
        <v>0</v>
      </c>
    </row>
    <row r="112" spans="1:38">
      <c r="A112" t="s">
        <v>4765</v>
      </c>
      <c r="B112" t="s">
        <v>4543</v>
      </c>
      <c r="C112" t="s">
        <v>4545</v>
      </c>
      <c r="D112">
        <v>10</v>
      </c>
      <c r="E112" t="s">
        <v>4546</v>
      </c>
      <c r="F112">
        <v>8</v>
      </c>
      <c r="G112">
        <v>0</v>
      </c>
      <c r="H112">
        <v>1</v>
      </c>
      <c r="I112" t="s">
        <v>4961</v>
      </c>
      <c r="K112" t="s">
        <v>5093</v>
      </c>
      <c r="L112" t="s">
        <v>5094</v>
      </c>
      <c r="M112" t="s">
        <v>5103</v>
      </c>
      <c r="N112">
        <v>9</v>
      </c>
      <c r="O112" t="s">
        <v>5125</v>
      </c>
      <c r="P112" t="s">
        <v>5222</v>
      </c>
      <c r="Q112">
        <v>6</v>
      </c>
      <c r="R112">
        <v>3</v>
      </c>
      <c r="S112">
        <v>0.63</v>
      </c>
      <c r="T112">
        <v>3.5</v>
      </c>
      <c r="U112">
        <v>480.62</v>
      </c>
      <c r="V112">
        <v>119.81</v>
      </c>
      <c r="W112">
        <v>4.44</v>
      </c>
      <c r="Y112">
        <v>10.27</v>
      </c>
      <c r="Z112">
        <v>4</v>
      </c>
      <c r="AA112" t="s">
        <v>4268</v>
      </c>
      <c r="AB112">
        <v>0</v>
      </c>
      <c r="AC112">
        <v>7</v>
      </c>
      <c r="AD112">
        <v>2.061428571428571</v>
      </c>
      <c r="AF112" t="s">
        <v>5401</v>
      </c>
      <c r="AI112">
        <v>0</v>
      </c>
      <c r="AJ112">
        <v>0</v>
      </c>
      <c r="AK112" t="s">
        <v>5407</v>
      </c>
      <c r="AL112" t="s">
        <v>5407</v>
      </c>
    </row>
    <row r="113" spans="1:38">
      <c r="A113" t="s">
        <v>4766</v>
      </c>
      <c r="B113" t="s">
        <v>4543</v>
      </c>
      <c r="C113" t="s">
        <v>4545</v>
      </c>
      <c r="D113">
        <v>10.32</v>
      </c>
      <c r="E113" t="s">
        <v>4546</v>
      </c>
      <c r="F113">
        <v>7.99</v>
      </c>
      <c r="G113">
        <v>0</v>
      </c>
      <c r="H113">
        <v>1</v>
      </c>
      <c r="I113" t="s">
        <v>4961</v>
      </c>
      <c r="J113" t="s">
        <v>4992</v>
      </c>
      <c r="K113" t="s">
        <v>5093</v>
      </c>
      <c r="L113" t="s">
        <v>5094</v>
      </c>
      <c r="M113" t="s">
        <v>5108</v>
      </c>
      <c r="N113">
        <v>9</v>
      </c>
      <c r="O113" t="s">
        <v>5130</v>
      </c>
      <c r="P113" t="s">
        <v>5223</v>
      </c>
      <c r="Q113">
        <v>7</v>
      </c>
      <c r="R113">
        <v>2</v>
      </c>
      <c r="S113">
        <v>0.88</v>
      </c>
      <c r="T113">
        <v>3.75</v>
      </c>
      <c r="U113">
        <v>528.96</v>
      </c>
      <c r="V113">
        <v>130.31</v>
      </c>
      <c r="W113">
        <v>3.79</v>
      </c>
      <c r="X113">
        <v>4.27</v>
      </c>
      <c r="Y113">
        <v>0.25</v>
      </c>
      <c r="Z113">
        <v>4</v>
      </c>
      <c r="AA113" t="s">
        <v>4268</v>
      </c>
      <c r="AB113">
        <v>1</v>
      </c>
      <c r="AC113">
        <v>6</v>
      </c>
      <c r="AD113">
        <v>3.125</v>
      </c>
      <c r="AF113" t="s">
        <v>5398</v>
      </c>
      <c r="AI113">
        <v>0</v>
      </c>
      <c r="AJ113">
        <v>0</v>
      </c>
    </row>
    <row r="114" spans="1:38">
      <c r="A114" t="s">
        <v>4766</v>
      </c>
      <c r="B114" t="s">
        <v>4543</v>
      </c>
      <c r="C114" t="s">
        <v>4545</v>
      </c>
      <c r="D114">
        <v>10.32</v>
      </c>
      <c r="E114" t="s">
        <v>4546</v>
      </c>
      <c r="F114">
        <v>7.99</v>
      </c>
      <c r="G114">
        <v>0</v>
      </c>
      <c r="H114">
        <v>1</v>
      </c>
      <c r="I114" t="s">
        <v>4961</v>
      </c>
      <c r="J114" t="s">
        <v>4993</v>
      </c>
      <c r="K114" t="s">
        <v>5093</v>
      </c>
      <c r="L114" t="s">
        <v>5094</v>
      </c>
      <c r="M114" t="s">
        <v>5109</v>
      </c>
      <c r="N114">
        <v>8</v>
      </c>
      <c r="O114" t="s">
        <v>5131</v>
      </c>
      <c r="P114" t="s">
        <v>5223</v>
      </c>
      <c r="Q114">
        <v>7</v>
      </c>
      <c r="R114">
        <v>2</v>
      </c>
      <c r="S114">
        <v>0.88</v>
      </c>
      <c r="T114">
        <v>3.75</v>
      </c>
      <c r="U114">
        <v>528.96</v>
      </c>
      <c r="V114">
        <v>130.31</v>
      </c>
      <c r="W114">
        <v>3.79</v>
      </c>
      <c r="X114">
        <v>4.27</v>
      </c>
      <c r="Y114">
        <v>0.25</v>
      </c>
      <c r="Z114">
        <v>4</v>
      </c>
      <c r="AA114" t="s">
        <v>4268</v>
      </c>
      <c r="AB114">
        <v>1</v>
      </c>
      <c r="AC114">
        <v>6</v>
      </c>
      <c r="AD114">
        <v>3.125</v>
      </c>
      <c r="AF114" t="s">
        <v>5398</v>
      </c>
      <c r="AI114">
        <v>0</v>
      </c>
      <c r="AJ114">
        <v>0</v>
      </c>
    </row>
    <row r="115" spans="1:38">
      <c r="A115" t="s">
        <v>4767</v>
      </c>
      <c r="B115" t="s">
        <v>4543</v>
      </c>
      <c r="C115" t="s">
        <v>4545</v>
      </c>
      <c r="D115">
        <v>11</v>
      </c>
      <c r="E115" t="s">
        <v>4546</v>
      </c>
      <c r="F115">
        <v>7.96</v>
      </c>
      <c r="G115">
        <v>0</v>
      </c>
      <c r="H115">
        <v>1</v>
      </c>
      <c r="I115" t="s">
        <v>4961</v>
      </c>
      <c r="K115" t="s">
        <v>5093</v>
      </c>
      <c r="L115" t="s">
        <v>5094</v>
      </c>
      <c r="M115" t="s">
        <v>5103</v>
      </c>
      <c r="N115">
        <v>9</v>
      </c>
      <c r="O115" t="s">
        <v>5125</v>
      </c>
      <c r="P115" t="s">
        <v>5224</v>
      </c>
      <c r="Q115">
        <v>8</v>
      </c>
      <c r="R115">
        <v>2</v>
      </c>
      <c r="S115">
        <v>5.4</v>
      </c>
      <c r="T115">
        <v>5.4</v>
      </c>
      <c r="U115">
        <v>580.05</v>
      </c>
      <c r="V115">
        <v>123.92</v>
      </c>
      <c r="W115">
        <v>5.67</v>
      </c>
      <c r="X115">
        <v>12.55</v>
      </c>
      <c r="Y115">
        <v>4.95</v>
      </c>
      <c r="Z115">
        <v>5</v>
      </c>
      <c r="AA115" t="s">
        <v>4268</v>
      </c>
      <c r="AB115">
        <v>2</v>
      </c>
      <c r="AC115">
        <v>9</v>
      </c>
      <c r="AD115">
        <v>1.5</v>
      </c>
      <c r="AF115" t="s">
        <v>5399</v>
      </c>
      <c r="AI115">
        <v>0</v>
      </c>
      <c r="AJ115">
        <v>0</v>
      </c>
      <c r="AK115" t="s">
        <v>5407</v>
      </c>
      <c r="AL115" t="s">
        <v>5407</v>
      </c>
    </row>
    <row r="116" spans="1:38">
      <c r="A116" t="s">
        <v>4768</v>
      </c>
      <c r="B116" t="s">
        <v>4543</v>
      </c>
      <c r="C116" t="s">
        <v>4545</v>
      </c>
      <c r="D116">
        <v>11.2</v>
      </c>
      <c r="E116" t="s">
        <v>4546</v>
      </c>
      <c r="F116">
        <v>7.95</v>
      </c>
      <c r="G116">
        <v>0.6</v>
      </c>
      <c r="H116">
        <v>2</v>
      </c>
      <c r="I116" t="s">
        <v>4961</v>
      </c>
      <c r="K116" t="s">
        <v>5093</v>
      </c>
      <c r="L116" t="s">
        <v>5094</v>
      </c>
      <c r="M116" t="s">
        <v>5104</v>
      </c>
      <c r="N116">
        <v>9</v>
      </c>
      <c r="O116" t="s">
        <v>5126</v>
      </c>
      <c r="P116" t="s">
        <v>5225</v>
      </c>
      <c r="Q116">
        <v>8</v>
      </c>
      <c r="R116">
        <v>4</v>
      </c>
      <c r="S116">
        <v>0.36</v>
      </c>
      <c r="T116">
        <v>3.17</v>
      </c>
      <c r="U116">
        <v>555.98</v>
      </c>
      <c r="V116">
        <v>154.89</v>
      </c>
      <c r="W116">
        <v>3.24</v>
      </c>
      <c r="X116">
        <v>4.5</v>
      </c>
      <c r="Y116">
        <v>0.37</v>
      </c>
      <c r="Z116">
        <v>5</v>
      </c>
      <c r="AA116" t="s">
        <v>4268</v>
      </c>
      <c r="AB116">
        <v>1</v>
      </c>
      <c r="AC116">
        <v>8</v>
      </c>
      <c r="AD116">
        <v>2.915</v>
      </c>
      <c r="AF116" t="s">
        <v>5398</v>
      </c>
      <c r="AI116">
        <v>0</v>
      </c>
      <c r="AJ116">
        <v>0</v>
      </c>
      <c r="AK116" t="s">
        <v>5408</v>
      </c>
      <c r="AL116" t="s">
        <v>5408</v>
      </c>
    </row>
    <row r="117" spans="1:38">
      <c r="A117" t="s">
        <v>4769</v>
      </c>
      <c r="B117" t="s">
        <v>4543</v>
      </c>
      <c r="C117" t="s">
        <v>4545</v>
      </c>
      <c r="D117">
        <v>11.5</v>
      </c>
      <c r="E117" t="s">
        <v>4546</v>
      </c>
      <c r="F117">
        <v>7.94</v>
      </c>
      <c r="G117">
        <v>0.15</v>
      </c>
      <c r="H117">
        <v>2</v>
      </c>
      <c r="I117" t="s">
        <v>4961</v>
      </c>
      <c r="K117" t="s">
        <v>5093</v>
      </c>
      <c r="L117" t="s">
        <v>5094</v>
      </c>
      <c r="M117" t="s">
        <v>5104</v>
      </c>
      <c r="N117">
        <v>9</v>
      </c>
      <c r="O117" t="s">
        <v>5126</v>
      </c>
      <c r="P117" t="s">
        <v>5226</v>
      </c>
      <c r="Q117">
        <v>7</v>
      </c>
      <c r="R117">
        <v>3</v>
      </c>
      <c r="S117">
        <v>3.08</v>
      </c>
      <c r="T117">
        <v>5.92</v>
      </c>
      <c r="U117">
        <v>593.04</v>
      </c>
      <c r="V117">
        <v>139.1</v>
      </c>
      <c r="W117">
        <v>5.06</v>
      </c>
      <c r="X117">
        <v>4.26</v>
      </c>
      <c r="Y117">
        <v>0.27</v>
      </c>
      <c r="Z117">
        <v>5</v>
      </c>
      <c r="AA117" t="s">
        <v>4268</v>
      </c>
      <c r="AB117">
        <v>2</v>
      </c>
      <c r="AC117">
        <v>10</v>
      </c>
      <c r="AD117">
        <v>1.626666666666667</v>
      </c>
      <c r="AF117" t="s">
        <v>5398</v>
      </c>
      <c r="AI117">
        <v>0</v>
      </c>
      <c r="AJ117">
        <v>0</v>
      </c>
      <c r="AK117" t="s">
        <v>5408</v>
      </c>
      <c r="AL117" t="s">
        <v>5408</v>
      </c>
    </row>
    <row r="118" spans="1:38">
      <c r="A118" t="s">
        <v>4770</v>
      </c>
      <c r="B118" t="s">
        <v>4543</v>
      </c>
      <c r="C118" t="s">
        <v>4545</v>
      </c>
      <c r="D118">
        <v>12</v>
      </c>
      <c r="E118" t="s">
        <v>4546</v>
      </c>
      <c r="F118">
        <v>7.92</v>
      </c>
      <c r="G118">
        <v>0</v>
      </c>
      <c r="H118">
        <v>1</v>
      </c>
      <c r="I118" t="s">
        <v>4961</v>
      </c>
      <c r="K118" t="s">
        <v>5093</v>
      </c>
      <c r="L118" t="s">
        <v>5094</v>
      </c>
      <c r="M118" t="s">
        <v>5106</v>
      </c>
      <c r="N118">
        <v>9</v>
      </c>
      <c r="O118" t="s">
        <v>5128</v>
      </c>
      <c r="P118" t="s">
        <v>5227</v>
      </c>
      <c r="Q118">
        <v>3</v>
      </c>
      <c r="R118">
        <v>3</v>
      </c>
      <c r="S118">
        <v>0.1</v>
      </c>
      <c r="T118">
        <v>2.77</v>
      </c>
      <c r="U118">
        <v>436.99</v>
      </c>
      <c r="V118">
        <v>83.8</v>
      </c>
      <c r="W118">
        <v>4.9</v>
      </c>
      <c r="X118">
        <v>10.45</v>
      </c>
      <c r="Y118">
        <v>10.27</v>
      </c>
      <c r="Z118">
        <v>3</v>
      </c>
      <c r="AA118" t="s">
        <v>4268</v>
      </c>
      <c r="AB118">
        <v>0</v>
      </c>
      <c r="AC118">
        <v>7</v>
      </c>
      <c r="AD118">
        <v>3.616738095238095</v>
      </c>
      <c r="AF118" t="s">
        <v>5401</v>
      </c>
      <c r="AI118">
        <v>0</v>
      </c>
      <c r="AJ118">
        <v>0</v>
      </c>
      <c r="AK118" t="s">
        <v>5410</v>
      </c>
      <c r="AL118" t="s">
        <v>5410</v>
      </c>
    </row>
    <row r="119" spans="1:38">
      <c r="A119" t="s">
        <v>4771</v>
      </c>
      <c r="B119" t="s">
        <v>4543</v>
      </c>
      <c r="C119" t="s">
        <v>4545</v>
      </c>
      <c r="D119">
        <v>12</v>
      </c>
      <c r="E119" t="s">
        <v>4546</v>
      </c>
      <c r="F119">
        <v>7.92</v>
      </c>
      <c r="G119">
        <v>0</v>
      </c>
      <c r="H119">
        <v>1</v>
      </c>
      <c r="I119" t="s">
        <v>4961</v>
      </c>
      <c r="K119" t="s">
        <v>5093</v>
      </c>
      <c r="L119" t="s">
        <v>5094</v>
      </c>
      <c r="M119" t="s">
        <v>5095</v>
      </c>
      <c r="N119">
        <v>9</v>
      </c>
      <c r="O119" t="s">
        <v>5117</v>
      </c>
      <c r="P119" t="s">
        <v>5228</v>
      </c>
      <c r="Q119">
        <v>7</v>
      </c>
      <c r="R119">
        <v>3</v>
      </c>
      <c r="S119">
        <v>2.17</v>
      </c>
      <c r="T119">
        <v>2.17</v>
      </c>
      <c r="U119">
        <v>579.0599999999999</v>
      </c>
      <c r="V119">
        <v>134.24</v>
      </c>
      <c r="W119">
        <v>4.89</v>
      </c>
      <c r="X119">
        <v>9.82</v>
      </c>
      <c r="Y119">
        <v>2.8</v>
      </c>
      <c r="Z119">
        <v>6</v>
      </c>
      <c r="AA119" t="s">
        <v>4268</v>
      </c>
      <c r="AB119">
        <v>1</v>
      </c>
      <c r="AC119">
        <v>9</v>
      </c>
      <c r="AD119">
        <v>3.081666666666667</v>
      </c>
      <c r="AF119" t="s">
        <v>5399</v>
      </c>
      <c r="AI119">
        <v>0</v>
      </c>
      <c r="AJ119">
        <v>0</v>
      </c>
      <c r="AK119" t="s">
        <v>5402</v>
      </c>
      <c r="AL119" t="s">
        <v>5402</v>
      </c>
    </row>
    <row r="120" spans="1:38">
      <c r="A120" t="s">
        <v>4772</v>
      </c>
      <c r="B120" t="s">
        <v>4543</v>
      </c>
      <c r="C120" t="s">
        <v>4545</v>
      </c>
      <c r="D120">
        <v>12</v>
      </c>
      <c r="E120" t="s">
        <v>4546</v>
      </c>
      <c r="F120">
        <v>7.92</v>
      </c>
      <c r="G120">
        <v>0</v>
      </c>
      <c r="H120">
        <v>1</v>
      </c>
      <c r="I120" t="s">
        <v>4961</v>
      </c>
      <c r="K120" t="s">
        <v>5093</v>
      </c>
      <c r="L120" t="s">
        <v>5094</v>
      </c>
      <c r="M120" t="s">
        <v>5103</v>
      </c>
      <c r="N120">
        <v>9</v>
      </c>
      <c r="O120" t="s">
        <v>5125</v>
      </c>
      <c r="P120" t="s">
        <v>5229</v>
      </c>
      <c r="Q120">
        <v>5</v>
      </c>
      <c r="R120">
        <v>3</v>
      </c>
      <c r="S120">
        <v>1.55</v>
      </c>
      <c r="T120">
        <v>4.23</v>
      </c>
      <c r="U120">
        <v>486.62</v>
      </c>
      <c r="V120">
        <v>106.34</v>
      </c>
      <c r="W120">
        <v>5.09</v>
      </c>
      <c r="X120">
        <v>13.41</v>
      </c>
      <c r="Y120">
        <v>10.27</v>
      </c>
      <c r="Z120">
        <v>3</v>
      </c>
      <c r="AA120" t="s">
        <v>4268</v>
      </c>
      <c r="AB120">
        <v>1</v>
      </c>
      <c r="AC120">
        <v>8</v>
      </c>
      <c r="AD120">
        <v>2.102571428571428</v>
      </c>
      <c r="AF120" t="s">
        <v>5401</v>
      </c>
      <c r="AI120">
        <v>0</v>
      </c>
      <c r="AJ120">
        <v>0</v>
      </c>
      <c r="AK120" t="s">
        <v>5407</v>
      </c>
      <c r="AL120" t="s">
        <v>5407</v>
      </c>
    </row>
    <row r="121" spans="1:38">
      <c r="A121" t="s">
        <v>4773</v>
      </c>
      <c r="B121" t="s">
        <v>4543</v>
      </c>
      <c r="C121" t="s">
        <v>4545</v>
      </c>
      <c r="D121">
        <v>12.24</v>
      </c>
      <c r="E121" t="s">
        <v>4546</v>
      </c>
      <c r="F121">
        <v>7.91</v>
      </c>
      <c r="G121">
        <v>0</v>
      </c>
      <c r="H121">
        <v>1</v>
      </c>
      <c r="I121" t="s">
        <v>4961</v>
      </c>
      <c r="J121" t="s">
        <v>4994</v>
      </c>
      <c r="K121" t="s">
        <v>5093</v>
      </c>
      <c r="L121" t="s">
        <v>5094</v>
      </c>
      <c r="M121" t="s">
        <v>5111</v>
      </c>
      <c r="N121">
        <v>9</v>
      </c>
      <c r="O121" t="s">
        <v>5134</v>
      </c>
      <c r="Y121">
        <v>0</v>
      </c>
    </row>
    <row r="122" spans="1:38">
      <c r="A122" t="s">
        <v>4774</v>
      </c>
      <c r="B122" t="s">
        <v>4543</v>
      </c>
      <c r="C122" t="s">
        <v>4545</v>
      </c>
      <c r="D122">
        <v>13</v>
      </c>
      <c r="E122" t="s">
        <v>4546</v>
      </c>
      <c r="F122">
        <v>7.89</v>
      </c>
      <c r="G122">
        <v>0</v>
      </c>
      <c r="H122">
        <v>1</v>
      </c>
      <c r="I122" t="s">
        <v>4961</v>
      </c>
      <c r="K122" t="s">
        <v>5093</v>
      </c>
      <c r="L122" t="s">
        <v>5094</v>
      </c>
      <c r="M122" t="s">
        <v>5106</v>
      </c>
      <c r="N122">
        <v>9</v>
      </c>
      <c r="O122" t="s">
        <v>5128</v>
      </c>
      <c r="P122" t="s">
        <v>5230</v>
      </c>
      <c r="Q122">
        <v>5</v>
      </c>
      <c r="R122">
        <v>4</v>
      </c>
      <c r="S122">
        <v>0.46</v>
      </c>
      <c r="T122">
        <v>3.13</v>
      </c>
      <c r="U122">
        <v>468.61</v>
      </c>
      <c r="V122">
        <v>122.71</v>
      </c>
      <c r="W122">
        <v>4.37</v>
      </c>
      <c r="X122">
        <v>13.39</v>
      </c>
      <c r="Y122">
        <v>10.27</v>
      </c>
      <c r="Z122">
        <v>4</v>
      </c>
      <c r="AA122" t="s">
        <v>4268</v>
      </c>
      <c r="AB122">
        <v>0</v>
      </c>
      <c r="AC122">
        <v>7</v>
      </c>
      <c r="AD122">
        <v>2.159214285714286</v>
      </c>
      <c r="AF122" t="s">
        <v>5401</v>
      </c>
      <c r="AI122">
        <v>0</v>
      </c>
      <c r="AJ122">
        <v>0</v>
      </c>
      <c r="AK122" t="s">
        <v>5410</v>
      </c>
      <c r="AL122" t="s">
        <v>5410</v>
      </c>
    </row>
    <row r="123" spans="1:38">
      <c r="A123" t="s">
        <v>4774</v>
      </c>
      <c r="B123" t="s">
        <v>4543</v>
      </c>
      <c r="C123" t="s">
        <v>4545</v>
      </c>
      <c r="D123">
        <v>13</v>
      </c>
      <c r="E123" t="s">
        <v>4546</v>
      </c>
      <c r="F123">
        <v>7.89</v>
      </c>
      <c r="G123">
        <v>0</v>
      </c>
      <c r="H123">
        <v>1</v>
      </c>
      <c r="I123" t="s">
        <v>4961</v>
      </c>
      <c r="K123" t="s">
        <v>5093</v>
      </c>
      <c r="L123" t="s">
        <v>5094</v>
      </c>
      <c r="M123" t="s">
        <v>5103</v>
      </c>
      <c r="N123">
        <v>9</v>
      </c>
      <c r="O123" t="s">
        <v>5125</v>
      </c>
      <c r="P123" t="s">
        <v>5230</v>
      </c>
      <c r="Q123">
        <v>5</v>
      </c>
      <c r="R123">
        <v>4</v>
      </c>
      <c r="S123">
        <v>0.46</v>
      </c>
      <c r="T123">
        <v>3.13</v>
      </c>
      <c r="U123">
        <v>468.61</v>
      </c>
      <c r="V123">
        <v>122.71</v>
      </c>
      <c r="W123">
        <v>4.37</v>
      </c>
      <c r="X123">
        <v>13.39</v>
      </c>
      <c r="Y123">
        <v>10.27</v>
      </c>
      <c r="Z123">
        <v>4</v>
      </c>
      <c r="AA123" t="s">
        <v>4268</v>
      </c>
      <c r="AB123">
        <v>0</v>
      </c>
      <c r="AC123">
        <v>7</v>
      </c>
      <c r="AD123">
        <v>2.159214285714286</v>
      </c>
      <c r="AF123" t="s">
        <v>5401</v>
      </c>
      <c r="AI123">
        <v>0</v>
      </c>
      <c r="AJ123">
        <v>0</v>
      </c>
      <c r="AK123" t="s">
        <v>5407</v>
      </c>
      <c r="AL123" t="s">
        <v>5407</v>
      </c>
    </row>
    <row r="124" spans="1:38">
      <c r="A124" t="s">
        <v>4775</v>
      </c>
      <c r="B124" t="s">
        <v>4543</v>
      </c>
      <c r="C124" t="s">
        <v>4545</v>
      </c>
      <c r="D124">
        <v>13.35</v>
      </c>
      <c r="E124" t="s">
        <v>4546</v>
      </c>
      <c r="F124">
        <v>7.88</v>
      </c>
      <c r="G124">
        <v>0</v>
      </c>
      <c r="H124">
        <v>1</v>
      </c>
      <c r="I124" t="s">
        <v>4961</v>
      </c>
      <c r="J124" t="s">
        <v>4995</v>
      </c>
      <c r="K124" t="s">
        <v>5093</v>
      </c>
      <c r="L124" t="s">
        <v>5094</v>
      </c>
      <c r="M124" t="s">
        <v>5111</v>
      </c>
      <c r="N124">
        <v>9</v>
      </c>
      <c r="O124" t="s">
        <v>5134</v>
      </c>
      <c r="Y124">
        <v>0</v>
      </c>
    </row>
    <row r="125" spans="1:38">
      <c r="A125" t="s">
        <v>4776</v>
      </c>
      <c r="B125" t="s">
        <v>4543</v>
      </c>
      <c r="C125" t="s">
        <v>4545</v>
      </c>
      <c r="D125">
        <v>14</v>
      </c>
      <c r="E125" t="s">
        <v>4546</v>
      </c>
      <c r="F125">
        <v>7.85</v>
      </c>
      <c r="G125">
        <v>0.33</v>
      </c>
      <c r="H125">
        <v>2</v>
      </c>
      <c r="I125" t="s">
        <v>4961</v>
      </c>
      <c r="K125" t="s">
        <v>5093</v>
      </c>
      <c r="L125" t="s">
        <v>5094</v>
      </c>
      <c r="M125" t="s">
        <v>5104</v>
      </c>
      <c r="N125">
        <v>9</v>
      </c>
      <c r="O125" t="s">
        <v>5126</v>
      </c>
      <c r="P125" t="s">
        <v>5231</v>
      </c>
      <c r="Q125">
        <v>8</v>
      </c>
      <c r="R125">
        <v>3</v>
      </c>
      <c r="S125">
        <v>3.58</v>
      </c>
      <c r="T125">
        <v>3.59</v>
      </c>
      <c r="U125">
        <v>539.99</v>
      </c>
      <c r="V125">
        <v>143.37</v>
      </c>
      <c r="W125">
        <v>3.48</v>
      </c>
      <c r="X125">
        <v>10.13</v>
      </c>
      <c r="Y125">
        <v>2.23</v>
      </c>
      <c r="Z125">
        <v>5</v>
      </c>
      <c r="AA125" t="s">
        <v>4268</v>
      </c>
      <c r="AB125">
        <v>1</v>
      </c>
      <c r="AC125">
        <v>9</v>
      </c>
      <c r="AD125">
        <v>2.081666666666667</v>
      </c>
      <c r="AF125" t="s">
        <v>5399</v>
      </c>
      <c r="AI125">
        <v>0</v>
      </c>
      <c r="AJ125">
        <v>0</v>
      </c>
      <c r="AK125" t="s">
        <v>5408</v>
      </c>
      <c r="AL125" t="s">
        <v>5408</v>
      </c>
    </row>
    <row r="126" spans="1:38">
      <c r="A126" t="s">
        <v>4777</v>
      </c>
      <c r="B126" t="s">
        <v>4543</v>
      </c>
      <c r="C126" t="s">
        <v>4545</v>
      </c>
      <c r="D126">
        <v>15</v>
      </c>
      <c r="E126" t="s">
        <v>4546</v>
      </c>
      <c r="F126">
        <v>7.82</v>
      </c>
      <c r="G126">
        <v>0.21</v>
      </c>
      <c r="H126">
        <v>3</v>
      </c>
      <c r="I126" t="s">
        <v>4961</v>
      </c>
      <c r="K126" t="s">
        <v>5093</v>
      </c>
      <c r="L126" t="s">
        <v>5094</v>
      </c>
      <c r="M126" t="s">
        <v>5099</v>
      </c>
      <c r="N126">
        <v>9</v>
      </c>
      <c r="O126" t="s">
        <v>5121</v>
      </c>
      <c r="P126" t="s">
        <v>5232</v>
      </c>
      <c r="Q126">
        <v>4</v>
      </c>
      <c r="R126">
        <v>6</v>
      </c>
      <c r="S126">
        <v>2.31</v>
      </c>
      <c r="T126">
        <v>4.81</v>
      </c>
      <c r="U126">
        <v>533.63</v>
      </c>
      <c r="V126">
        <v>140.33</v>
      </c>
      <c r="W126">
        <v>5.95</v>
      </c>
      <c r="X126">
        <v>3.91</v>
      </c>
      <c r="Y126">
        <v>13.22</v>
      </c>
      <c r="Z126">
        <v>4</v>
      </c>
      <c r="AA126" t="s">
        <v>4268</v>
      </c>
      <c r="AB126">
        <v>3</v>
      </c>
      <c r="AC126">
        <v>6</v>
      </c>
      <c r="AD126">
        <v>0.9400000000000002</v>
      </c>
      <c r="AF126" t="s">
        <v>5400</v>
      </c>
      <c r="AI126">
        <v>0</v>
      </c>
      <c r="AJ126">
        <v>0</v>
      </c>
      <c r="AK126" t="s">
        <v>5404</v>
      </c>
      <c r="AL126" t="s">
        <v>5404</v>
      </c>
    </row>
    <row r="127" spans="1:38">
      <c r="A127" t="s">
        <v>4778</v>
      </c>
      <c r="B127" t="s">
        <v>4543</v>
      </c>
      <c r="C127" t="s">
        <v>4545</v>
      </c>
      <c r="D127">
        <v>17</v>
      </c>
      <c r="E127" t="s">
        <v>4546</v>
      </c>
      <c r="F127">
        <v>7.77</v>
      </c>
      <c r="G127">
        <v>0.73</v>
      </c>
      <c r="H127">
        <v>4</v>
      </c>
      <c r="I127" t="s">
        <v>4961</v>
      </c>
      <c r="K127" t="s">
        <v>5093</v>
      </c>
      <c r="L127" t="s">
        <v>5094</v>
      </c>
      <c r="M127" t="s">
        <v>5113</v>
      </c>
      <c r="N127">
        <v>9</v>
      </c>
      <c r="O127" t="s">
        <v>5136</v>
      </c>
      <c r="P127" t="s">
        <v>5233</v>
      </c>
      <c r="Q127">
        <v>7</v>
      </c>
      <c r="R127">
        <v>7</v>
      </c>
      <c r="S127">
        <v>-2.64</v>
      </c>
      <c r="T127">
        <v>-0.12</v>
      </c>
      <c r="U127">
        <v>588.6900000000001</v>
      </c>
      <c r="V127">
        <v>234.63</v>
      </c>
      <c r="W127">
        <v>0.57</v>
      </c>
      <c r="X127">
        <v>4.06</v>
      </c>
      <c r="Y127">
        <v>11.6</v>
      </c>
      <c r="Z127">
        <v>2</v>
      </c>
      <c r="AA127" t="s">
        <v>4268</v>
      </c>
      <c r="AB127">
        <v>2</v>
      </c>
      <c r="AC127">
        <v>16</v>
      </c>
      <c r="AD127">
        <v>2</v>
      </c>
      <c r="AF127" t="s">
        <v>5400</v>
      </c>
      <c r="AI127">
        <v>0</v>
      </c>
      <c r="AJ127">
        <v>0</v>
      </c>
      <c r="AK127" t="s">
        <v>5411</v>
      </c>
      <c r="AL127" t="s">
        <v>5411</v>
      </c>
    </row>
    <row r="128" spans="1:38">
      <c r="A128" t="s">
        <v>4779</v>
      </c>
      <c r="B128" t="s">
        <v>4543</v>
      </c>
      <c r="C128" t="s">
        <v>4545</v>
      </c>
      <c r="D128">
        <v>17</v>
      </c>
      <c r="E128" t="s">
        <v>4546</v>
      </c>
      <c r="F128">
        <v>7.77</v>
      </c>
      <c r="G128">
        <v>0.27</v>
      </c>
      <c r="H128">
        <v>2</v>
      </c>
      <c r="I128" t="s">
        <v>4961</v>
      </c>
      <c r="K128" t="s">
        <v>5093</v>
      </c>
      <c r="L128" t="s">
        <v>5094</v>
      </c>
      <c r="M128" t="s">
        <v>5104</v>
      </c>
      <c r="N128">
        <v>9</v>
      </c>
      <c r="O128" t="s">
        <v>5126</v>
      </c>
      <c r="P128" t="s">
        <v>5234</v>
      </c>
      <c r="Q128">
        <v>7</v>
      </c>
      <c r="R128">
        <v>3</v>
      </c>
      <c r="S128">
        <v>0.18</v>
      </c>
      <c r="T128">
        <v>3.17</v>
      </c>
      <c r="U128">
        <v>530.97</v>
      </c>
      <c r="V128">
        <v>139.1</v>
      </c>
      <c r="W128">
        <v>3.32</v>
      </c>
      <c r="X128">
        <v>4.33</v>
      </c>
      <c r="Y128">
        <v>0.29</v>
      </c>
      <c r="Z128">
        <v>4</v>
      </c>
      <c r="AA128" t="s">
        <v>4268</v>
      </c>
      <c r="AB128">
        <v>1</v>
      </c>
      <c r="AC128">
        <v>10</v>
      </c>
      <c r="AD128">
        <v>3.081666666666667</v>
      </c>
      <c r="AF128" t="s">
        <v>5398</v>
      </c>
      <c r="AI128">
        <v>0</v>
      </c>
      <c r="AJ128">
        <v>0</v>
      </c>
      <c r="AK128" t="s">
        <v>5408</v>
      </c>
      <c r="AL128" t="s">
        <v>5408</v>
      </c>
    </row>
    <row r="129" spans="1:38">
      <c r="A129" t="s">
        <v>4780</v>
      </c>
      <c r="B129" t="s">
        <v>4543</v>
      </c>
      <c r="C129" t="s">
        <v>4545</v>
      </c>
      <c r="D129">
        <v>17</v>
      </c>
      <c r="E129" t="s">
        <v>4546</v>
      </c>
      <c r="F129">
        <v>7.77</v>
      </c>
      <c r="G129">
        <v>0</v>
      </c>
      <c r="H129">
        <v>1</v>
      </c>
      <c r="I129" t="s">
        <v>4961</v>
      </c>
      <c r="K129" t="s">
        <v>5093</v>
      </c>
      <c r="L129" t="s">
        <v>5094</v>
      </c>
      <c r="M129" t="s">
        <v>5103</v>
      </c>
      <c r="N129">
        <v>9</v>
      </c>
      <c r="O129" t="s">
        <v>5125</v>
      </c>
      <c r="P129" t="s">
        <v>5235</v>
      </c>
      <c r="Q129">
        <v>4</v>
      </c>
      <c r="R129">
        <v>3</v>
      </c>
      <c r="S129">
        <v>2.3</v>
      </c>
      <c r="T129">
        <v>4.97</v>
      </c>
      <c r="U129">
        <v>485.63</v>
      </c>
      <c r="V129">
        <v>93.45</v>
      </c>
      <c r="W129">
        <v>5.7</v>
      </c>
      <c r="X129">
        <v>13.62</v>
      </c>
      <c r="Y129">
        <v>10.27</v>
      </c>
      <c r="Z129">
        <v>3</v>
      </c>
      <c r="AA129" t="s">
        <v>4268</v>
      </c>
      <c r="AB129">
        <v>1</v>
      </c>
      <c r="AC129">
        <v>8</v>
      </c>
      <c r="AD129">
        <v>2.019309523809524</v>
      </c>
      <c r="AF129" t="s">
        <v>5401</v>
      </c>
      <c r="AI129">
        <v>0</v>
      </c>
      <c r="AJ129">
        <v>0</v>
      </c>
      <c r="AK129" t="s">
        <v>5407</v>
      </c>
      <c r="AL129" t="s">
        <v>5407</v>
      </c>
    </row>
    <row r="130" spans="1:38">
      <c r="A130" t="s">
        <v>4781</v>
      </c>
      <c r="B130" t="s">
        <v>4543</v>
      </c>
      <c r="C130" t="s">
        <v>4545</v>
      </c>
      <c r="D130">
        <v>17.5</v>
      </c>
      <c r="E130" t="s">
        <v>4546</v>
      </c>
      <c r="F130">
        <v>7.76</v>
      </c>
      <c r="G130">
        <v>0.36</v>
      </c>
      <c r="H130">
        <v>2</v>
      </c>
      <c r="I130" t="s">
        <v>4961</v>
      </c>
      <c r="K130" t="s">
        <v>5093</v>
      </c>
      <c r="L130" t="s">
        <v>5094</v>
      </c>
      <c r="M130" t="s">
        <v>5104</v>
      </c>
      <c r="N130">
        <v>9</v>
      </c>
      <c r="O130" t="s">
        <v>5126</v>
      </c>
      <c r="P130" t="s">
        <v>5236</v>
      </c>
      <c r="Q130">
        <v>7</v>
      </c>
      <c r="R130">
        <v>3</v>
      </c>
      <c r="S130">
        <v>2.82</v>
      </c>
      <c r="T130">
        <v>2.82</v>
      </c>
      <c r="U130">
        <v>515.96</v>
      </c>
      <c r="V130">
        <v>144.89</v>
      </c>
      <c r="W130">
        <v>2.79</v>
      </c>
      <c r="X130">
        <v>12.4</v>
      </c>
      <c r="Y130">
        <v>0.27</v>
      </c>
      <c r="Z130">
        <v>4</v>
      </c>
      <c r="AA130" t="s">
        <v>4268</v>
      </c>
      <c r="AB130">
        <v>1</v>
      </c>
      <c r="AC130">
        <v>9</v>
      </c>
      <c r="AD130">
        <v>2.756666666666667</v>
      </c>
      <c r="AF130" t="s">
        <v>5399</v>
      </c>
      <c r="AI130">
        <v>0</v>
      </c>
      <c r="AJ130">
        <v>0</v>
      </c>
      <c r="AK130" t="s">
        <v>5408</v>
      </c>
      <c r="AL130" t="s">
        <v>5408</v>
      </c>
    </row>
    <row r="131" spans="1:38">
      <c r="A131" t="s">
        <v>4782</v>
      </c>
      <c r="B131" t="s">
        <v>4543</v>
      </c>
      <c r="C131" t="s">
        <v>4545</v>
      </c>
      <c r="D131">
        <v>19</v>
      </c>
      <c r="E131" t="s">
        <v>4546</v>
      </c>
      <c r="F131">
        <v>7.72</v>
      </c>
      <c r="G131">
        <v>0</v>
      </c>
      <c r="H131">
        <v>1</v>
      </c>
      <c r="I131" t="s">
        <v>4961</v>
      </c>
      <c r="K131" t="s">
        <v>5093</v>
      </c>
      <c r="L131" t="s">
        <v>5094</v>
      </c>
      <c r="M131" t="s">
        <v>5102</v>
      </c>
      <c r="N131">
        <v>9</v>
      </c>
      <c r="O131" t="s">
        <v>5124</v>
      </c>
      <c r="P131" t="s">
        <v>5237</v>
      </c>
      <c r="Q131">
        <v>6</v>
      </c>
      <c r="R131">
        <v>5</v>
      </c>
      <c r="S131">
        <v>2.57</v>
      </c>
      <c r="T131">
        <v>2.62</v>
      </c>
      <c r="U131">
        <v>523</v>
      </c>
      <c r="V131">
        <v>151.39</v>
      </c>
      <c r="W131">
        <v>5.03</v>
      </c>
      <c r="X131">
        <v>9.99</v>
      </c>
      <c r="Y131">
        <v>6.55</v>
      </c>
      <c r="Z131">
        <v>6</v>
      </c>
      <c r="AA131" t="s">
        <v>4268</v>
      </c>
      <c r="AB131">
        <v>2</v>
      </c>
      <c r="AC131">
        <v>6</v>
      </c>
      <c r="AD131">
        <v>2.715</v>
      </c>
      <c r="AF131" t="s">
        <v>5399</v>
      </c>
      <c r="AI131">
        <v>0</v>
      </c>
      <c r="AJ131">
        <v>0</v>
      </c>
      <c r="AK131" t="s">
        <v>5406</v>
      </c>
      <c r="AL131" t="s">
        <v>5406</v>
      </c>
    </row>
    <row r="132" spans="1:38">
      <c r="A132" t="s">
        <v>4783</v>
      </c>
      <c r="B132" t="s">
        <v>4543</v>
      </c>
      <c r="C132" t="s">
        <v>4545</v>
      </c>
      <c r="D132">
        <v>19</v>
      </c>
      <c r="E132" t="s">
        <v>4546</v>
      </c>
      <c r="F132">
        <v>7.72</v>
      </c>
      <c r="G132">
        <v>0</v>
      </c>
      <c r="H132">
        <v>1</v>
      </c>
      <c r="I132" t="s">
        <v>4961</v>
      </c>
      <c r="K132" t="s">
        <v>5093</v>
      </c>
      <c r="L132" t="s">
        <v>5094</v>
      </c>
      <c r="M132" t="s">
        <v>5095</v>
      </c>
      <c r="N132">
        <v>9</v>
      </c>
      <c r="O132" t="s">
        <v>5117</v>
      </c>
      <c r="P132" t="s">
        <v>5238</v>
      </c>
      <c r="Q132">
        <v>7</v>
      </c>
      <c r="R132">
        <v>3</v>
      </c>
      <c r="S132">
        <v>4.04</v>
      </c>
      <c r="T132">
        <v>4.04</v>
      </c>
      <c r="U132">
        <v>599.48</v>
      </c>
      <c r="V132">
        <v>130.48</v>
      </c>
      <c r="W132">
        <v>5.36</v>
      </c>
      <c r="X132">
        <v>10.05</v>
      </c>
      <c r="Y132">
        <v>2.94</v>
      </c>
      <c r="Z132">
        <v>5</v>
      </c>
      <c r="AA132" t="s">
        <v>4268</v>
      </c>
      <c r="AB132">
        <v>2</v>
      </c>
      <c r="AC132">
        <v>8</v>
      </c>
      <c r="AD132">
        <v>1.646666666666667</v>
      </c>
      <c r="AF132" t="s">
        <v>5399</v>
      </c>
      <c r="AI132">
        <v>0</v>
      </c>
      <c r="AJ132">
        <v>0</v>
      </c>
      <c r="AK132" t="s">
        <v>5402</v>
      </c>
      <c r="AL132" t="s">
        <v>5402</v>
      </c>
    </row>
    <row r="133" spans="1:38">
      <c r="A133" t="s">
        <v>4784</v>
      </c>
      <c r="B133" t="s">
        <v>4543</v>
      </c>
      <c r="C133" t="s">
        <v>4545</v>
      </c>
      <c r="D133">
        <v>19</v>
      </c>
      <c r="E133" t="s">
        <v>4546</v>
      </c>
      <c r="F133">
        <v>7.72</v>
      </c>
      <c r="G133">
        <v>0</v>
      </c>
      <c r="H133">
        <v>1</v>
      </c>
      <c r="I133" t="s">
        <v>4961</v>
      </c>
      <c r="J133" t="s">
        <v>4996</v>
      </c>
      <c r="K133" t="s">
        <v>5093</v>
      </c>
      <c r="L133" t="s">
        <v>5094</v>
      </c>
      <c r="M133" t="s">
        <v>5110</v>
      </c>
      <c r="N133">
        <v>9</v>
      </c>
      <c r="O133" t="s">
        <v>5133</v>
      </c>
      <c r="P133" t="s">
        <v>5239</v>
      </c>
      <c r="Q133">
        <v>10</v>
      </c>
      <c r="R133">
        <v>4</v>
      </c>
      <c r="S133">
        <v>3.22</v>
      </c>
      <c r="T133">
        <v>3.23</v>
      </c>
      <c r="U133">
        <v>633.11</v>
      </c>
      <c r="V133">
        <v>172.05</v>
      </c>
      <c r="W133">
        <v>4.44</v>
      </c>
      <c r="X133">
        <v>10.73</v>
      </c>
      <c r="Y133">
        <v>5.06</v>
      </c>
      <c r="Z133">
        <v>4</v>
      </c>
      <c r="AA133" t="s">
        <v>4268</v>
      </c>
      <c r="AB133">
        <v>1</v>
      </c>
      <c r="AC133">
        <v>6</v>
      </c>
      <c r="AD133">
        <v>2.275</v>
      </c>
      <c r="AF133" t="s">
        <v>5399</v>
      </c>
      <c r="AI133">
        <v>0</v>
      </c>
      <c r="AJ133">
        <v>0</v>
      </c>
    </row>
    <row r="134" spans="1:38">
      <c r="A134" t="s">
        <v>4785</v>
      </c>
      <c r="B134" t="s">
        <v>4543</v>
      </c>
      <c r="C134" t="s">
        <v>4545</v>
      </c>
      <c r="D134">
        <v>20</v>
      </c>
      <c r="E134" t="s">
        <v>4546</v>
      </c>
      <c r="F134">
        <v>7.7</v>
      </c>
      <c r="G134">
        <v>0</v>
      </c>
      <c r="H134">
        <v>1</v>
      </c>
      <c r="I134" t="s">
        <v>4961</v>
      </c>
      <c r="J134" t="s">
        <v>4997</v>
      </c>
      <c r="K134" t="s">
        <v>5093</v>
      </c>
      <c r="L134" t="s">
        <v>5094</v>
      </c>
      <c r="M134" t="s">
        <v>5110</v>
      </c>
      <c r="N134">
        <v>9</v>
      </c>
      <c r="O134" t="s">
        <v>5133</v>
      </c>
      <c r="P134" t="s">
        <v>5240</v>
      </c>
      <c r="Q134">
        <v>8</v>
      </c>
      <c r="R134">
        <v>2</v>
      </c>
      <c r="S134">
        <v>2.44</v>
      </c>
      <c r="T134">
        <v>2.44</v>
      </c>
      <c r="U134">
        <v>514.98</v>
      </c>
      <c r="V134">
        <v>127.58</v>
      </c>
      <c r="W134">
        <v>4.16</v>
      </c>
      <c r="X134">
        <v>12.43</v>
      </c>
      <c r="Y134">
        <v>2.04</v>
      </c>
      <c r="Z134">
        <v>4</v>
      </c>
      <c r="AA134" t="s">
        <v>4268</v>
      </c>
      <c r="AB134">
        <v>1</v>
      </c>
      <c r="AC134">
        <v>4</v>
      </c>
      <c r="AD134">
        <v>3.28</v>
      </c>
      <c r="AF134" t="s">
        <v>5399</v>
      </c>
      <c r="AI134">
        <v>0</v>
      </c>
      <c r="AJ134">
        <v>0</v>
      </c>
    </row>
    <row r="135" spans="1:38">
      <c r="A135" t="s">
        <v>4786</v>
      </c>
      <c r="B135" t="s">
        <v>4543</v>
      </c>
      <c r="C135" t="s">
        <v>4545</v>
      </c>
      <c r="D135">
        <v>20.12</v>
      </c>
      <c r="E135" t="s">
        <v>4546</v>
      </c>
      <c r="F135">
        <v>7.7</v>
      </c>
      <c r="G135">
        <v>0</v>
      </c>
      <c r="H135">
        <v>1</v>
      </c>
      <c r="I135" t="s">
        <v>4961</v>
      </c>
      <c r="J135" t="s">
        <v>4998</v>
      </c>
      <c r="K135" t="s">
        <v>5093</v>
      </c>
      <c r="L135" t="s">
        <v>5094</v>
      </c>
      <c r="M135" t="s">
        <v>5114</v>
      </c>
      <c r="N135">
        <v>9</v>
      </c>
      <c r="O135" t="s">
        <v>5137</v>
      </c>
      <c r="P135" t="s">
        <v>5241</v>
      </c>
      <c r="Q135">
        <v>9</v>
      </c>
      <c r="R135">
        <v>2</v>
      </c>
      <c r="S135">
        <v>3.34</v>
      </c>
      <c r="T135">
        <v>3.34</v>
      </c>
      <c r="U135">
        <v>676.11</v>
      </c>
      <c r="V135">
        <v>146.83</v>
      </c>
      <c r="W135">
        <v>5.86</v>
      </c>
      <c r="X135">
        <v>11.86</v>
      </c>
      <c r="Y135">
        <v>0.05</v>
      </c>
      <c r="Z135">
        <v>5</v>
      </c>
      <c r="AA135" t="s">
        <v>4268</v>
      </c>
      <c r="AB135">
        <v>2</v>
      </c>
      <c r="AC135">
        <v>7</v>
      </c>
      <c r="AD135">
        <v>2.66</v>
      </c>
      <c r="AF135" t="s">
        <v>5399</v>
      </c>
      <c r="AI135">
        <v>0</v>
      </c>
      <c r="AJ135">
        <v>0</v>
      </c>
    </row>
    <row r="136" spans="1:38">
      <c r="A136" t="s">
        <v>4787</v>
      </c>
      <c r="B136" t="s">
        <v>4543</v>
      </c>
      <c r="C136" t="s">
        <v>4545</v>
      </c>
      <c r="D136">
        <v>21</v>
      </c>
      <c r="E136" t="s">
        <v>4546</v>
      </c>
      <c r="F136">
        <v>7.68</v>
      </c>
      <c r="G136">
        <v>0</v>
      </c>
      <c r="H136">
        <v>1</v>
      </c>
      <c r="I136" t="s">
        <v>4961</v>
      </c>
      <c r="K136" t="s">
        <v>5093</v>
      </c>
      <c r="L136" t="s">
        <v>5094</v>
      </c>
      <c r="M136" t="s">
        <v>5106</v>
      </c>
      <c r="N136">
        <v>9</v>
      </c>
      <c r="O136" t="s">
        <v>5128</v>
      </c>
      <c r="P136" t="s">
        <v>5242</v>
      </c>
      <c r="Q136">
        <v>4</v>
      </c>
      <c r="R136">
        <v>4</v>
      </c>
      <c r="S136">
        <v>1.21</v>
      </c>
      <c r="T136">
        <v>3.88</v>
      </c>
      <c r="U136">
        <v>467.62</v>
      </c>
      <c r="V136">
        <v>109.82</v>
      </c>
      <c r="W136">
        <v>4.98</v>
      </c>
      <c r="Y136">
        <v>10.27</v>
      </c>
      <c r="Z136">
        <v>4</v>
      </c>
      <c r="AA136" t="s">
        <v>4268</v>
      </c>
      <c r="AB136">
        <v>0</v>
      </c>
      <c r="AC136">
        <v>7</v>
      </c>
      <c r="AD136">
        <v>2.130619047619048</v>
      </c>
      <c r="AF136" t="s">
        <v>5401</v>
      </c>
      <c r="AI136">
        <v>0</v>
      </c>
      <c r="AJ136">
        <v>0</v>
      </c>
      <c r="AK136" t="s">
        <v>5410</v>
      </c>
      <c r="AL136" t="s">
        <v>5410</v>
      </c>
    </row>
    <row r="137" spans="1:38">
      <c r="A137" t="s">
        <v>4788</v>
      </c>
      <c r="B137" t="s">
        <v>4543</v>
      </c>
      <c r="C137" t="s">
        <v>4545</v>
      </c>
      <c r="D137">
        <v>21</v>
      </c>
      <c r="E137" t="s">
        <v>4546</v>
      </c>
      <c r="F137">
        <v>7.68</v>
      </c>
      <c r="G137">
        <v>0</v>
      </c>
      <c r="H137">
        <v>1</v>
      </c>
      <c r="I137" t="s">
        <v>4961</v>
      </c>
      <c r="J137" t="s">
        <v>4999</v>
      </c>
      <c r="K137" t="s">
        <v>5093</v>
      </c>
      <c r="L137" t="s">
        <v>5094</v>
      </c>
      <c r="M137" t="s">
        <v>5110</v>
      </c>
      <c r="N137">
        <v>9</v>
      </c>
      <c r="O137" t="s">
        <v>5133</v>
      </c>
      <c r="P137" t="s">
        <v>5243</v>
      </c>
      <c r="Q137">
        <v>11</v>
      </c>
      <c r="R137">
        <v>4</v>
      </c>
      <c r="S137">
        <v>4.2</v>
      </c>
      <c r="T137">
        <v>4.2</v>
      </c>
      <c r="U137">
        <v>707.1900000000001</v>
      </c>
      <c r="V137">
        <v>177.94</v>
      </c>
      <c r="W137">
        <v>5.49</v>
      </c>
      <c r="X137">
        <v>12.61</v>
      </c>
      <c r="Y137">
        <v>4.6</v>
      </c>
      <c r="Z137">
        <v>5</v>
      </c>
      <c r="AA137" t="s">
        <v>4268</v>
      </c>
      <c r="AB137">
        <v>3</v>
      </c>
      <c r="AC137">
        <v>8</v>
      </c>
      <c r="AD137">
        <v>1.4</v>
      </c>
      <c r="AF137" t="s">
        <v>5399</v>
      </c>
      <c r="AI137">
        <v>0</v>
      </c>
      <c r="AJ137">
        <v>0</v>
      </c>
    </row>
    <row r="138" spans="1:38">
      <c r="A138" t="s">
        <v>4789</v>
      </c>
      <c r="B138" t="s">
        <v>4543</v>
      </c>
      <c r="C138" t="s">
        <v>4545</v>
      </c>
      <c r="D138">
        <v>21</v>
      </c>
      <c r="E138" t="s">
        <v>4546</v>
      </c>
      <c r="F138">
        <v>7.68</v>
      </c>
      <c r="G138">
        <v>0</v>
      </c>
      <c r="H138">
        <v>1</v>
      </c>
      <c r="I138" t="s">
        <v>4961</v>
      </c>
      <c r="J138" t="s">
        <v>5000</v>
      </c>
      <c r="K138" t="s">
        <v>5093</v>
      </c>
      <c r="L138" t="s">
        <v>5094</v>
      </c>
      <c r="M138" t="s">
        <v>5110</v>
      </c>
      <c r="N138">
        <v>9</v>
      </c>
      <c r="O138" t="s">
        <v>5133</v>
      </c>
      <c r="Y138">
        <v>0</v>
      </c>
    </row>
    <row r="139" spans="1:38">
      <c r="A139" t="s">
        <v>4790</v>
      </c>
      <c r="B139" t="s">
        <v>4543</v>
      </c>
      <c r="C139" t="s">
        <v>4545</v>
      </c>
      <c r="D139">
        <v>21.28</v>
      </c>
      <c r="E139" t="s">
        <v>4546</v>
      </c>
      <c r="F139">
        <v>7.67</v>
      </c>
      <c r="G139">
        <v>0</v>
      </c>
      <c r="H139">
        <v>1</v>
      </c>
      <c r="I139" t="s">
        <v>4961</v>
      </c>
      <c r="J139" t="s">
        <v>5001</v>
      </c>
      <c r="K139" t="s">
        <v>5093</v>
      </c>
      <c r="L139" t="s">
        <v>5094</v>
      </c>
      <c r="M139" t="s">
        <v>5114</v>
      </c>
      <c r="N139">
        <v>9</v>
      </c>
      <c r="O139" t="s">
        <v>5137</v>
      </c>
      <c r="P139" t="s">
        <v>5244</v>
      </c>
      <c r="Q139">
        <v>9</v>
      </c>
      <c r="R139">
        <v>3</v>
      </c>
      <c r="S139">
        <v>-0.8</v>
      </c>
      <c r="T139">
        <v>2.04</v>
      </c>
      <c r="U139">
        <v>630.0599999999999</v>
      </c>
      <c r="V139">
        <v>168.64</v>
      </c>
      <c r="W139">
        <v>3.17</v>
      </c>
      <c r="X139">
        <v>4.27</v>
      </c>
      <c r="Y139">
        <v>0.25</v>
      </c>
      <c r="Z139">
        <v>4</v>
      </c>
      <c r="AA139" t="s">
        <v>4268</v>
      </c>
      <c r="AB139">
        <v>1</v>
      </c>
      <c r="AC139">
        <v>10</v>
      </c>
      <c r="AD139">
        <v>3.166666666666667</v>
      </c>
      <c r="AF139" t="s">
        <v>5398</v>
      </c>
      <c r="AI139">
        <v>0</v>
      </c>
      <c r="AJ139">
        <v>0</v>
      </c>
    </row>
    <row r="140" spans="1:38">
      <c r="A140" t="s">
        <v>4791</v>
      </c>
      <c r="B140" t="s">
        <v>4543</v>
      </c>
      <c r="C140" t="s">
        <v>4545</v>
      </c>
      <c r="D140">
        <v>21.43</v>
      </c>
      <c r="E140" t="s">
        <v>4546</v>
      </c>
      <c r="F140">
        <v>7.67</v>
      </c>
      <c r="G140">
        <v>0</v>
      </c>
      <c r="H140">
        <v>1</v>
      </c>
      <c r="I140" t="s">
        <v>4961</v>
      </c>
      <c r="J140" t="s">
        <v>5002</v>
      </c>
      <c r="K140" t="s">
        <v>5093</v>
      </c>
      <c r="L140" t="s">
        <v>5094</v>
      </c>
      <c r="M140" t="s">
        <v>5114</v>
      </c>
      <c r="N140">
        <v>9</v>
      </c>
      <c r="O140" t="s">
        <v>5137</v>
      </c>
      <c r="P140" t="s">
        <v>5245</v>
      </c>
      <c r="Q140">
        <v>8</v>
      </c>
      <c r="R140">
        <v>3</v>
      </c>
      <c r="S140">
        <v>-0.35</v>
      </c>
      <c r="T140">
        <v>2.49</v>
      </c>
      <c r="U140">
        <v>586.01</v>
      </c>
      <c r="V140">
        <v>159.41</v>
      </c>
      <c r="W140">
        <v>3.75</v>
      </c>
      <c r="X140">
        <v>4.28</v>
      </c>
      <c r="Y140">
        <v>0.58</v>
      </c>
      <c r="Z140">
        <v>4</v>
      </c>
      <c r="AA140" t="s">
        <v>4268</v>
      </c>
      <c r="AB140">
        <v>1</v>
      </c>
      <c r="AC140">
        <v>7</v>
      </c>
      <c r="AD140">
        <v>3.166666666666667</v>
      </c>
      <c r="AF140" t="s">
        <v>5398</v>
      </c>
      <c r="AI140">
        <v>0</v>
      </c>
      <c r="AJ140">
        <v>0</v>
      </c>
    </row>
    <row r="141" spans="1:38">
      <c r="A141" t="s">
        <v>4792</v>
      </c>
      <c r="B141" t="s">
        <v>4543</v>
      </c>
      <c r="C141" t="s">
        <v>4545</v>
      </c>
      <c r="D141">
        <v>23</v>
      </c>
      <c r="E141" t="s">
        <v>4546</v>
      </c>
      <c r="F141">
        <v>7.64</v>
      </c>
      <c r="G141">
        <v>0.19</v>
      </c>
      <c r="H141">
        <v>5</v>
      </c>
      <c r="I141" t="s">
        <v>4961</v>
      </c>
      <c r="K141" t="s">
        <v>5093</v>
      </c>
      <c r="L141" t="s">
        <v>5094</v>
      </c>
      <c r="M141" t="s">
        <v>5103</v>
      </c>
      <c r="N141">
        <v>9</v>
      </c>
      <c r="O141" t="s">
        <v>5125</v>
      </c>
      <c r="P141" t="s">
        <v>5246</v>
      </c>
      <c r="Q141">
        <v>8</v>
      </c>
      <c r="R141">
        <v>2</v>
      </c>
      <c r="S141">
        <v>5.26</v>
      </c>
      <c r="T141">
        <v>5.26</v>
      </c>
      <c r="U141">
        <v>580.05</v>
      </c>
      <c r="V141">
        <v>123.92</v>
      </c>
      <c r="W141">
        <v>5.67</v>
      </c>
      <c r="X141">
        <v>12.56</v>
      </c>
      <c r="Y141">
        <v>4.89</v>
      </c>
      <c r="Z141">
        <v>5</v>
      </c>
      <c r="AA141" t="s">
        <v>4268</v>
      </c>
      <c r="AB141">
        <v>2</v>
      </c>
      <c r="AC141">
        <v>9</v>
      </c>
      <c r="AD141">
        <v>1.5</v>
      </c>
      <c r="AF141" t="s">
        <v>5399</v>
      </c>
      <c r="AI141">
        <v>0</v>
      </c>
      <c r="AJ141">
        <v>0</v>
      </c>
      <c r="AK141" t="s">
        <v>5407</v>
      </c>
      <c r="AL141" t="s">
        <v>5407</v>
      </c>
    </row>
    <row r="142" spans="1:38">
      <c r="A142" t="s">
        <v>4793</v>
      </c>
      <c r="B142" t="s">
        <v>4543</v>
      </c>
      <c r="C142" t="s">
        <v>4545</v>
      </c>
      <c r="D142">
        <v>23</v>
      </c>
      <c r="E142" t="s">
        <v>4546</v>
      </c>
      <c r="F142">
        <v>7.64</v>
      </c>
      <c r="G142">
        <v>1.1</v>
      </c>
      <c r="H142">
        <v>3</v>
      </c>
      <c r="I142" t="s">
        <v>4961</v>
      </c>
      <c r="K142" t="s">
        <v>5093</v>
      </c>
      <c r="L142" t="s">
        <v>5094</v>
      </c>
      <c r="M142" t="s">
        <v>5099</v>
      </c>
      <c r="N142">
        <v>9</v>
      </c>
      <c r="O142" t="s">
        <v>5121</v>
      </c>
      <c r="P142" t="s">
        <v>5247</v>
      </c>
      <c r="Q142">
        <v>4</v>
      </c>
      <c r="R142">
        <v>5</v>
      </c>
      <c r="S142">
        <v>3.05</v>
      </c>
      <c r="T142">
        <v>5.55</v>
      </c>
      <c r="U142">
        <v>546.67</v>
      </c>
      <c r="V142">
        <v>128.3</v>
      </c>
      <c r="W142">
        <v>6.41</v>
      </c>
      <c r="X142">
        <v>3.61</v>
      </c>
      <c r="Y142">
        <v>13.22</v>
      </c>
      <c r="Z142">
        <v>4</v>
      </c>
      <c r="AA142" t="s">
        <v>4268</v>
      </c>
      <c r="AB142">
        <v>2</v>
      </c>
      <c r="AC142">
        <v>8</v>
      </c>
      <c r="AD142">
        <v>0.4750000000000001</v>
      </c>
      <c r="AF142" t="s">
        <v>5400</v>
      </c>
      <c r="AI142">
        <v>0</v>
      </c>
      <c r="AJ142">
        <v>0</v>
      </c>
      <c r="AK142" t="s">
        <v>5404</v>
      </c>
      <c r="AL142" t="s">
        <v>5404</v>
      </c>
    </row>
    <row r="143" spans="1:38">
      <c r="A143" t="s">
        <v>4794</v>
      </c>
      <c r="B143" t="s">
        <v>4543</v>
      </c>
      <c r="C143" t="s">
        <v>4545</v>
      </c>
      <c r="D143">
        <v>23</v>
      </c>
      <c r="E143" t="s">
        <v>4546</v>
      </c>
      <c r="F143">
        <v>7.64</v>
      </c>
      <c r="G143">
        <v>0</v>
      </c>
      <c r="H143">
        <v>1</v>
      </c>
      <c r="I143" t="s">
        <v>4961</v>
      </c>
      <c r="K143" t="s">
        <v>5093</v>
      </c>
      <c r="L143" t="s">
        <v>5094</v>
      </c>
      <c r="M143" t="s">
        <v>5102</v>
      </c>
      <c r="N143">
        <v>9</v>
      </c>
      <c r="O143" t="s">
        <v>5124</v>
      </c>
      <c r="P143" t="s">
        <v>5248</v>
      </c>
      <c r="Q143">
        <v>4</v>
      </c>
      <c r="R143">
        <v>5</v>
      </c>
      <c r="S143">
        <v>3.81</v>
      </c>
      <c r="T143">
        <v>3.81</v>
      </c>
      <c r="U143">
        <v>556.4</v>
      </c>
      <c r="V143">
        <v>124.51</v>
      </c>
      <c r="W143">
        <v>5.9</v>
      </c>
      <c r="X143">
        <v>10.29</v>
      </c>
      <c r="Y143">
        <v>3.28</v>
      </c>
      <c r="Z143">
        <v>5</v>
      </c>
      <c r="AA143" t="s">
        <v>4268</v>
      </c>
      <c r="AB143">
        <v>2</v>
      </c>
      <c r="AC143">
        <v>7</v>
      </c>
      <c r="AD143">
        <v>1.69</v>
      </c>
      <c r="AF143" t="s">
        <v>5399</v>
      </c>
      <c r="AI143">
        <v>0</v>
      </c>
      <c r="AJ143">
        <v>0</v>
      </c>
      <c r="AK143" t="s">
        <v>5406</v>
      </c>
      <c r="AL143" t="s">
        <v>5406</v>
      </c>
    </row>
    <row r="144" spans="1:38">
      <c r="A144" t="s">
        <v>4795</v>
      </c>
      <c r="B144" t="s">
        <v>4543</v>
      </c>
      <c r="C144" t="s">
        <v>4545</v>
      </c>
      <c r="D144">
        <v>23</v>
      </c>
      <c r="E144" t="s">
        <v>4546</v>
      </c>
      <c r="F144">
        <v>7.64</v>
      </c>
      <c r="G144">
        <v>0</v>
      </c>
      <c r="H144">
        <v>1</v>
      </c>
      <c r="I144" t="s">
        <v>4961</v>
      </c>
      <c r="J144" t="s">
        <v>5003</v>
      </c>
      <c r="K144" t="s">
        <v>5093</v>
      </c>
      <c r="L144" t="s">
        <v>5094</v>
      </c>
      <c r="M144" t="s">
        <v>5110</v>
      </c>
      <c r="N144">
        <v>9</v>
      </c>
      <c r="O144" t="s">
        <v>5133</v>
      </c>
      <c r="P144" t="s">
        <v>5249</v>
      </c>
      <c r="Q144">
        <v>10</v>
      </c>
      <c r="R144">
        <v>3</v>
      </c>
      <c r="S144">
        <v>2.97</v>
      </c>
      <c r="T144">
        <v>2.97</v>
      </c>
      <c r="U144">
        <v>602.05</v>
      </c>
      <c r="V144">
        <v>165.91</v>
      </c>
      <c r="W144">
        <v>4.64</v>
      </c>
      <c r="X144">
        <v>12.08</v>
      </c>
      <c r="Y144">
        <v>1.23</v>
      </c>
      <c r="Z144">
        <v>4</v>
      </c>
      <c r="AA144" t="s">
        <v>4268</v>
      </c>
      <c r="AB144">
        <v>1</v>
      </c>
      <c r="AC144">
        <v>5</v>
      </c>
      <c r="AD144">
        <v>2.681666666666667</v>
      </c>
      <c r="AF144" t="s">
        <v>5399</v>
      </c>
      <c r="AI144">
        <v>0</v>
      </c>
      <c r="AJ144">
        <v>0</v>
      </c>
    </row>
    <row r="145" spans="1:38">
      <c r="A145" t="s">
        <v>4796</v>
      </c>
      <c r="B145" t="s">
        <v>4543</v>
      </c>
      <c r="C145" t="s">
        <v>4545</v>
      </c>
      <c r="D145">
        <v>23.3</v>
      </c>
      <c r="E145" t="s">
        <v>4546</v>
      </c>
      <c r="F145">
        <v>7.63</v>
      </c>
      <c r="G145">
        <v>0</v>
      </c>
      <c r="H145">
        <v>1</v>
      </c>
      <c r="I145" t="s">
        <v>4961</v>
      </c>
      <c r="J145" t="s">
        <v>5004</v>
      </c>
      <c r="K145" t="s">
        <v>5093</v>
      </c>
      <c r="L145" t="s">
        <v>5094</v>
      </c>
      <c r="M145" t="s">
        <v>5108</v>
      </c>
      <c r="N145">
        <v>9</v>
      </c>
      <c r="O145" t="s">
        <v>5130</v>
      </c>
      <c r="P145" t="s">
        <v>5250</v>
      </c>
      <c r="Q145">
        <v>9</v>
      </c>
      <c r="R145">
        <v>2</v>
      </c>
      <c r="S145">
        <v>-0.38</v>
      </c>
      <c r="T145">
        <v>2.46</v>
      </c>
      <c r="U145">
        <v>561</v>
      </c>
      <c r="V145">
        <v>148.13</v>
      </c>
      <c r="W145">
        <v>3.09</v>
      </c>
      <c r="X145">
        <v>4.27</v>
      </c>
      <c r="Y145">
        <v>2.23</v>
      </c>
      <c r="Z145">
        <v>4</v>
      </c>
      <c r="AA145" t="s">
        <v>4268</v>
      </c>
      <c r="AB145">
        <v>1</v>
      </c>
      <c r="AC145">
        <v>7</v>
      </c>
      <c r="AD145">
        <v>3.5</v>
      </c>
      <c r="AF145" t="s">
        <v>5398</v>
      </c>
      <c r="AI145">
        <v>0</v>
      </c>
      <c r="AJ145">
        <v>0</v>
      </c>
    </row>
    <row r="146" spans="1:38">
      <c r="A146" t="s">
        <v>4796</v>
      </c>
      <c r="B146" t="s">
        <v>4543</v>
      </c>
      <c r="C146" t="s">
        <v>4545</v>
      </c>
      <c r="D146">
        <v>23.3</v>
      </c>
      <c r="E146" t="s">
        <v>4546</v>
      </c>
      <c r="F146">
        <v>7.63</v>
      </c>
      <c r="G146">
        <v>0</v>
      </c>
      <c r="H146">
        <v>1</v>
      </c>
      <c r="I146" t="s">
        <v>4961</v>
      </c>
      <c r="J146" t="s">
        <v>5005</v>
      </c>
      <c r="K146" t="s">
        <v>5093</v>
      </c>
      <c r="L146" t="s">
        <v>5094</v>
      </c>
      <c r="M146" t="s">
        <v>5109</v>
      </c>
      <c r="N146">
        <v>8</v>
      </c>
      <c r="O146" t="s">
        <v>5131</v>
      </c>
      <c r="P146" t="s">
        <v>5250</v>
      </c>
      <c r="Q146">
        <v>9</v>
      </c>
      <c r="R146">
        <v>2</v>
      </c>
      <c r="S146">
        <v>-0.38</v>
      </c>
      <c r="T146">
        <v>2.46</v>
      </c>
      <c r="U146">
        <v>561</v>
      </c>
      <c r="V146">
        <v>148.13</v>
      </c>
      <c r="W146">
        <v>3.09</v>
      </c>
      <c r="X146">
        <v>4.27</v>
      </c>
      <c r="Y146">
        <v>2.23</v>
      </c>
      <c r="Z146">
        <v>4</v>
      </c>
      <c r="AA146" t="s">
        <v>4268</v>
      </c>
      <c r="AB146">
        <v>1</v>
      </c>
      <c r="AC146">
        <v>7</v>
      </c>
      <c r="AD146">
        <v>3.5</v>
      </c>
      <c r="AF146" t="s">
        <v>5398</v>
      </c>
      <c r="AI146">
        <v>0</v>
      </c>
      <c r="AJ146">
        <v>0</v>
      </c>
    </row>
    <row r="147" spans="1:38">
      <c r="A147" t="s">
        <v>4797</v>
      </c>
      <c r="B147" t="s">
        <v>4543</v>
      </c>
      <c r="C147" t="s">
        <v>4545</v>
      </c>
      <c r="D147">
        <v>24</v>
      </c>
      <c r="E147" t="s">
        <v>4546</v>
      </c>
      <c r="F147">
        <v>7.62</v>
      </c>
      <c r="G147">
        <v>0</v>
      </c>
      <c r="H147">
        <v>1</v>
      </c>
      <c r="I147" t="s">
        <v>4961</v>
      </c>
      <c r="J147" t="s">
        <v>5006</v>
      </c>
      <c r="K147" t="s">
        <v>5093</v>
      </c>
      <c r="L147" t="s">
        <v>5094</v>
      </c>
      <c r="M147" t="s">
        <v>5110</v>
      </c>
      <c r="N147">
        <v>9</v>
      </c>
      <c r="O147" t="s">
        <v>5133</v>
      </c>
      <c r="P147" t="s">
        <v>5251</v>
      </c>
      <c r="Q147">
        <v>9</v>
      </c>
      <c r="R147">
        <v>4</v>
      </c>
      <c r="S147">
        <v>-0.73</v>
      </c>
      <c r="T147">
        <v>-0.71</v>
      </c>
      <c r="U147">
        <v>574</v>
      </c>
      <c r="V147">
        <v>168.81</v>
      </c>
      <c r="W147">
        <v>4.04</v>
      </c>
      <c r="X147">
        <v>12.65</v>
      </c>
      <c r="Y147">
        <v>6.07</v>
      </c>
      <c r="Z147">
        <v>4</v>
      </c>
      <c r="AA147" t="s">
        <v>4268</v>
      </c>
      <c r="AB147">
        <v>1</v>
      </c>
      <c r="AC147">
        <v>5</v>
      </c>
      <c r="AD147">
        <v>3</v>
      </c>
      <c r="AF147" t="s">
        <v>5399</v>
      </c>
      <c r="AI147">
        <v>0</v>
      </c>
      <c r="AJ147">
        <v>0</v>
      </c>
    </row>
    <row r="148" spans="1:38">
      <c r="A148" t="s">
        <v>4798</v>
      </c>
      <c r="B148" t="s">
        <v>4543</v>
      </c>
      <c r="C148" t="s">
        <v>4545</v>
      </c>
      <c r="D148">
        <v>24</v>
      </c>
      <c r="E148" t="s">
        <v>4546</v>
      </c>
      <c r="F148">
        <v>7.62</v>
      </c>
      <c r="G148">
        <v>0</v>
      </c>
      <c r="H148">
        <v>1</v>
      </c>
      <c r="I148" t="s">
        <v>4961</v>
      </c>
      <c r="K148" t="s">
        <v>5093</v>
      </c>
      <c r="L148" t="s">
        <v>5094</v>
      </c>
      <c r="M148" t="s">
        <v>5103</v>
      </c>
      <c r="N148">
        <v>9</v>
      </c>
      <c r="O148" t="s">
        <v>5125</v>
      </c>
      <c r="P148" t="s">
        <v>5252</v>
      </c>
      <c r="Q148">
        <v>5</v>
      </c>
      <c r="R148">
        <v>3</v>
      </c>
      <c r="S148">
        <v>-0.04</v>
      </c>
      <c r="T148">
        <v>2.63</v>
      </c>
      <c r="U148">
        <v>429.57</v>
      </c>
      <c r="V148">
        <v>106.92</v>
      </c>
      <c r="W148">
        <v>3.89</v>
      </c>
      <c r="Y148">
        <v>10.27</v>
      </c>
      <c r="Z148">
        <v>3</v>
      </c>
      <c r="AA148" t="s">
        <v>4268</v>
      </c>
      <c r="AB148">
        <v>0</v>
      </c>
      <c r="AC148">
        <v>7</v>
      </c>
      <c r="AD148">
        <v>3.105738095238095</v>
      </c>
      <c r="AF148" t="s">
        <v>5401</v>
      </c>
      <c r="AI148">
        <v>0</v>
      </c>
      <c r="AJ148">
        <v>0</v>
      </c>
      <c r="AK148" t="s">
        <v>5407</v>
      </c>
      <c r="AL148" t="s">
        <v>5407</v>
      </c>
    </row>
    <row r="149" spans="1:38">
      <c r="A149" t="s">
        <v>4799</v>
      </c>
      <c r="B149" t="s">
        <v>4543</v>
      </c>
      <c r="C149" t="s">
        <v>4545</v>
      </c>
      <c r="D149">
        <v>24.42</v>
      </c>
      <c r="E149" t="s">
        <v>4546</v>
      </c>
      <c r="F149">
        <v>7.61</v>
      </c>
      <c r="G149">
        <v>0</v>
      </c>
      <c r="H149">
        <v>1</v>
      </c>
      <c r="I149" t="s">
        <v>4961</v>
      </c>
      <c r="J149" t="s">
        <v>5007</v>
      </c>
      <c r="K149" t="s">
        <v>5093</v>
      </c>
      <c r="L149" t="s">
        <v>5094</v>
      </c>
      <c r="M149" t="s">
        <v>5111</v>
      </c>
      <c r="N149">
        <v>9</v>
      </c>
      <c r="O149" t="s">
        <v>5134</v>
      </c>
      <c r="Y149">
        <v>0</v>
      </c>
    </row>
    <row r="150" spans="1:38">
      <c r="A150" t="s">
        <v>4800</v>
      </c>
      <c r="B150" t="s">
        <v>4543</v>
      </c>
      <c r="C150" t="s">
        <v>4545</v>
      </c>
      <c r="D150">
        <v>24.81</v>
      </c>
      <c r="E150" t="s">
        <v>4546</v>
      </c>
      <c r="F150">
        <v>7.61</v>
      </c>
      <c r="G150">
        <v>0</v>
      </c>
      <c r="H150">
        <v>1</v>
      </c>
      <c r="I150" t="s">
        <v>4961</v>
      </c>
      <c r="J150" t="s">
        <v>5008</v>
      </c>
      <c r="K150" t="s">
        <v>5093</v>
      </c>
      <c r="L150" t="s">
        <v>5094</v>
      </c>
      <c r="M150" t="s">
        <v>5114</v>
      </c>
      <c r="N150">
        <v>9</v>
      </c>
      <c r="O150" t="s">
        <v>5137</v>
      </c>
      <c r="P150" t="s">
        <v>5253</v>
      </c>
      <c r="Q150">
        <v>5</v>
      </c>
      <c r="R150">
        <v>3</v>
      </c>
      <c r="S150">
        <v>0.46</v>
      </c>
      <c r="T150">
        <v>3.33</v>
      </c>
      <c r="U150">
        <v>536.9400000000001</v>
      </c>
      <c r="V150">
        <v>124.01</v>
      </c>
      <c r="W150">
        <v>4.86</v>
      </c>
      <c r="X150">
        <v>4.28</v>
      </c>
      <c r="Y150">
        <v>0</v>
      </c>
      <c r="Z150">
        <v>3</v>
      </c>
      <c r="AA150" t="s">
        <v>4268</v>
      </c>
      <c r="AB150">
        <v>1</v>
      </c>
      <c r="AC150">
        <v>6</v>
      </c>
      <c r="AD150">
        <v>3.001666666666667</v>
      </c>
      <c r="AF150" t="s">
        <v>5398</v>
      </c>
      <c r="AI150">
        <v>0</v>
      </c>
      <c r="AJ150">
        <v>0</v>
      </c>
    </row>
    <row r="151" spans="1:38">
      <c r="A151" t="s">
        <v>4801</v>
      </c>
      <c r="B151" t="s">
        <v>4543</v>
      </c>
      <c r="C151" t="s">
        <v>4545</v>
      </c>
      <c r="D151">
        <v>25</v>
      </c>
      <c r="E151" t="s">
        <v>4546</v>
      </c>
      <c r="F151">
        <v>7.6</v>
      </c>
      <c r="G151">
        <v>0.59</v>
      </c>
      <c r="H151">
        <v>3</v>
      </c>
      <c r="I151" t="s">
        <v>4961</v>
      </c>
      <c r="K151" t="s">
        <v>5093</v>
      </c>
      <c r="L151" t="s">
        <v>5094</v>
      </c>
      <c r="M151" t="s">
        <v>5099</v>
      </c>
      <c r="N151">
        <v>9</v>
      </c>
      <c r="O151" t="s">
        <v>5121</v>
      </c>
      <c r="P151" t="s">
        <v>5254</v>
      </c>
      <c r="Q151">
        <v>4</v>
      </c>
      <c r="R151">
        <v>5</v>
      </c>
      <c r="S151">
        <v>3.05</v>
      </c>
      <c r="T151">
        <v>5.55</v>
      </c>
      <c r="U151">
        <v>546.67</v>
      </c>
      <c r="V151">
        <v>128.3</v>
      </c>
      <c r="W151">
        <v>6.41</v>
      </c>
      <c r="X151">
        <v>3.59</v>
      </c>
      <c r="Y151">
        <v>13.22</v>
      </c>
      <c r="Z151">
        <v>4</v>
      </c>
      <c r="AA151" t="s">
        <v>4268</v>
      </c>
      <c r="AB151">
        <v>2</v>
      </c>
      <c r="AC151">
        <v>8</v>
      </c>
      <c r="AD151">
        <v>0.4750000000000001</v>
      </c>
      <c r="AF151" t="s">
        <v>5400</v>
      </c>
      <c r="AI151">
        <v>0</v>
      </c>
      <c r="AJ151">
        <v>0</v>
      </c>
      <c r="AK151" t="s">
        <v>5404</v>
      </c>
      <c r="AL151" t="s">
        <v>5404</v>
      </c>
    </row>
    <row r="152" spans="1:38">
      <c r="A152" t="s">
        <v>4802</v>
      </c>
      <c r="B152" t="s">
        <v>4543</v>
      </c>
      <c r="C152" t="s">
        <v>4545</v>
      </c>
      <c r="D152">
        <v>25</v>
      </c>
      <c r="E152" t="s">
        <v>4546</v>
      </c>
      <c r="F152">
        <v>7.6</v>
      </c>
      <c r="G152">
        <v>0</v>
      </c>
      <c r="H152">
        <v>1</v>
      </c>
      <c r="I152" t="s">
        <v>4961</v>
      </c>
      <c r="J152" t="s">
        <v>5009</v>
      </c>
      <c r="K152" t="s">
        <v>5093</v>
      </c>
      <c r="L152" t="s">
        <v>5094</v>
      </c>
      <c r="M152" t="s">
        <v>5110</v>
      </c>
      <c r="N152">
        <v>9</v>
      </c>
      <c r="O152" t="s">
        <v>5133</v>
      </c>
      <c r="Y152">
        <v>0</v>
      </c>
    </row>
    <row r="153" spans="1:38">
      <c r="A153" t="s">
        <v>4803</v>
      </c>
      <c r="B153" t="s">
        <v>4543</v>
      </c>
      <c r="C153" t="s">
        <v>4545</v>
      </c>
      <c r="D153">
        <v>26</v>
      </c>
      <c r="E153" t="s">
        <v>4546</v>
      </c>
      <c r="F153">
        <v>7.58</v>
      </c>
      <c r="G153">
        <v>0.03</v>
      </c>
      <c r="H153">
        <v>3</v>
      </c>
      <c r="I153" t="s">
        <v>4961</v>
      </c>
      <c r="K153" t="s">
        <v>5093</v>
      </c>
      <c r="L153" t="s">
        <v>5094</v>
      </c>
      <c r="M153" t="s">
        <v>5099</v>
      </c>
      <c r="N153">
        <v>9</v>
      </c>
      <c r="O153" t="s">
        <v>5121</v>
      </c>
      <c r="P153" t="s">
        <v>5255</v>
      </c>
      <c r="Q153">
        <v>4</v>
      </c>
      <c r="R153">
        <v>5</v>
      </c>
      <c r="S153">
        <v>2.2</v>
      </c>
      <c r="T153">
        <v>4.7</v>
      </c>
      <c r="U153">
        <v>504.59</v>
      </c>
      <c r="V153">
        <v>142.29</v>
      </c>
      <c r="W153">
        <v>5.3</v>
      </c>
      <c r="X153">
        <v>3.59</v>
      </c>
      <c r="Y153">
        <v>13.22</v>
      </c>
      <c r="Z153">
        <v>4</v>
      </c>
      <c r="AA153" t="s">
        <v>4268</v>
      </c>
      <c r="AB153">
        <v>2</v>
      </c>
      <c r="AC153">
        <v>6</v>
      </c>
      <c r="AD153">
        <v>1.05</v>
      </c>
      <c r="AF153" t="s">
        <v>5400</v>
      </c>
      <c r="AI153">
        <v>0</v>
      </c>
      <c r="AJ153">
        <v>0</v>
      </c>
      <c r="AK153" t="s">
        <v>5404</v>
      </c>
      <c r="AL153" t="s">
        <v>5404</v>
      </c>
    </row>
    <row r="154" spans="1:38">
      <c r="A154" t="s">
        <v>4804</v>
      </c>
      <c r="B154" t="s">
        <v>4543</v>
      </c>
      <c r="C154" t="s">
        <v>4545</v>
      </c>
      <c r="D154">
        <v>28.79</v>
      </c>
      <c r="E154" t="s">
        <v>4546</v>
      </c>
      <c r="F154">
        <v>7.54</v>
      </c>
      <c r="G154">
        <v>0</v>
      </c>
      <c r="H154">
        <v>1</v>
      </c>
      <c r="I154" t="s">
        <v>4961</v>
      </c>
      <c r="J154" t="s">
        <v>5010</v>
      </c>
      <c r="K154" t="s">
        <v>5093</v>
      </c>
      <c r="L154" t="s">
        <v>5094</v>
      </c>
      <c r="M154" t="s">
        <v>5111</v>
      </c>
      <c r="N154">
        <v>9</v>
      </c>
      <c r="O154" t="s">
        <v>5134</v>
      </c>
      <c r="Y154">
        <v>0</v>
      </c>
    </row>
    <row r="155" spans="1:38">
      <c r="A155" t="s">
        <v>4805</v>
      </c>
      <c r="B155" t="s">
        <v>4543</v>
      </c>
      <c r="C155" t="s">
        <v>4545</v>
      </c>
      <c r="D155">
        <v>29</v>
      </c>
      <c r="E155" t="s">
        <v>4546</v>
      </c>
      <c r="F155">
        <v>7.54</v>
      </c>
      <c r="G155">
        <v>0</v>
      </c>
      <c r="H155">
        <v>1</v>
      </c>
      <c r="I155" t="s">
        <v>4961</v>
      </c>
      <c r="J155" t="s">
        <v>5011</v>
      </c>
      <c r="K155" t="s">
        <v>5093</v>
      </c>
      <c r="L155" t="s">
        <v>5094</v>
      </c>
      <c r="M155" t="s">
        <v>5110</v>
      </c>
      <c r="N155">
        <v>9</v>
      </c>
      <c r="O155" t="s">
        <v>5133</v>
      </c>
      <c r="Y155">
        <v>0</v>
      </c>
    </row>
    <row r="156" spans="1:38">
      <c r="A156" t="s">
        <v>4806</v>
      </c>
      <c r="B156" t="s">
        <v>4543</v>
      </c>
      <c r="C156" t="s">
        <v>4545</v>
      </c>
      <c r="D156">
        <v>30</v>
      </c>
      <c r="E156" t="s">
        <v>4546</v>
      </c>
      <c r="F156">
        <v>7.52</v>
      </c>
      <c r="G156">
        <v>0.64</v>
      </c>
      <c r="H156">
        <v>2</v>
      </c>
      <c r="I156" t="s">
        <v>4961</v>
      </c>
      <c r="K156" t="s">
        <v>5093</v>
      </c>
      <c r="L156" t="s">
        <v>5094</v>
      </c>
      <c r="M156" t="s">
        <v>5100</v>
      </c>
      <c r="N156">
        <v>9</v>
      </c>
      <c r="O156" t="s">
        <v>5122</v>
      </c>
      <c r="P156" t="s">
        <v>5256</v>
      </c>
      <c r="Q156">
        <v>4</v>
      </c>
      <c r="R156">
        <v>4</v>
      </c>
      <c r="S156">
        <v>-0.63</v>
      </c>
      <c r="T156">
        <v>2.05</v>
      </c>
      <c r="U156">
        <v>559.59</v>
      </c>
      <c r="V156">
        <v>126.89</v>
      </c>
      <c r="W156">
        <v>3.34</v>
      </c>
      <c r="X156">
        <v>12.33</v>
      </c>
      <c r="Y156">
        <v>10.27</v>
      </c>
      <c r="Z156">
        <v>3</v>
      </c>
      <c r="AA156" t="s">
        <v>4268</v>
      </c>
      <c r="AB156">
        <v>0</v>
      </c>
      <c r="AC156">
        <v>8</v>
      </c>
      <c r="AD156">
        <v>2</v>
      </c>
      <c r="AF156" t="s">
        <v>5401</v>
      </c>
      <c r="AI156">
        <v>0</v>
      </c>
      <c r="AJ156">
        <v>0</v>
      </c>
      <c r="AK156" t="s">
        <v>5405</v>
      </c>
      <c r="AL156" t="s">
        <v>5405</v>
      </c>
    </row>
    <row r="157" spans="1:38">
      <c r="A157" t="s">
        <v>4807</v>
      </c>
      <c r="B157" t="s">
        <v>4543</v>
      </c>
      <c r="C157" t="s">
        <v>4545</v>
      </c>
      <c r="D157">
        <v>31</v>
      </c>
      <c r="E157" t="s">
        <v>4546</v>
      </c>
      <c r="F157">
        <v>7.51</v>
      </c>
      <c r="G157">
        <v>0</v>
      </c>
      <c r="H157">
        <v>1</v>
      </c>
      <c r="I157" t="s">
        <v>4961</v>
      </c>
      <c r="K157" t="s">
        <v>5093</v>
      </c>
      <c r="L157" t="s">
        <v>5094</v>
      </c>
      <c r="M157" t="s">
        <v>5102</v>
      </c>
      <c r="N157">
        <v>9</v>
      </c>
      <c r="O157" t="s">
        <v>5124</v>
      </c>
      <c r="P157" t="s">
        <v>5257</v>
      </c>
      <c r="Q157">
        <v>4</v>
      </c>
      <c r="R157">
        <v>5</v>
      </c>
      <c r="S157">
        <v>3.74</v>
      </c>
      <c r="T157">
        <v>3.74</v>
      </c>
      <c r="U157">
        <v>538.41</v>
      </c>
      <c r="V157">
        <v>124.51</v>
      </c>
      <c r="W157">
        <v>5.76</v>
      </c>
      <c r="X157">
        <v>10.32</v>
      </c>
      <c r="Y157">
        <v>3.32</v>
      </c>
      <c r="Z157">
        <v>5</v>
      </c>
      <c r="AA157" t="s">
        <v>4268</v>
      </c>
      <c r="AB157">
        <v>2</v>
      </c>
      <c r="AC157">
        <v>7</v>
      </c>
      <c r="AD157">
        <v>1.76</v>
      </c>
      <c r="AF157" t="s">
        <v>5399</v>
      </c>
      <c r="AI157">
        <v>0</v>
      </c>
      <c r="AJ157">
        <v>0</v>
      </c>
      <c r="AK157" t="s">
        <v>5406</v>
      </c>
      <c r="AL157" t="s">
        <v>5406</v>
      </c>
    </row>
    <row r="158" spans="1:38">
      <c r="A158" t="s">
        <v>4808</v>
      </c>
      <c r="B158" t="s">
        <v>4543</v>
      </c>
      <c r="C158" t="s">
        <v>4545</v>
      </c>
      <c r="D158">
        <v>33</v>
      </c>
      <c r="E158" t="s">
        <v>4546</v>
      </c>
      <c r="F158">
        <v>7.48</v>
      </c>
      <c r="G158">
        <v>0.74</v>
      </c>
      <c r="H158">
        <v>4</v>
      </c>
      <c r="I158" t="s">
        <v>4963</v>
      </c>
      <c r="K158" t="s">
        <v>5093</v>
      </c>
      <c r="L158" t="s">
        <v>5094</v>
      </c>
      <c r="M158" t="s">
        <v>5113</v>
      </c>
      <c r="N158">
        <v>9</v>
      </c>
      <c r="O158" t="s">
        <v>5136</v>
      </c>
      <c r="P158" t="s">
        <v>5258</v>
      </c>
      <c r="Q158">
        <v>7</v>
      </c>
      <c r="R158">
        <v>7</v>
      </c>
      <c r="S158">
        <v>-2.36</v>
      </c>
      <c r="T158">
        <v>0.15</v>
      </c>
      <c r="U158">
        <v>588.6900000000001</v>
      </c>
      <c r="V158">
        <v>234.63</v>
      </c>
      <c r="W158">
        <v>0.57</v>
      </c>
      <c r="X158">
        <v>4.04</v>
      </c>
      <c r="Y158">
        <v>11.6</v>
      </c>
      <c r="Z158">
        <v>2</v>
      </c>
      <c r="AA158" t="s">
        <v>4268</v>
      </c>
      <c r="AB158">
        <v>2</v>
      </c>
      <c r="AC158">
        <v>16</v>
      </c>
      <c r="AD158">
        <v>2</v>
      </c>
      <c r="AF158" t="s">
        <v>5400</v>
      </c>
      <c r="AI158">
        <v>0</v>
      </c>
      <c r="AJ158">
        <v>0</v>
      </c>
      <c r="AK158" t="s">
        <v>5411</v>
      </c>
      <c r="AL158" t="s">
        <v>5411</v>
      </c>
    </row>
    <row r="159" spans="1:38">
      <c r="A159" t="s">
        <v>4809</v>
      </c>
      <c r="B159" t="s">
        <v>4543</v>
      </c>
      <c r="C159" t="s">
        <v>4545</v>
      </c>
      <c r="D159">
        <v>34</v>
      </c>
      <c r="E159" t="s">
        <v>4546</v>
      </c>
      <c r="F159">
        <v>7.47</v>
      </c>
      <c r="G159">
        <v>0</v>
      </c>
      <c r="H159">
        <v>1</v>
      </c>
      <c r="I159" t="s">
        <v>4961</v>
      </c>
      <c r="J159" t="s">
        <v>5012</v>
      </c>
      <c r="K159" t="s">
        <v>5093</v>
      </c>
      <c r="L159" t="s">
        <v>5094</v>
      </c>
      <c r="M159" t="s">
        <v>5110</v>
      </c>
      <c r="N159">
        <v>9</v>
      </c>
      <c r="O159" t="s">
        <v>5133</v>
      </c>
      <c r="P159" t="s">
        <v>5259</v>
      </c>
      <c r="Q159">
        <v>8</v>
      </c>
      <c r="R159">
        <v>3</v>
      </c>
      <c r="S159">
        <v>4.53</v>
      </c>
      <c r="T159">
        <v>4.64</v>
      </c>
      <c r="U159">
        <v>561.05</v>
      </c>
      <c r="V159">
        <v>139.71</v>
      </c>
      <c r="W159">
        <v>5.26</v>
      </c>
      <c r="X159">
        <v>12.81</v>
      </c>
      <c r="Y159">
        <v>6.62</v>
      </c>
      <c r="Z159">
        <v>4</v>
      </c>
      <c r="AA159" t="s">
        <v>4268</v>
      </c>
      <c r="AB159">
        <v>2</v>
      </c>
      <c r="AC159">
        <v>5</v>
      </c>
      <c r="AD159">
        <v>1.346666666666667</v>
      </c>
      <c r="AF159" t="s">
        <v>5399</v>
      </c>
      <c r="AI159">
        <v>0</v>
      </c>
      <c r="AJ159">
        <v>0</v>
      </c>
    </row>
    <row r="160" spans="1:38">
      <c r="A160" t="s">
        <v>4810</v>
      </c>
      <c r="B160" t="s">
        <v>4543</v>
      </c>
      <c r="C160" t="s">
        <v>4545</v>
      </c>
      <c r="D160">
        <v>36.97</v>
      </c>
      <c r="E160" t="s">
        <v>4546</v>
      </c>
      <c r="F160">
        <v>7.43</v>
      </c>
      <c r="G160">
        <v>0</v>
      </c>
      <c r="H160">
        <v>1</v>
      </c>
      <c r="I160" t="s">
        <v>4961</v>
      </c>
      <c r="J160" t="s">
        <v>5013</v>
      </c>
      <c r="K160" t="s">
        <v>5093</v>
      </c>
      <c r="L160" t="s">
        <v>5094</v>
      </c>
      <c r="M160" t="s">
        <v>5114</v>
      </c>
      <c r="N160">
        <v>9</v>
      </c>
      <c r="O160" t="s">
        <v>5137</v>
      </c>
      <c r="Y160">
        <v>0</v>
      </c>
    </row>
    <row r="161" spans="1:38">
      <c r="A161" t="s">
        <v>4811</v>
      </c>
      <c r="B161" t="s">
        <v>4543</v>
      </c>
      <c r="C161" t="s">
        <v>4545</v>
      </c>
      <c r="D161">
        <v>37</v>
      </c>
      <c r="E161" t="s">
        <v>4546</v>
      </c>
      <c r="F161">
        <v>7.43</v>
      </c>
      <c r="G161">
        <v>0.4</v>
      </c>
      <c r="H161">
        <v>2</v>
      </c>
      <c r="I161" t="s">
        <v>4961</v>
      </c>
      <c r="K161" t="s">
        <v>5093</v>
      </c>
      <c r="L161" t="s">
        <v>5094</v>
      </c>
      <c r="M161" t="s">
        <v>5099</v>
      </c>
      <c r="N161">
        <v>9</v>
      </c>
      <c r="O161" t="s">
        <v>5121</v>
      </c>
      <c r="P161" t="s">
        <v>5260</v>
      </c>
      <c r="Q161">
        <v>5</v>
      </c>
      <c r="R161">
        <v>5</v>
      </c>
      <c r="S161">
        <v>1.8</v>
      </c>
      <c r="T161">
        <v>4.33</v>
      </c>
      <c r="U161">
        <v>554.67</v>
      </c>
      <c r="V161">
        <v>145.37</v>
      </c>
      <c r="W161">
        <v>5.57</v>
      </c>
      <c r="X161">
        <v>3.67</v>
      </c>
      <c r="Y161">
        <v>13.22</v>
      </c>
      <c r="Z161">
        <v>4</v>
      </c>
      <c r="AA161" t="s">
        <v>4268</v>
      </c>
      <c r="AB161">
        <v>2</v>
      </c>
      <c r="AC161">
        <v>7</v>
      </c>
      <c r="AD161">
        <v>1.335</v>
      </c>
      <c r="AF161" t="s">
        <v>5400</v>
      </c>
      <c r="AI161">
        <v>0</v>
      </c>
      <c r="AJ161">
        <v>0</v>
      </c>
      <c r="AK161" t="s">
        <v>5404</v>
      </c>
      <c r="AL161" t="s">
        <v>5404</v>
      </c>
    </row>
    <row r="162" spans="1:38">
      <c r="A162" t="s">
        <v>4812</v>
      </c>
      <c r="B162" t="s">
        <v>4543</v>
      </c>
      <c r="C162" t="s">
        <v>4545</v>
      </c>
      <c r="D162">
        <v>38.69</v>
      </c>
      <c r="E162" t="s">
        <v>4546</v>
      </c>
      <c r="F162">
        <v>7.41</v>
      </c>
      <c r="G162">
        <v>0</v>
      </c>
      <c r="H162">
        <v>1</v>
      </c>
      <c r="I162" t="s">
        <v>4961</v>
      </c>
      <c r="J162" t="s">
        <v>5014</v>
      </c>
      <c r="K162" t="s">
        <v>5093</v>
      </c>
      <c r="L162" t="s">
        <v>5094</v>
      </c>
      <c r="M162" t="s">
        <v>5114</v>
      </c>
      <c r="N162">
        <v>9</v>
      </c>
      <c r="O162" t="s">
        <v>5137</v>
      </c>
      <c r="P162" t="s">
        <v>5261</v>
      </c>
      <c r="Q162">
        <v>7</v>
      </c>
      <c r="R162">
        <v>2</v>
      </c>
      <c r="U162">
        <v>553.97</v>
      </c>
      <c r="V162">
        <v>134.67</v>
      </c>
      <c r="W162">
        <v>4.34</v>
      </c>
      <c r="X162">
        <v>4.27</v>
      </c>
      <c r="Y162">
        <v>0.25</v>
      </c>
      <c r="Z162">
        <v>4</v>
      </c>
      <c r="AA162" t="s">
        <v>4268</v>
      </c>
      <c r="AB162">
        <v>1</v>
      </c>
      <c r="AC162">
        <v>6</v>
      </c>
      <c r="AF162" t="s">
        <v>5398</v>
      </c>
      <c r="AI162">
        <v>0</v>
      </c>
      <c r="AJ162">
        <v>0</v>
      </c>
    </row>
    <row r="163" spans="1:38">
      <c r="A163" t="s">
        <v>4813</v>
      </c>
      <c r="B163" t="s">
        <v>4543</v>
      </c>
      <c r="C163" t="s">
        <v>4545</v>
      </c>
      <c r="D163">
        <v>40.5</v>
      </c>
      <c r="E163" t="s">
        <v>4546</v>
      </c>
      <c r="F163">
        <v>7.39</v>
      </c>
      <c r="G163">
        <v>0.5600000000000001</v>
      </c>
      <c r="H163">
        <v>2</v>
      </c>
      <c r="I163" t="s">
        <v>4961</v>
      </c>
      <c r="K163" t="s">
        <v>5093</v>
      </c>
      <c r="L163" t="s">
        <v>5094</v>
      </c>
      <c r="M163" t="s">
        <v>5104</v>
      </c>
      <c r="N163">
        <v>9</v>
      </c>
      <c r="O163" t="s">
        <v>5126</v>
      </c>
      <c r="P163" t="s">
        <v>5262</v>
      </c>
      <c r="Q163">
        <v>8</v>
      </c>
      <c r="R163">
        <v>3</v>
      </c>
      <c r="S163">
        <v>3.51</v>
      </c>
      <c r="T163">
        <v>3.51</v>
      </c>
      <c r="U163">
        <v>545.99</v>
      </c>
      <c r="V163">
        <v>140.13</v>
      </c>
      <c r="W163">
        <v>3.87</v>
      </c>
      <c r="X163">
        <v>12.46</v>
      </c>
      <c r="Y163">
        <v>1.2</v>
      </c>
      <c r="Z163">
        <v>4</v>
      </c>
      <c r="AA163" t="s">
        <v>4268</v>
      </c>
      <c r="AB163">
        <v>1</v>
      </c>
      <c r="AC163">
        <v>9</v>
      </c>
      <c r="AD163">
        <v>2.156666666666667</v>
      </c>
      <c r="AF163" t="s">
        <v>5399</v>
      </c>
      <c r="AI163">
        <v>0</v>
      </c>
      <c r="AJ163">
        <v>0</v>
      </c>
      <c r="AK163" t="s">
        <v>5408</v>
      </c>
      <c r="AL163" t="s">
        <v>5408</v>
      </c>
    </row>
    <row r="164" spans="1:38">
      <c r="A164" t="s">
        <v>4814</v>
      </c>
      <c r="B164" t="s">
        <v>4543</v>
      </c>
      <c r="C164" t="s">
        <v>4545</v>
      </c>
      <c r="D164">
        <v>41.77</v>
      </c>
      <c r="E164" t="s">
        <v>4546</v>
      </c>
      <c r="F164">
        <v>7.38</v>
      </c>
      <c r="G164">
        <v>0</v>
      </c>
      <c r="H164">
        <v>1</v>
      </c>
      <c r="I164" t="s">
        <v>4961</v>
      </c>
      <c r="J164" t="s">
        <v>5015</v>
      </c>
      <c r="K164" t="s">
        <v>5093</v>
      </c>
      <c r="L164" t="s">
        <v>5094</v>
      </c>
      <c r="M164" t="s">
        <v>5111</v>
      </c>
      <c r="N164">
        <v>9</v>
      </c>
      <c r="O164" t="s">
        <v>5134</v>
      </c>
      <c r="Y164">
        <v>0</v>
      </c>
    </row>
    <row r="165" spans="1:38">
      <c r="A165" t="s">
        <v>4815</v>
      </c>
      <c r="B165" t="s">
        <v>4543</v>
      </c>
      <c r="C165" t="s">
        <v>4545</v>
      </c>
      <c r="D165">
        <v>42</v>
      </c>
      <c r="E165" t="s">
        <v>4546</v>
      </c>
      <c r="F165">
        <v>7.38</v>
      </c>
      <c r="G165">
        <v>0</v>
      </c>
      <c r="H165">
        <v>1</v>
      </c>
      <c r="I165" t="s">
        <v>4961</v>
      </c>
      <c r="K165" t="s">
        <v>5093</v>
      </c>
      <c r="L165" t="s">
        <v>5094</v>
      </c>
      <c r="M165" t="s">
        <v>5106</v>
      </c>
      <c r="N165">
        <v>9</v>
      </c>
      <c r="O165" t="s">
        <v>5128</v>
      </c>
      <c r="P165" t="s">
        <v>5263</v>
      </c>
      <c r="Q165">
        <v>4</v>
      </c>
      <c r="R165">
        <v>4</v>
      </c>
      <c r="S165">
        <v>1.21</v>
      </c>
      <c r="T165">
        <v>3.88</v>
      </c>
      <c r="U165">
        <v>467.62</v>
      </c>
      <c r="V165">
        <v>109.82</v>
      </c>
      <c r="W165">
        <v>4.98</v>
      </c>
      <c r="Y165">
        <v>10.27</v>
      </c>
      <c r="Z165">
        <v>4</v>
      </c>
      <c r="AA165" t="s">
        <v>4268</v>
      </c>
      <c r="AB165">
        <v>0</v>
      </c>
      <c r="AC165">
        <v>7</v>
      </c>
      <c r="AD165">
        <v>2.130619047619048</v>
      </c>
      <c r="AF165" t="s">
        <v>5401</v>
      </c>
      <c r="AI165">
        <v>0</v>
      </c>
      <c r="AJ165">
        <v>0</v>
      </c>
      <c r="AK165" t="s">
        <v>5410</v>
      </c>
      <c r="AL165" t="s">
        <v>5410</v>
      </c>
    </row>
    <row r="166" spans="1:38">
      <c r="A166" t="s">
        <v>4816</v>
      </c>
      <c r="B166" t="s">
        <v>4543</v>
      </c>
      <c r="C166" t="s">
        <v>4545</v>
      </c>
      <c r="D166">
        <v>43</v>
      </c>
      <c r="E166" t="s">
        <v>4546</v>
      </c>
      <c r="F166">
        <v>7.37</v>
      </c>
      <c r="G166">
        <v>0.43</v>
      </c>
      <c r="H166">
        <v>2</v>
      </c>
      <c r="I166" t="s">
        <v>4961</v>
      </c>
      <c r="K166" t="s">
        <v>5093</v>
      </c>
      <c r="L166" t="s">
        <v>5094</v>
      </c>
      <c r="M166" t="s">
        <v>5104</v>
      </c>
      <c r="N166">
        <v>9</v>
      </c>
      <c r="O166" t="s">
        <v>5126</v>
      </c>
      <c r="P166" t="s">
        <v>5264</v>
      </c>
      <c r="Q166">
        <v>10</v>
      </c>
      <c r="R166">
        <v>2</v>
      </c>
      <c r="S166">
        <v>3.19</v>
      </c>
      <c r="T166">
        <v>3.19</v>
      </c>
      <c r="U166">
        <v>540.98</v>
      </c>
      <c r="V166">
        <v>145.4</v>
      </c>
      <c r="W166">
        <v>2.67</v>
      </c>
      <c r="X166">
        <v>12.38</v>
      </c>
      <c r="Y166">
        <v>0.5600000000000001</v>
      </c>
      <c r="Z166">
        <v>5</v>
      </c>
      <c r="AA166" t="s">
        <v>4268</v>
      </c>
      <c r="AB166">
        <v>1</v>
      </c>
      <c r="AC166">
        <v>9</v>
      </c>
      <c r="AD166">
        <v>2.81</v>
      </c>
      <c r="AF166" t="s">
        <v>5399</v>
      </c>
      <c r="AI166">
        <v>0</v>
      </c>
      <c r="AJ166">
        <v>0</v>
      </c>
      <c r="AK166" t="s">
        <v>5408</v>
      </c>
      <c r="AL166" t="s">
        <v>5408</v>
      </c>
    </row>
    <row r="167" spans="1:38">
      <c r="A167" t="s">
        <v>4817</v>
      </c>
      <c r="B167" t="s">
        <v>4543</v>
      </c>
      <c r="C167" t="s">
        <v>4545</v>
      </c>
      <c r="D167">
        <v>43.82</v>
      </c>
      <c r="E167" t="s">
        <v>4546</v>
      </c>
      <c r="F167">
        <v>7.36</v>
      </c>
      <c r="G167">
        <v>0.46</v>
      </c>
      <c r="H167">
        <v>2</v>
      </c>
      <c r="I167" t="s">
        <v>4962</v>
      </c>
      <c r="K167" t="s">
        <v>5093</v>
      </c>
      <c r="L167" t="s">
        <v>5094</v>
      </c>
      <c r="M167" t="s">
        <v>5097</v>
      </c>
      <c r="N167">
        <v>9</v>
      </c>
      <c r="O167" t="s">
        <v>5119</v>
      </c>
      <c r="P167" t="s">
        <v>5265</v>
      </c>
      <c r="Q167">
        <v>5</v>
      </c>
      <c r="R167">
        <v>2</v>
      </c>
      <c r="S167">
        <v>6.32</v>
      </c>
      <c r="T167">
        <v>6.32</v>
      </c>
      <c r="U167">
        <v>577.0599999999999</v>
      </c>
      <c r="V167">
        <v>100.63</v>
      </c>
      <c r="W167">
        <v>6.83</v>
      </c>
      <c r="X167">
        <v>12.98</v>
      </c>
      <c r="Y167">
        <v>5.06</v>
      </c>
      <c r="Z167">
        <v>3</v>
      </c>
      <c r="AA167" t="s">
        <v>4268</v>
      </c>
      <c r="AB167">
        <v>2</v>
      </c>
      <c r="AC167">
        <v>3</v>
      </c>
      <c r="AD167">
        <v>2.145666666666667</v>
      </c>
      <c r="AF167" t="s">
        <v>5399</v>
      </c>
      <c r="AI167">
        <v>0</v>
      </c>
      <c r="AJ167">
        <v>0</v>
      </c>
      <c r="AK167" t="s">
        <v>5403</v>
      </c>
      <c r="AL167" t="s">
        <v>5403</v>
      </c>
    </row>
    <row r="168" spans="1:38">
      <c r="A168" t="s">
        <v>4818</v>
      </c>
      <c r="B168" t="s">
        <v>4543</v>
      </c>
      <c r="C168" t="s">
        <v>4545</v>
      </c>
      <c r="D168">
        <v>45.6</v>
      </c>
      <c r="E168" t="s">
        <v>4546</v>
      </c>
      <c r="F168">
        <v>7.34</v>
      </c>
      <c r="G168">
        <v>0.41</v>
      </c>
      <c r="H168">
        <v>2</v>
      </c>
      <c r="I168" t="s">
        <v>4961</v>
      </c>
      <c r="K168" t="s">
        <v>5093</v>
      </c>
      <c r="L168" t="s">
        <v>5094</v>
      </c>
      <c r="M168" t="s">
        <v>5104</v>
      </c>
      <c r="N168">
        <v>9</v>
      </c>
      <c r="O168" t="s">
        <v>5126</v>
      </c>
      <c r="P168" t="s">
        <v>5266</v>
      </c>
      <c r="Q168">
        <v>7</v>
      </c>
      <c r="R168">
        <v>3</v>
      </c>
      <c r="S168">
        <v>0.8</v>
      </c>
      <c r="T168">
        <v>3.74</v>
      </c>
      <c r="U168">
        <v>516.95</v>
      </c>
      <c r="V168">
        <v>139.1</v>
      </c>
      <c r="W168">
        <v>3.39</v>
      </c>
      <c r="X168">
        <v>4.05</v>
      </c>
      <c r="Y168">
        <v>0.27</v>
      </c>
      <c r="Z168">
        <v>4</v>
      </c>
      <c r="AA168" t="s">
        <v>4268</v>
      </c>
      <c r="AB168">
        <v>1</v>
      </c>
      <c r="AC168">
        <v>9</v>
      </c>
      <c r="AD168">
        <v>2.796666666666667</v>
      </c>
      <c r="AF168" t="s">
        <v>5398</v>
      </c>
      <c r="AI168">
        <v>0</v>
      </c>
      <c r="AJ168">
        <v>0</v>
      </c>
      <c r="AK168" t="s">
        <v>5408</v>
      </c>
      <c r="AL168" t="s">
        <v>5408</v>
      </c>
    </row>
    <row r="169" spans="1:38">
      <c r="A169" t="s">
        <v>4819</v>
      </c>
      <c r="B169" t="s">
        <v>4543</v>
      </c>
      <c r="C169" t="s">
        <v>4545</v>
      </c>
      <c r="D169">
        <v>46</v>
      </c>
      <c r="E169" t="s">
        <v>4546</v>
      </c>
      <c r="F169">
        <v>7.34</v>
      </c>
      <c r="G169">
        <v>0</v>
      </c>
      <c r="H169">
        <v>1</v>
      </c>
      <c r="I169" t="s">
        <v>4961</v>
      </c>
      <c r="K169" t="s">
        <v>5093</v>
      </c>
      <c r="L169" t="s">
        <v>5094</v>
      </c>
      <c r="M169" t="s">
        <v>5102</v>
      </c>
      <c r="N169">
        <v>9</v>
      </c>
      <c r="O169" t="s">
        <v>5124</v>
      </c>
      <c r="P169" t="s">
        <v>5267</v>
      </c>
      <c r="Q169">
        <v>7</v>
      </c>
      <c r="R169">
        <v>5</v>
      </c>
      <c r="S169">
        <v>2.42</v>
      </c>
      <c r="T169">
        <v>2.42</v>
      </c>
      <c r="U169">
        <v>587.48</v>
      </c>
      <c r="V169">
        <v>155.22</v>
      </c>
      <c r="W169">
        <v>5.21</v>
      </c>
      <c r="X169">
        <v>10.33</v>
      </c>
      <c r="Y169">
        <v>3.33</v>
      </c>
      <c r="Z169">
        <v>6</v>
      </c>
      <c r="AA169" t="s">
        <v>4268</v>
      </c>
      <c r="AB169">
        <v>2</v>
      </c>
      <c r="AC169">
        <v>8</v>
      </c>
      <c r="AD169">
        <v>2.79</v>
      </c>
      <c r="AF169" t="s">
        <v>5399</v>
      </c>
      <c r="AI169">
        <v>0</v>
      </c>
      <c r="AJ169">
        <v>0</v>
      </c>
      <c r="AK169" t="s">
        <v>5406</v>
      </c>
      <c r="AL169" t="s">
        <v>5406</v>
      </c>
    </row>
    <row r="170" spans="1:38">
      <c r="A170" t="s">
        <v>4820</v>
      </c>
      <c r="B170" t="s">
        <v>4543</v>
      </c>
      <c r="C170" t="s">
        <v>4545</v>
      </c>
      <c r="D170">
        <v>47</v>
      </c>
      <c r="E170" t="s">
        <v>4546</v>
      </c>
      <c r="F170">
        <v>7.33</v>
      </c>
      <c r="G170">
        <v>0.52</v>
      </c>
      <c r="H170">
        <v>2</v>
      </c>
      <c r="I170" t="s">
        <v>4961</v>
      </c>
      <c r="K170" t="s">
        <v>5093</v>
      </c>
      <c r="L170" t="s">
        <v>5094</v>
      </c>
      <c r="M170" t="s">
        <v>5104</v>
      </c>
      <c r="N170">
        <v>9</v>
      </c>
      <c r="O170" t="s">
        <v>5126</v>
      </c>
      <c r="P170" t="s">
        <v>5268</v>
      </c>
      <c r="Q170">
        <v>7</v>
      </c>
      <c r="R170">
        <v>2</v>
      </c>
      <c r="S170">
        <v>4.18</v>
      </c>
      <c r="T170">
        <v>4.18</v>
      </c>
      <c r="U170">
        <v>497.95</v>
      </c>
      <c r="V170">
        <v>125.59</v>
      </c>
      <c r="W170">
        <v>3.57</v>
      </c>
      <c r="X170">
        <v>12.36</v>
      </c>
      <c r="Y170">
        <v>0.27</v>
      </c>
      <c r="Z170">
        <v>4</v>
      </c>
      <c r="AA170" t="s">
        <v>4268</v>
      </c>
      <c r="AB170">
        <v>0</v>
      </c>
      <c r="AC170">
        <v>8</v>
      </c>
      <c r="AD170">
        <v>1.924642857142858</v>
      </c>
      <c r="AF170" t="s">
        <v>5399</v>
      </c>
      <c r="AI170">
        <v>0</v>
      </c>
      <c r="AJ170">
        <v>0</v>
      </c>
      <c r="AK170" t="s">
        <v>5408</v>
      </c>
      <c r="AL170" t="s">
        <v>5408</v>
      </c>
    </row>
    <row r="171" spans="1:38">
      <c r="A171" t="s">
        <v>4821</v>
      </c>
      <c r="B171" t="s">
        <v>4543</v>
      </c>
      <c r="C171" t="s">
        <v>4545</v>
      </c>
      <c r="D171">
        <v>48</v>
      </c>
      <c r="E171" t="s">
        <v>4546</v>
      </c>
      <c r="F171">
        <v>7.32</v>
      </c>
      <c r="G171">
        <v>0.31</v>
      </c>
      <c r="H171">
        <v>3</v>
      </c>
      <c r="I171" t="s">
        <v>4961</v>
      </c>
      <c r="K171" t="s">
        <v>5093</v>
      </c>
      <c r="L171" t="s">
        <v>5094</v>
      </c>
      <c r="M171" t="s">
        <v>5099</v>
      </c>
      <c r="N171">
        <v>9</v>
      </c>
      <c r="O171" t="s">
        <v>5121</v>
      </c>
      <c r="P171" t="s">
        <v>5269</v>
      </c>
      <c r="Q171">
        <v>4</v>
      </c>
      <c r="R171">
        <v>4</v>
      </c>
      <c r="S171">
        <v>2.56</v>
      </c>
      <c r="T171">
        <v>5.06</v>
      </c>
      <c r="U171">
        <v>486.58</v>
      </c>
      <c r="V171">
        <v>122.99</v>
      </c>
      <c r="W171">
        <v>6.07</v>
      </c>
      <c r="X171">
        <v>3.31</v>
      </c>
      <c r="Y171">
        <v>13.22</v>
      </c>
      <c r="Z171">
        <v>4</v>
      </c>
      <c r="AA171" t="s">
        <v>4268</v>
      </c>
      <c r="AB171">
        <v>1</v>
      </c>
      <c r="AC171">
        <v>5</v>
      </c>
      <c r="AD171">
        <v>0.8158571428571429</v>
      </c>
      <c r="AF171" t="s">
        <v>5400</v>
      </c>
      <c r="AI171">
        <v>0</v>
      </c>
      <c r="AJ171">
        <v>0</v>
      </c>
      <c r="AK171" t="s">
        <v>5404</v>
      </c>
      <c r="AL171" t="s">
        <v>5404</v>
      </c>
    </row>
    <row r="172" spans="1:38">
      <c r="A172" t="s">
        <v>4822</v>
      </c>
      <c r="B172" t="s">
        <v>4543</v>
      </c>
      <c r="C172" t="s">
        <v>4545</v>
      </c>
      <c r="D172">
        <v>48.26</v>
      </c>
      <c r="E172" t="s">
        <v>4546</v>
      </c>
      <c r="F172">
        <v>7.32</v>
      </c>
      <c r="G172">
        <v>0</v>
      </c>
      <c r="H172">
        <v>1</v>
      </c>
      <c r="I172" t="s">
        <v>4961</v>
      </c>
      <c r="J172" t="s">
        <v>5016</v>
      </c>
      <c r="K172" t="s">
        <v>5093</v>
      </c>
      <c r="L172" t="s">
        <v>5094</v>
      </c>
      <c r="M172" t="s">
        <v>5109</v>
      </c>
      <c r="N172">
        <v>8</v>
      </c>
      <c r="O172" t="s">
        <v>5138</v>
      </c>
      <c r="P172" t="s">
        <v>5270</v>
      </c>
      <c r="Q172">
        <v>5</v>
      </c>
      <c r="R172">
        <v>3</v>
      </c>
      <c r="S172">
        <v>3.58</v>
      </c>
      <c r="T172">
        <v>6.08</v>
      </c>
      <c r="U172">
        <v>590.72</v>
      </c>
      <c r="V172">
        <v>125.62</v>
      </c>
      <c r="W172">
        <v>6.21</v>
      </c>
      <c r="X172">
        <v>4.28</v>
      </c>
      <c r="Y172">
        <v>10.27</v>
      </c>
      <c r="Z172">
        <v>4</v>
      </c>
      <c r="AA172" t="s">
        <v>4268</v>
      </c>
      <c r="AB172">
        <v>2</v>
      </c>
      <c r="AC172">
        <v>6</v>
      </c>
      <c r="AD172">
        <v>0.3766666666666667</v>
      </c>
      <c r="AF172" t="s">
        <v>5400</v>
      </c>
      <c r="AI172">
        <v>0</v>
      </c>
      <c r="AJ172">
        <v>0</v>
      </c>
    </row>
    <row r="173" spans="1:38">
      <c r="A173" t="s">
        <v>4823</v>
      </c>
      <c r="B173" t="s">
        <v>4543</v>
      </c>
      <c r="C173" t="s">
        <v>4545</v>
      </c>
      <c r="D173">
        <v>49.16</v>
      </c>
      <c r="E173" t="s">
        <v>4546</v>
      </c>
      <c r="F173">
        <v>7.31</v>
      </c>
      <c r="G173">
        <v>0</v>
      </c>
      <c r="H173">
        <v>1</v>
      </c>
      <c r="I173" t="s">
        <v>4961</v>
      </c>
      <c r="J173" t="s">
        <v>5017</v>
      </c>
      <c r="K173" t="s">
        <v>5093</v>
      </c>
      <c r="L173" t="s">
        <v>5094</v>
      </c>
      <c r="M173" t="s">
        <v>5114</v>
      </c>
      <c r="N173">
        <v>9</v>
      </c>
      <c r="O173" t="s">
        <v>5137</v>
      </c>
      <c r="P173" t="s">
        <v>5271</v>
      </c>
      <c r="Q173">
        <v>7</v>
      </c>
      <c r="R173">
        <v>2</v>
      </c>
      <c r="S173">
        <v>4.32</v>
      </c>
      <c r="T173">
        <v>4.32</v>
      </c>
      <c r="U173">
        <v>616.1</v>
      </c>
      <c r="V173">
        <v>122.11</v>
      </c>
      <c r="W173">
        <v>4.54</v>
      </c>
      <c r="X173">
        <v>13.84</v>
      </c>
      <c r="Y173">
        <v>0.05</v>
      </c>
      <c r="Z173">
        <v>4</v>
      </c>
      <c r="AA173" t="s">
        <v>4268</v>
      </c>
      <c r="AB173">
        <v>1</v>
      </c>
      <c r="AC173">
        <v>8</v>
      </c>
      <c r="AD173">
        <v>1.84</v>
      </c>
      <c r="AF173" t="s">
        <v>5399</v>
      </c>
      <c r="AI173">
        <v>0</v>
      </c>
      <c r="AJ173">
        <v>0</v>
      </c>
    </row>
    <row r="174" spans="1:38">
      <c r="A174" t="s">
        <v>4824</v>
      </c>
      <c r="B174" t="s">
        <v>4543</v>
      </c>
      <c r="C174" t="s">
        <v>4545</v>
      </c>
      <c r="D174">
        <v>51.2</v>
      </c>
      <c r="E174" t="s">
        <v>4546</v>
      </c>
      <c r="F174">
        <v>7.29</v>
      </c>
      <c r="G174">
        <v>0</v>
      </c>
      <c r="H174">
        <v>1</v>
      </c>
      <c r="I174" t="s">
        <v>4961</v>
      </c>
      <c r="J174" t="s">
        <v>5018</v>
      </c>
      <c r="K174" t="s">
        <v>5093</v>
      </c>
      <c r="L174" t="s">
        <v>5094</v>
      </c>
      <c r="M174" t="s">
        <v>5108</v>
      </c>
      <c r="N174">
        <v>9</v>
      </c>
      <c r="O174" t="s">
        <v>5130</v>
      </c>
      <c r="P174" t="s">
        <v>5272</v>
      </c>
      <c r="Q174">
        <v>8</v>
      </c>
      <c r="R174">
        <v>2</v>
      </c>
      <c r="S174">
        <v>-0.28</v>
      </c>
      <c r="T174">
        <v>2.57</v>
      </c>
      <c r="U174">
        <v>529.9400000000001</v>
      </c>
      <c r="V174">
        <v>143.2</v>
      </c>
      <c r="W174">
        <v>3.19</v>
      </c>
      <c r="X174">
        <v>13.72</v>
      </c>
      <c r="Y174">
        <v>4.48</v>
      </c>
      <c r="Z174">
        <v>4</v>
      </c>
      <c r="AA174" t="s">
        <v>4268</v>
      </c>
      <c r="AB174">
        <v>1</v>
      </c>
      <c r="AC174">
        <v>6</v>
      </c>
      <c r="AD174">
        <v>3.5</v>
      </c>
      <c r="AF174" t="s">
        <v>5399</v>
      </c>
      <c r="AI174">
        <v>0</v>
      </c>
      <c r="AJ174">
        <v>0</v>
      </c>
    </row>
    <row r="175" spans="1:38">
      <c r="A175" t="s">
        <v>4824</v>
      </c>
      <c r="B175" t="s">
        <v>4543</v>
      </c>
      <c r="C175" t="s">
        <v>4545</v>
      </c>
      <c r="D175">
        <v>51.2</v>
      </c>
      <c r="E175" t="s">
        <v>4546</v>
      </c>
      <c r="F175">
        <v>7.29</v>
      </c>
      <c r="G175">
        <v>0</v>
      </c>
      <c r="H175">
        <v>1</v>
      </c>
      <c r="I175" t="s">
        <v>4961</v>
      </c>
      <c r="J175" t="s">
        <v>5019</v>
      </c>
      <c r="K175" t="s">
        <v>5093</v>
      </c>
      <c r="L175" t="s">
        <v>5094</v>
      </c>
      <c r="M175" t="s">
        <v>5109</v>
      </c>
      <c r="N175">
        <v>8</v>
      </c>
      <c r="O175" t="s">
        <v>5131</v>
      </c>
      <c r="P175" t="s">
        <v>5272</v>
      </c>
      <c r="Q175">
        <v>8</v>
      </c>
      <c r="R175">
        <v>2</v>
      </c>
      <c r="S175">
        <v>-0.28</v>
      </c>
      <c r="T175">
        <v>2.57</v>
      </c>
      <c r="U175">
        <v>529.9400000000001</v>
      </c>
      <c r="V175">
        <v>143.2</v>
      </c>
      <c r="W175">
        <v>3.19</v>
      </c>
      <c r="X175">
        <v>13.72</v>
      </c>
      <c r="Y175">
        <v>4.48</v>
      </c>
      <c r="Z175">
        <v>4</v>
      </c>
      <c r="AA175" t="s">
        <v>4268</v>
      </c>
      <c r="AB175">
        <v>1</v>
      </c>
      <c r="AC175">
        <v>6</v>
      </c>
      <c r="AD175">
        <v>3.5</v>
      </c>
      <c r="AF175" t="s">
        <v>5399</v>
      </c>
      <c r="AI175">
        <v>0</v>
      </c>
      <c r="AJ175">
        <v>0</v>
      </c>
    </row>
    <row r="176" spans="1:38">
      <c r="A176" t="s">
        <v>4825</v>
      </c>
      <c r="B176" t="s">
        <v>4543</v>
      </c>
      <c r="C176" t="s">
        <v>4545</v>
      </c>
      <c r="D176">
        <v>53</v>
      </c>
      <c r="E176" t="s">
        <v>4546</v>
      </c>
      <c r="F176">
        <v>7.28</v>
      </c>
      <c r="G176">
        <v>0</v>
      </c>
      <c r="H176">
        <v>1</v>
      </c>
      <c r="I176" t="s">
        <v>4961</v>
      </c>
      <c r="K176" t="s">
        <v>5093</v>
      </c>
      <c r="L176" t="s">
        <v>5094</v>
      </c>
      <c r="M176" t="s">
        <v>5102</v>
      </c>
      <c r="N176">
        <v>9</v>
      </c>
      <c r="O176" t="s">
        <v>5124</v>
      </c>
      <c r="P176" t="s">
        <v>5273</v>
      </c>
      <c r="Q176">
        <v>4</v>
      </c>
      <c r="R176">
        <v>5</v>
      </c>
      <c r="S176">
        <v>4.17</v>
      </c>
      <c r="T176">
        <v>4.17</v>
      </c>
      <c r="U176">
        <v>534.45</v>
      </c>
      <c r="V176">
        <v>124.51</v>
      </c>
      <c r="W176">
        <v>5.93</v>
      </c>
      <c r="X176">
        <v>10.36</v>
      </c>
      <c r="Y176">
        <v>3.36</v>
      </c>
      <c r="Z176">
        <v>5</v>
      </c>
      <c r="AA176" t="s">
        <v>4268</v>
      </c>
      <c r="AB176">
        <v>2</v>
      </c>
      <c r="AC176">
        <v>7</v>
      </c>
      <c r="AD176">
        <v>1.415</v>
      </c>
      <c r="AF176" t="s">
        <v>5399</v>
      </c>
      <c r="AI176">
        <v>0</v>
      </c>
      <c r="AJ176">
        <v>0</v>
      </c>
      <c r="AK176" t="s">
        <v>5406</v>
      </c>
      <c r="AL176" t="s">
        <v>5406</v>
      </c>
    </row>
    <row r="177" spans="1:38">
      <c r="A177" t="s">
        <v>4826</v>
      </c>
      <c r="B177" t="s">
        <v>4543</v>
      </c>
      <c r="C177" t="s">
        <v>4545</v>
      </c>
      <c r="D177">
        <v>53</v>
      </c>
      <c r="E177" t="s">
        <v>4546</v>
      </c>
      <c r="F177">
        <v>7.28</v>
      </c>
      <c r="G177">
        <v>0</v>
      </c>
      <c r="H177">
        <v>1</v>
      </c>
      <c r="I177" t="s">
        <v>4961</v>
      </c>
      <c r="K177" t="s">
        <v>5093</v>
      </c>
      <c r="L177" t="s">
        <v>5094</v>
      </c>
      <c r="M177" t="s">
        <v>5103</v>
      </c>
      <c r="N177">
        <v>9</v>
      </c>
      <c r="O177" t="s">
        <v>5125</v>
      </c>
      <c r="P177" t="s">
        <v>5274</v>
      </c>
      <c r="Q177">
        <v>5</v>
      </c>
      <c r="R177">
        <v>4</v>
      </c>
      <c r="S177">
        <v>0.44</v>
      </c>
      <c r="T177">
        <v>3.11</v>
      </c>
      <c r="U177">
        <v>468.61</v>
      </c>
      <c r="V177">
        <v>122.71</v>
      </c>
      <c r="W177">
        <v>4.37</v>
      </c>
      <c r="X177">
        <v>13.85</v>
      </c>
      <c r="Y177">
        <v>10.27</v>
      </c>
      <c r="Z177">
        <v>4</v>
      </c>
      <c r="AA177" t="s">
        <v>4268</v>
      </c>
      <c r="AB177">
        <v>0</v>
      </c>
      <c r="AC177">
        <v>7</v>
      </c>
      <c r="AD177">
        <v>2.169214285714286</v>
      </c>
      <c r="AF177" t="s">
        <v>5401</v>
      </c>
      <c r="AI177">
        <v>0</v>
      </c>
      <c r="AJ177">
        <v>0</v>
      </c>
      <c r="AK177" t="s">
        <v>5407</v>
      </c>
      <c r="AL177" t="s">
        <v>5407</v>
      </c>
    </row>
    <row r="178" spans="1:38">
      <c r="A178" t="s">
        <v>4827</v>
      </c>
      <c r="B178" t="s">
        <v>4543</v>
      </c>
      <c r="C178" t="s">
        <v>4545</v>
      </c>
      <c r="D178">
        <v>54</v>
      </c>
      <c r="E178" t="s">
        <v>4546</v>
      </c>
      <c r="F178">
        <v>7.27</v>
      </c>
      <c r="G178">
        <v>0</v>
      </c>
      <c r="H178">
        <v>1</v>
      </c>
      <c r="I178" t="s">
        <v>4961</v>
      </c>
      <c r="K178" t="s">
        <v>5093</v>
      </c>
      <c r="L178" t="s">
        <v>5094</v>
      </c>
      <c r="M178" t="s">
        <v>5102</v>
      </c>
      <c r="N178">
        <v>9</v>
      </c>
      <c r="O178" t="s">
        <v>5124</v>
      </c>
      <c r="P178" t="s">
        <v>5275</v>
      </c>
      <c r="Q178">
        <v>4</v>
      </c>
      <c r="R178">
        <v>5</v>
      </c>
      <c r="S178">
        <v>3.8</v>
      </c>
      <c r="T178">
        <v>3.8</v>
      </c>
      <c r="U178">
        <v>520.42</v>
      </c>
      <c r="V178">
        <v>124.51</v>
      </c>
      <c r="W178">
        <v>5.63</v>
      </c>
      <c r="X178">
        <v>10.35</v>
      </c>
      <c r="Y178">
        <v>3.35</v>
      </c>
      <c r="Z178">
        <v>5</v>
      </c>
      <c r="AA178" t="s">
        <v>4268</v>
      </c>
      <c r="AB178">
        <v>2</v>
      </c>
      <c r="AC178">
        <v>7</v>
      </c>
      <c r="AD178">
        <v>1.7</v>
      </c>
      <c r="AF178" t="s">
        <v>5399</v>
      </c>
      <c r="AI178">
        <v>0</v>
      </c>
      <c r="AJ178">
        <v>0</v>
      </c>
      <c r="AK178" t="s">
        <v>5406</v>
      </c>
      <c r="AL178" t="s">
        <v>5406</v>
      </c>
    </row>
    <row r="179" spans="1:38">
      <c r="A179" t="s">
        <v>4828</v>
      </c>
      <c r="B179" t="s">
        <v>4543</v>
      </c>
      <c r="C179" t="s">
        <v>4545</v>
      </c>
      <c r="D179">
        <v>56</v>
      </c>
      <c r="E179" t="s">
        <v>4546</v>
      </c>
      <c r="F179">
        <v>7.25</v>
      </c>
      <c r="G179">
        <v>0</v>
      </c>
      <c r="H179">
        <v>1</v>
      </c>
      <c r="I179" t="s">
        <v>4961</v>
      </c>
      <c r="K179" t="s">
        <v>5093</v>
      </c>
      <c r="L179" t="s">
        <v>5094</v>
      </c>
      <c r="M179" t="s">
        <v>5103</v>
      </c>
      <c r="N179">
        <v>9</v>
      </c>
      <c r="O179" t="s">
        <v>5125</v>
      </c>
      <c r="P179" t="s">
        <v>5276</v>
      </c>
      <c r="Q179">
        <v>4</v>
      </c>
      <c r="R179">
        <v>3</v>
      </c>
      <c r="S179">
        <v>0.52</v>
      </c>
      <c r="T179">
        <v>3.19</v>
      </c>
      <c r="U179">
        <v>428.58</v>
      </c>
      <c r="V179">
        <v>94.03</v>
      </c>
      <c r="W179">
        <v>4.5</v>
      </c>
      <c r="Y179">
        <v>10.27</v>
      </c>
      <c r="Z179">
        <v>3</v>
      </c>
      <c r="AA179" t="s">
        <v>4268</v>
      </c>
      <c r="AB179">
        <v>0</v>
      </c>
      <c r="AC179">
        <v>7</v>
      </c>
      <c r="AD179">
        <v>3.447476190476191</v>
      </c>
      <c r="AF179" t="s">
        <v>5401</v>
      </c>
      <c r="AI179">
        <v>0</v>
      </c>
      <c r="AJ179">
        <v>0</v>
      </c>
      <c r="AK179" t="s">
        <v>5407</v>
      </c>
      <c r="AL179" t="s">
        <v>5407</v>
      </c>
    </row>
    <row r="180" spans="1:38">
      <c r="A180" t="s">
        <v>4829</v>
      </c>
      <c r="B180" t="s">
        <v>4543</v>
      </c>
      <c r="C180" t="s">
        <v>4545</v>
      </c>
      <c r="D180">
        <v>57</v>
      </c>
      <c r="E180" t="s">
        <v>4546</v>
      </c>
      <c r="F180">
        <v>7.24</v>
      </c>
      <c r="G180">
        <v>0</v>
      </c>
      <c r="H180">
        <v>1</v>
      </c>
      <c r="I180" t="s">
        <v>4961</v>
      </c>
      <c r="K180" t="s">
        <v>5093</v>
      </c>
      <c r="L180" t="s">
        <v>5094</v>
      </c>
      <c r="M180" t="s">
        <v>5102</v>
      </c>
      <c r="N180">
        <v>9</v>
      </c>
      <c r="O180" t="s">
        <v>5124</v>
      </c>
      <c r="P180" t="s">
        <v>5277</v>
      </c>
      <c r="Q180">
        <v>4</v>
      </c>
      <c r="R180">
        <v>5</v>
      </c>
      <c r="S180">
        <v>3.92</v>
      </c>
      <c r="T180">
        <v>3.92</v>
      </c>
      <c r="U180">
        <v>538.41</v>
      </c>
      <c r="V180">
        <v>124.51</v>
      </c>
      <c r="W180">
        <v>5.76</v>
      </c>
      <c r="X180">
        <v>10.32</v>
      </c>
      <c r="Y180">
        <v>3.32</v>
      </c>
      <c r="Z180">
        <v>5</v>
      </c>
      <c r="AA180" t="s">
        <v>4268</v>
      </c>
      <c r="AB180">
        <v>2</v>
      </c>
      <c r="AC180">
        <v>7</v>
      </c>
      <c r="AD180">
        <v>1.58</v>
      </c>
      <c r="AF180" t="s">
        <v>5399</v>
      </c>
      <c r="AI180">
        <v>0</v>
      </c>
      <c r="AJ180">
        <v>0</v>
      </c>
      <c r="AK180" t="s">
        <v>5406</v>
      </c>
      <c r="AL180" t="s">
        <v>5406</v>
      </c>
    </row>
    <row r="181" spans="1:38">
      <c r="A181" t="s">
        <v>4830</v>
      </c>
      <c r="B181" t="s">
        <v>4543</v>
      </c>
      <c r="C181" t="s">
        <v>4545</v>
      </c>
      <c r="D181">
        <v>58</v>
      </c>
      <c r="E181" t="s">
        <v>4546</v>
      </c>
      <c r="F181">
        <v>7.24</v>
      </c>
      <c r="G181">
        <v>0</v>
      </c>
      <c r="H181">
        <v>1</v>
      </c>
      <c r="I181" t="s">
        <v>4961</v>
      </c>
      <c r="K181" t="s">
        <v>5093</v>
      </c>
      <c r="L181" t="s">
        <v>5094</v>
      </c>
      <c r="M181" t="s">
        <v>5102</v>
      </c>
      <c r="N181">
        <v>9</v>
      </c>
      <c r="O181" t="s">
        <v>5124</v>
      </c>
      <c r="P181" t="s">
        <v>5278</v>
      </c>
      <c r="Q181">
        <v>6</v>
      </c>
      <c r="R181">
        <v>6</v>
      </c>
      <c r="S181">
        <v>2.37</v>
      </c>
      <c r="T181">
        <v>2.37</v>
      </c>
      <c r="U181">
        <v>511.98</v>
      </c>
      <c r="V181">
        <v>167.18</v>
      </c>
      <c r="W181">
        <v>4.36</v>
      </c>
      <c r="X181">
        <v>10.03</v>
      </c>
      <c r="Y181">
        <v>2.99</v>
      </c>
      <c r="Z181">
        <v>6</v>
      </c>
      <c r="AA181" t="s">
        <v>4268</v>
      </c>
      <c r="AB181">
        <v>2</v>
      </c>
      <c r="AC181">
        <v>6</v>
      </c>
      <c r="AD181">
        <v>2.815</v>
      </c>
      <c r="AF181" t="s">
        <v>5399</v>
      </c>
      <c r="AI181">
        <v>0</v>
      </c>
      <c r="AJ181">
        <v>0</v>
      </c>
      <c r="AK181" t="s">
        <v>5406</v>
      </c>
      <c r="AL181" t="s">
        <v>5406</v>
      </c>
    </row>
    <row r="182" spans="1:38">
      <c r="A182" t="s">
        <v>4831</v>
      </c>
      <c r="B182" t="s">
        <v>4543</v>
      </c>
      <c r="C182" t="s">
        <v>4545</v>
      </c>
      <c r="D182">
        <v>61</v>
      </c>
      <c r="E182" t="s">
        <v>4546</v>
      </c>
      <c r="F182">
        <v>7.21</v>
      </c>
      <c r="G182">
        <v>0.15</v>
      </c>
      <c r="H182">
        <v>3</v>
      </c>
      <c r="I182" t="s">
        <v>4961</v>
      </c>
      <c r="K182" t="s">
        <v>5093</v>
      </c>
      <c r="L182" t="s">
        <v>5094</v>
      </c>
      <c r="M182" t="s">
        <v>5099</v>
      </c>
      <c r="N182">
        <v>9</v>
      </c>
      <c r="O182" t="s">
        <v>5121</v>
      </c>
      <c r="P182" t="s">
        <v>5279</v>
      </c>
      <c r="Q182">
        <v>4</v>
      </c>
      <c r="R182">
        <v>5</v>
      </c>
      <c r="S182">
        <v>0.71</v>
      </c>
      <c r="T182">
        <v>4.21</v>
      </c>
      <c r="U182">
        <v>505.57</v>
      </c>
      <c r="V182">
        <v>136.5</v>
      </c>
      <c r="W182">
        <v>5.9</v>
      </c>
      <c r="X182">
        <v>3.5</v>
      </c>
      <c r="Y182">
        <v>13.22</v>
      </c>
      <c r="Z182">
        <v>4</v>
      </c>
      <c r="AA182" t="s">
        <v>4268</v>
      </c>
      <c r="AB182">
        <v>2</v>
      </c>
      <c r="AC182">
        <v>6</v>
      </c>
      <c r="AD182">
        <v>1.395</v>
      </c>
      <c r="AF182" t="s">
        <v>5400</v>
      </c>
      <c r="AI182">
        <v>0</v>
      </c>
      <c r="AJ182">
        <v>0</v>
      </c>
      <c r="AK182" t="s">
        <v>5404</v>
      </c>
      <c r="AL182" t="s">
        <v>5404</v>
      </c>
    </row>
    <row r="183" spans="1:38">
      <c r="A183" t="s">
        <v>4832</v>
      </c>
      <c r="B183" t="s">
        <v>4543</v>
      </c>
      <c r="C183" t="s">
        <v>4545</v>
      </c>
      <c r="D183">
        <v>61</v>
      </c>
      <c r="E183" t="s">
        <v>4546</v>
      </c>
      <c r="F183">
        <v>7.21</v>
      </c>
      <c r="G183">
        <v>0</v>
      </c>
      <c r="H183">
        <v>1</v>
      </c>
      <c r="I183" t="s">
        <v>4961</v>
      </c>
      <c r="K183" t="s">
        <v>5093</v>
      </c>
      <c r="L183" t="s">
        <v>5094</v>
      </c>
      <c r="M183" t="s">
        <v>5103</v>
      </c>
      <c r="N183">
        <v>9</v>
      </c>
      <c r="O183" t="s">
        <v>5125</v>
      </c>
      <c r="P183" t="s">
        <v>5280</v>
      </c>
      <c r="Q183">
        <v>4</v>
      </c>
      <c r="R183">
        <v>3</v>
      </c>
      <c r="S183">
        <v>0.96</v>
      </c>
      <c r="T183">
        <v>3.63</v>
      </c>
      <c r="U183">
        <v>453.59</v>
      </c>
      <c r="V183">
        <v>96.69</v>
      </c>
      <c r="W183">
        <v>4.79</v>
      </c>
      <c r="X183">
        <v>12.96</v>
      </c>
      <c r="Y183">
        <v>10.27</v>
      </c>
      <c r="Z183">
        <v>4</v>
      </c>
      <c r="AA183" t="s">
        <v>4268</v>
      </c>
      <c r="AB183">
        <v>0</v>
      </c>
      <c r="AC183">
        <v>7</v>
      </c>
      <c r="AD183">
        <v>2.960166666666667</v>
      </c>
      <c r="AF183" t="s">
        <v>5401</v>
      </c>
      <c r="AI183">
        <v>0</v>
      </c>
      <c r="AJ183">
        <v>0</v>
      </c>
      <c r="AK183" t="s">
        <v>5407</v>
      </c>
      <c r="AL183" t="s">
        <v>5407</v>
      </c>
    </row>
    <row r="184" spans="1:38">
      <c r="A184" t="s">
        <v>4833</v>
      </c>
      <c r="B184" t="s">
        <v>4543</v>
      </c>
      <c r="C184" t="s">
        <v>4545</v>
      </c>
      <c r="D184">
        <v>64</v>
      </c>
      <c r="E184" t="s">
        <v>4546</v>
      </c>
      <c r="F184">
        <v>7.19</v>
      </c>
      <c r="G184">
        <v>0.55</v>
      </c>
      <c r="H184">
        <v>3</v>
      </c>
      <c r="I184" t="s">
        <v>4961</v>
      </c>
      <c r="K184" t="s">
        <v>5093</v>
      </c>
      <c r="L184" t="s">
        <v>5094</v>
      </c>
      <c r="M184" t="s">
        <v>5099</v>
      </c>
      <c r="N184">
        <v>9</v>
      </c>
      <c r="O184" t="s">
        <v>5121</v>
      </c>
      <c r="P184" t="s">
        <v>5281</v>
      </c>
      <c r="Q184">
        <v>4</v>
      </c>
      <c r="R184">
        <v>5</v>
      </c>
      <c r="S184">
        <v>1.69</v>
      </c>
      <c r="T184">
        <v>4.19</v>
      </c>
      <c r="U184">
        <v>476.58</v>
      </c>
      <c r="V184">
        <v>125.22</v>
      </c>
      <c r="W184">
        <v>5.78</v>
      </c>
      <c r="X184">
        <v>3.01</v>
      </c>
      <c r="Y184">
        <v>13.22</v>
      </c>
      <c r="Z184">
        <v>4</v>
      </c>
      <c r="AA184" t="s">
        <v>4268</v>
      </c>
      <c r="AB184">
        <v>1</v>
      </c>
      <c r="AC184">
        <v>5</v>
      </c>
      <c r="AD184">
        <v>1.572285714285714</v>
      </c>
      <c r="AF184" t="s">
        <v>5400</v>
      </c>
      <c r="AI184">
        <v>0</v>
      </c>
      <c r="AJ184">
        <v>0</v>
      </c>
      <c r="AK184" t="s">
        <v>5404</v>
      </c>
      <c r="AL184" t="s">
        <v>5404</v>
      </c>
    </row>
    <row r="185" spans="1:38">
      <c r="A185" t="s">
        <v>4834</v>
      </c>
      <c r="B185" t="s">
        <v>4543</v>
      </c>
      <c r="C185" t="s">
        <v>4545</v>
      </c>
      <c r="D185">
        <v>65</v>
      </c>
      <c r="E185" t="s">
        <v>4546</v>
      </c>
      <c r="F185">
        <v>7.19</v>
      </c>
      <c r="G185">
        <v>0</v>
      </c>
      <c r="H185">
        <v>1</v>
      </c>
      <c r="I185" t="s">
        <v>4961</v>
      </c>
      <c r="K185" t="s">
        <v>5093</v>
      </c>
      <c r="L185" t="s">
        <v>5094</v>
      </c>
      <c r="M185" t="s">
        <v>5102</v>
      </c>
      <c r="N185">
        <v>9</v>
      </c>
      <c r="O185" t="s">
        <v>5124</v>
      </c>
      <c r="P185" t="s">
        <v>5282</v>
      </c>
      <c r="Q185">
        <v>5</v>
      </c>
      <c r="R185">
        <v>4</v>
      </c>
      <c r="S185">
        <v>2.75</v>
      </c>
      <c r="T185">
        <v>2.75</v>
      </c>
      <c r="U185">
        <v>522.9400000000001</v>
      </c>
      <c r="V185">
        <v>121.71</v>
      </c>
      <c r="W185">
        <v>5.19</v>
      </c>
      <c r="X185">
        <v>9.94</v>
      </c>
      <c r="Y185">
        <v>2.88</v>
      </c>
      <c r="Z185">
        <v>5</v>
      </c>
      <c r="AA185" t="s">
        <v>4268</v>
      </c>
      <c r="AB185">
        <v>2</v>
      </c>
      <c r="AC185">
        <v>7</v>
      </c>
      <c r="AD185">
        <v>2.625</v>
      </c>
      <c r="AF185" t="s">
        <v>5399</v>
      </c>
      <c r="AI185">
        <v>0</v>
      </c>
      <c r="AJ185">
        <v>0</v>
      </c>
      <c r="AK185" t="s">
        <v>5406</v>
      </c>
      <c r="AL185" t="s">
        <v>5406</v>
      </c>
    </row>
    <row r="186" spans="1:38">
      <c r="A186" t="s">
        <v>4835</v>
      </c>
      <c r="B186" t="s">
        <v>4543</v>
      </c>
      <c r="C186" t="s">
        <v>4545</v>
      </c>
      <c r="D186">
        <v>68</v>
      </c>
      <c r="E186" t="s">
        <v>4546</v>
      </c>
      <c r="F186">
        <v>7.17</v>
      </c>
      <c r="G186">
        <v>0</v>
      </c>
      <c r="H186">
        <v>1</v>
      </c>
      <c r="I186" t="s">
        <v>4961</v>
      </c>
      <c r="K186" t="s">
        <v>5093</v>
      </c>
      <c r="L186" t="s">
        <v>5094</v>
      </c>
      <c r="M186" t="s">
        <v>5102</v>
      </c>
      <c r="N186">
        <v>9</v>
      </c>
      <c r="O186" t="s">
        <v>5124</v>
      </c>
      <c r="P186" t="s">
        <v>5283</v>
      </c>
      <c r="Q186">
        <v>4</v>
      </c>
      <c r="R186">
        <v>4</v>
      </c>
      <c r="S186">
        <v>3.2</v>
      </c>
      <c r="T186">
        <v>3.21</v>
      </c>
      <c r="U186">
        <v>477.01</v>
      </c>
      <c r="V186">
        <v>112.48</v>
      </c>
      <c r="W186">
        <v>5.41</v>
      </c>
      <c r="X186">
        <v>10.13</v>
      </c>
      <c r="Y186">
        <v>3.1</v>
      </c>
      <c r="Z186">
        <v>4</v>
      </c>
      <c r="AA186" t="s">
        <v>4268</v>
      </c>
      <c r="AB186">
        <v>1</v>
      </c>
      <c r="AC186">
        <v>6</v>
      </c>
      <c r="AD186">
        <v>2.709880952380952</v>
      </c>
      <c r="AF186" t="s">
        <v>5399</v>
      </c>
      <c r="AI186">
        <v>0</v>
      </c>
      <c r="AJ186">
        <v>0</v>
      </c>
      <c r="AK186" t="s">
        <v>5406</v>
      </c>
      <c r="AL186" t="s">
        <v>5406</v>
      </c>
    </row>
    <row r="187" spans="1:38">
      <c r="A187" t="s">
        <v>4836</v>
      </c>
      <c r="B187" t="s">
        <v>4543</v>
      </c>
      <c r="C187" t="s">
        <v>4545</v>
      </c>
      <c r="D187">
        <v>69.31999999999999</v>
      </c>
      <c r="E187" t="s">
        <v>4546</v>
      </c>
      <c r="F187">
        <v>7.16</v>
      </c>
      <c r="G187">
        <v>0</v>
      </c>
      <c r="H187">
        <v>1</v>
      </c>
      <c r="I187" t="s">
        <v>4961</v>
      </c>
      <c r="J187" t="s">
        <v>5020</v>
      </c>
      <c r="K187" t="s">
        <v>5093</v>
      </c>
      <c r="L187" t="s">
        <v>5094</v>
      </c>
      <c r="M187" t="s">
        <v>5111</v>
      </c>
      <c r="N187">
        <v>9</v>
      </c>
      <c r="O187" t="s">
        <v>5134</v>
      </c>
      <c r="Y187">
        <v>0</v>
      </c>
    </row>
    <row r="188" spans="1:38">
      <c r="A188" t="s">
        <v>4837</v>
      </c>
      <c r="B188" t="s">
        <v>4543</v>
      </c>
      <c r="C188" t="s">
        <v>4545</v>
      </c>
      <c r="D188">
        <v>70</v>
      </c>
      <c r="E188" t="s">
        <v>4546</v>
      </c>
      <c r="F188">
        <v>7.16</v>
      </c>
      <c r="G188">
        <v>0.83</v>
      </c>
      <c r="H188">
        <v>7</v>
      </c>
      <c r="I188" t="s">
        <v>4962</v>
      </c>
      <c r="J188" t="s">
        <v>5021</v>
      </c>
      <c r="K188" t="s">
        <v>5093</v>
      </c>
      <c r="L188" t="s">
        <v>5094</v>
      </c>
      <c r="M188" t="s">
        <v>5115</v>
      </c>
      <c r="N188">
        <v>9</v>
      </c>
      <c r="O188" t="s">
        <v>5139</v>
      </c>
      <c r="P188" t="s">
        <v>5284</v>
      </c>
      <c r="Q188">
        <v>7</v>
      </c>
      <c r="R188">
        <v>7</v>
      </c>
      <c r="S188">
        <v>-0.88</v>
      </c>
      <c r="T188">
        <v>2.5</v>
      </c>
      <c r="U188">
        <v>690.87</v>
      </c>
      <c r="V188">
        <v>203.57</v>
      </c>
      <c r="W188">
        <v>3.06</v>
      </c>
      <c r="X188">
        <v>4.04</v>
      </c>
      <c r="Y188">
        <v>11.6</v>
      </c>
      <c r="Z188">
        <v>3</v>
      </c>
      <c r="AA188" t="s">
        <v>4268</v>
      </c>
      <c r="AB188">
        <v>2</v>
      </c>
      <c r="AC188">
        <v>18</v>
      </c>
      <c r="AD188">
        <v>2</v>
      </c>
      <c r="AF188" t="s">
        <v>5400</v>
      </c>
      <c r="AI188">
        <v>0</v>
      </c>
      <c r="AJ188">
        <v>0</v>
      </c>
    </row>
    <row r="189" spans="1:38">
      <c r="A189" t="s">
        <v>4838</v>
      </c>
      <c r="B189" t="s">
        <v>4543</v>
      </c>
      <c r="C189" t="s">
        <v>4545</v>
      </c>
      <c r="D189">
        <v>71</v>
      </c>
      <c r="E189" t="s">
        <v>4546</v>
      </c>
      <c r="F189">
        <v>7.15</v>
      </c>
      <c r="G189">
        <v>0</v>
      </c>
      <c r="H189">
        <v>1</v>
      </c>
      <c r="I189" t="s">
        <v>4961</v>
      </c>
      <c r="J189" t="s">
        <v>5022</v>
      </c>
      <c r="K189" t="s">
        <v>5093</v>
      </c>
      <c r="L189" t="s">
        <v>5094</v>
      </c>
      <c r="M189" t="s">
        <v>5112</v>
      </c>
      <c r="N189">
        <v>9</v>
      </c>
      <c r="O189" t="s">
        <v>5135</v>
      </c>
      <c r="P189" t="s">
        <v>5285</v>
      </c>
      <c r="Q189">
        <v>8</v>
      </c>
      <c r="R189">
        <v>3</v>
      </c>
      <c r="S189">
        <v>5.43</v>
      </c>
      <c r="T189">
        <v>5.49</v>
      </c>
      <c r="U189">
        <v>623.12</v>
      </c>
      <c r="V189">
        <v>139.71</v>
      </c>
      <c r="W189">
        <v>5.88</v>
      </c>
      <c r="X189">
        <v>12.63</v>
      </c>
      <c r="Y189">
        <v>6.3</v>
      </c>
      <c r="Z189">
        <v>5</v>
      </c>
      <c r="AA189" t="s">
        <v>4268</v>
      </c>
      <c r="AB189">
        <v>2</v>
      </c>
      <c r="AC189">
        <v>5</v>
      </c>
      <c r="AD189">
        <v>1.166666666666667</v>
      </c>
      <c r="AF189" t="s">
        <v>5399</v>
      </c>
      <c r="AI189">
        <v>0</v>
      </c>
      <c r="AJ189">
        <v>0</v>
      </c>
    </row>
    <row r="190" spans="1:38">
      <c r="A190" t="s">
        <v>4839</v>
      </c>
      <c r="B190" t="s">
        <v>4543</v>
      </c>
      <c r="C190" t="s">
        <v>4545</v>
      </c>
      <c r="D190">
        <v>75</v>
      </c>
      <c r="E190" t="s">
        <v>4546</v>
      </c>
      <c r="F190">
        <v>7.12</v>
      </c>
      <c r="G190">
        <v>0</v>
      </c>
      <c r="H190">
        <v>1</v>
      </c>
      <c r="I190" t="s">
        <v>4961</v>
      </c>
      <c r="K190" t="s">
        <v>5093</v>
      </c>
      <c r="L190" t="s">
        <v>5094</v>
      </c>
      <c r="M190" t="s">
        <v>5102</v>
      </c>
      <c r="N190">
        <v>9</v>
      </c>
      <c r="O190" t="s">
        <v>5124</v>
      </c>
      <c r="P190" t="s">
        <v>5286</v>
      </c>
      <c r="Q190">
        <v>5</v>
      </c>
      <c r="R190">
        <v>5</v>
      </c>
      <c r="S190">
        <v>3.95</v>
      </c>
      <c r="T190">
        <v>3.95</v>
      </c>
      <c r="U190">
        <v>550.45</v>
      </c>
      <c r="V190">
        <v>133.74</v>
      </c>
      <c r="W190">
        <v>5.63</v>
      </c>
      <c r="X190">
        <v>10.36</v>
      </c>
      <c r="Y190">
        <v>3.36</v>
      </c>
      <c r="Z190">
        <v>5</v>
      </c>
      <c r="AA190" t="s">
        <v>4268</v>
      </c>
      <c r="AB190">
        <v>2</v>
      </c>
      <c r="AC190">
        <v>8</v>
      </c>
      <c r="AD190">
        <v>1.55</v>
      </c>
      <c r="AF190" t="s">
        <v>5399</v>
      </c>
      <c r="AI190">
        <v>0</v>
      </c>
      <c r="AJ190">
        <v>0</v>
      </c>
      <c r="AK190" t="s">
        <v>5406</v>
      </c>
      <c r="AL190" t="s">
        <v>5406</v>
      </c>
    </row>
    <row r="191" spans="1:38">
      <c r="A191" t="s">
        <v>4840</v>
      </c>
      <c r="B191" t="s">
        <v>4543</v>
      </c>
      <c r="C191" t="s">
        <v>4545</v>
      </c>
      <c r="D191">
        <v>78</v>
      </c>
      <c r="E191" t="s">
        <v>4546</v>
      </c>
      <c r="F191">
        <v>7.11</v>
      </c>
      <c r="G191">
        <v>0</v>
      </c>
      <c r="H191">
        <v>1</v>
      </c>
      <c r="I191" t="s">
        <v>4961</v>
      </c>
      <c r="J191" t="s">
        <v>5023</v>
      </c>
      <c r="K191" t="s">
        <v>5093</v>
      </c>
      <c r="L191" t="s">
        <v>5094</v>
      </c>
      <c r="M191" t="s">
        <v>5112</v>
      </c>
      <c r="N191">
        <v>9</v>
      </c>
      <c r="O191" t="s">
        <v>5135</v>
      </c>
      <c r="P191" t="s">
        <v>5287</v>
      </c>
      <c r="Q191">
        <v>6</v>
      </c>
      <c r="R191">
        <v>4</v>
      </c>
      <c r="S191">
        <v>1.23</v>
      </c>
      <c r="T191">
        <v>4.78</v>
      </c>
      <c r="U191">
        <v>597.09</v>
      </c>
      <c r="V191">
        <v>148.57</v>
      </c>
      <c r="W191">
        <v>7.45</v>
      </c>
      <c r="X191">
        <v>2.56</v>
      </c>
      <c r="Y191">
        <v>11.5</v>
      </c>
      <c r="Z191">
        <v>3</v>
      </c>
      <c r="AA191" t="s">
        <v>4268</v>
      </c>
      <c r="AB191">
        <v>2</v>
      </c>
      <c r="AC191">
        <v>4</v>
      </c>
      <c r="AD191">
        <v>1.11</v>
      </c>
      <c r="AF191" t="s">
        <v>5400</v>
      </c>
      <c r="AI191">
        <v>0</v>
      </c>
      <c r="AJ191">
        <v>0</v>
      </c>
    </row>
    <row r="192" spans="1:38">
      <c r="A192" t="s">
        <v>4841</v>
      </c>
      <c r="B192" t="s">
        <v>4543</v>
      </c>
      <c r="C192" t="s">
        <v>4545</v>
      </c>
      <c r="D192">
        <v>79</v>
      </c>
      <c r="E192" t="s">
        <v>4546</v>
      </c>
      <c r="F192">
        <v>7.1</v>
      </c>
      <c r="G192">
        <v>0.71</v>
      </c>
      <c r="H192">
        <v>3</v>
      </c>
      <c r="I192" t="s">
        <v>4961</v>
      </c>
      <c r="K192" t="s">
        <v>5093</v>
      </c>
      <c r="L192" t="s">
        <v>5094</v>
      </c>
      <c r="M192" t="s">
        <v>5099</v>
      </c>
      <c r="N192">
        <v>9</v>
      </c>
      <c r="O192" t="s">
        <v>5121</v>
      </c>
      <c r="P192" t="s">
        <v>5288</v>
      </c>
      <c r="Q192">
        <v>5</v>
      </c>
      <c r="R192">
        <v>4</v>
      </c>
      <c r="S192">
        <v>3.04</v>
      </c>
      <c r="T192">
        <v>5.54</v>
      </c>
      <c r="U192">
        <v>519.6</v>
      </c>
      <c r="V192">
        <v>125.5</v>
      </c>
      <c r="W192">
        <v>5.99</v>
      </c>
      <c r="X192">
        <v>3.5</v>
      </c>
      <c r="Y192">
        <v>13.22</v>
      </c>
      <c r="Z192">
        <v>4</v>
      </c>
      <c r="AA192" t="s">
        <v>4268</v>
      </c>
      <c r="AB192">
        <v>2</v>
      </c>
      <c r="AC192">
        <v>6</v>
      </c>
      <c r="AD192">
        <v>0.48</v>
      </c>
      <c r="AF192" t="s">
        <v>5400</v>
      </c>
      <c r="AI192">
        <v>0</v>
      </c>
      <c r="AJ192">
        <v>0</v>
      </c>
      <c r="AK192" t="s">
        <v>5404</v>
      </c>
      <c r="AL192" t="s">
        <v>5404</v>
      </c>
    </row>
    <row r="193" spans="1:38">
      <c r="A193" t="s">
        <v>4842</v>
      </c>
      <c r="B193" t="s">
        <v>4543</v>
      </c>
      <c r="C193" t="s">
        <v>4545</v>
      </c>
      <c r="D193">
        <v>84.61</v>
      </c>
      <c r="E193" t="s">
        <v>4546</v>
      </c>
      <c r="F193">
        <v>7.07</v>
      </c>
      <c r="G193">
        <v>0</v>
      </c>
      <c r="H193">
        <v>1</v>
      </c>
      <c r="I193" t="s">
        <v>4961</v>
      </c>
      <c r="J193" t="s">
        <v>5024</v>
      </c>
      <c r="K193" t="s">
        <v>5093</v>
      </c>
      <c r="L193" t="s">
        <v>5094</v>
      </c>
      <c r="M193" t="s">
        <v>5109</v>
      </c>
      <c r="N193">
        <v>8</v>
      </c>
      <c r="O193" t="s">
        <v>5138</v>
      </c>
      <c r="P193" t="s">
        <v>5289</v>
      </c>
      <c r="Q193">
        <v>4</v>
      </c>
      <c r="R193">
        <v>3</v>
      </c>
      <c r="S193">
        <v>0.79</v>
      </c>
      <c r="T193">
        <v>3.29</v>
      </c>
      <c r="U193">
        <v>435.52</v>
      </c>
      <c r="V193">
        <v>112.73</v>
      </c>
      <c r="W193">
        <v>3.21</v>
      </c>
      <c r="X193">
        <v>4.27</v>
      </c>
      <c r="Y193">
        <v>10.27</v>
      </c>
      <c r="Z193">
        <v>2</v>
      </c>
      <c r="AA193" t="s">
        <v>4268</v>
      </c>
      <c r="AB193">
        <v>0</v>
      </c>
      <c r="AC193">
        <v>5</v>
      </c>
      <c r="AD193">
        <v>2.724571428571429</v>
      </c>
      <c r="AF193" t="s">
        <v>5400</v>
      </c>
      <c r="AI193">
        <v>0</v>
      </c>
      <c r="AJ193">
        <v>0</v>
      </c>
    </row>
    <row r="194" spans="1:38">
      <c r="A194" t="s">
        <v>4843</v>
      </c>
      <c r="B194" t="s">
        <v>4543</v>
      </c>
      <c r="C194" t="s">
        <v>4545</v>
      </c>
      <c r="D194">
        <v>87</v>
      </c>
      <c r="E194" t="s">
        <v>4546</v>
      </c>
      <c r="F194">
        <v>7.06</v>
      </c>
      <c r="G194">
        <v>0</v>
      </c>
      <c r="H194">
        <v>1</v>
      </c>
      <c r="I194" t="s">
        <v>4961</v>
      </c>
      <c r="K194" t="s">
        <v>5093</v>
      </c>
      <c r="L194" t="s">
        <v>5094</v>
      </c>
      <c r="M194" t="s">
        <v>5103</v>
      </c>
      <c r="N194">
        <v>9</v>
      </c>
      <c r="O194" t="s">
        <v>5125</v>
      </c>
      <c r="P194" t="s">
        <v>5290</v>
      </c>
      <c r="Q194">
        <v>5</v>
      </c>
      <c r="R194">
        <v>3</v>
      </c>
      <c r="S194">
        <v>1.48</v>
      </c>
      <c r="T194">
        <v>4.15</v>
      </c>
      <c r="U194">
        <v>483.62</v>
      </c>
      <c r="V194">
        <v>105.92</v>
      </c>
      <c r="W194">
        <v>4.8</v>
      </c>
      <c r="X194">
        <v>12.28</v>
      </c>
      <c r="Y194">
        <v>10.27</v>
      </c>
      <c r="Z194">
        <v>4</v>
      </c>
      <c r="AA194" t="s">
        <v>4268</v>
      </c>
      <c r="AB194">
        <v>0</v>
      </c>
      <c r="AC194">
        <v>8</v>
      </c>
      <c r="AD194">
        <v>2.178</v>
      </c>
      <c r="AF194" t="s">
        <v>5401</v>
      </c>
      <c r="AI194">
        <v>0</v>
      </c>
      <c r="AJ194">
        <v>0</v>
      </c>
      <c r="AK194" t="s">
        <v>5407</v>
      </c>
      <c r="AL194" t="s">
        <v>5407</v>
      </c>
    </row>
    <row r="195" spans="1:38">
      <c r="A195" t="s">
        <v>4844</v>
      </c>
      <c r="B195" t="s">
        <v>4543</v>
      </c>
      <c r="C195" t="s">
        <v>4545</v>
      </c>
      <c r="D195">
        <v>87</v>
      </c>
      <c r="E195" t="s">
        <v>4546</v>
      </c>
      <c r="F195">
        <v>7.06</v>
      </c>
      <c r="G195">
        <v>0</v>
      </c>
      <c r="H195">
        <v>1</v>
      </c>
      <c r="I195" t="s">
        <v>4961</v>
      </c>
      <c r="K195" t="s">
        <v>5093</v>
      </c>
      <c r="L195" t="s">
        <v>5094</v>
      </c>
      <c r="M195" t="s">
        <v>5103</v>
      </c>
      <c r="N195">
        <v>9</v>
      </c>
      <c r="O195" t="s">
        <v>5125</v>
      </c>
      <c r="P195" t="s">
        <v>5291</v>
      </c>
      <c r="Q195">
        <v>4</v>
      </c>
      <c r="R195">
        <v>3</v>
      </c>
      <c r="S195">
        <v>0.78</v>
      </c>
      <c r="T195">
        <v>3.45</v>
      </c>
      <c r="U195">
        <v>453.59</v>
      </c>
      <c r="V195">
        <v>96.69</v>
      </c>
      <c r="W195">
        <v>4.79</v>
      </c>
      <c r="X195">
        <v>12.49</v>
      </c>
      <c r="Y195">
        <v>10.27</v>
      </c>
      <c r="Z195">
        <v>4</v>
      </c>
      <c r="AA195" t="s">
        <v>4268</v>
      </c>
      <c r="AB195">
        <v>0</v>
      </c>
      <c r="AC195">
        <v>7</v>
      </c>
      <c r="AD195">
        <v>3.050166666666667</v>
      </c>
      <c r="AF195" t="s">
        <v>5401</v>
      </c>
      <c r="AI195">
        <v>0</v>
      </c>
      <c r="AJ195">
        <v>0</v>
      </c>
      <c r="AK195" t="s">
        <v>5407</v>
      </c>
      <c r="AL195" t="s">
        <v>5407</v>
      </c>
    </row>
    <row r="196" spans="1:38">
      <c r="A196" t="s">
        <v>4845</v>
      </c>
      <c r="B196" t="s">
        <v>4543</v>
      </c>
      <c r="C196" t="s">
        <v>4545</v>
      </c>
      <c r="D196">
        <v>90.64</v>
      </c>
      <c r="E196" t="s">
        <v>4546</v>
      </c>
      <c r="F196">
        <v>7.04</v>
      </c>
      <c r="G196">
        <v>0</v>
      </c>
      <c r="H196">
        <v>1</v>
      </c>
      <c r="I196" t="s">
        <v>4961</v>
      </c>
      <c r="J196" t="s">
        <v>5025</v>
      </c>
      <c r="K196" t="s">
        <v>5093</v>
      </c>
      <c r="L196" t="s">
        <v>5094</v>
      </c>
      <c r="M196" t="s">
        <v>5109</v>
      </c>
      <c r="N196">
        <v>8</v>
      </c>
      <c r="O196" t="s">
        <v>5132</v>
      </c>
      <c r="P196" t="s">
        <v>5292</v>
      </c>
      <c r="Q196">
        <v>6</v>
      </c>
      <c r="R196">
        <v>4</v>
      </c>
      <c r="S196">
        <v>1.05</v>
      </c>
      <c r="T196">
        <v>3.56</v>
      </c>
      <c r="U196">
        <v>583.47</v>
      </c>
      <c r="V196">
        <v>152.71</v>
      </c>
      <c r="W196">
        <v>3.23</v>
      </c>
      <c r="X196">
        <v>4.27</v>
      </c>
      <c r="Y196">
        <v>10.42</v>
      </c>
      <c r="Z196">
        <v>3</v>
      </c>
      <c r="AA196" t="s">
        <v>4268</v>
      </c>
      <c r="AB196">
        <v>1</v>
      </c>
      <c r="AC196">
        <v>4</v>
      </c>
      <c r="AD196">
        <v>1.72</v>
      </c>
      <c r="AF196" t="s">
        <v>5400</v>
      </c>
      <c r="AI196">
        <v>0</v>
      </c>
      <c r="AJ196">
        <v>0</v>
      </c>
    </row>
    <row r="197" spans="1:38">
      <c r="A197" t="s">
        <v>4846</v>
      </c>
      <c r="B197" t="s">
        <v>4543</v>
      </c>
      <c r="C197" t="s">
        <v>4545</v>
      </c>
      <c r="D197">
        <v>96</v>
      </c>
      <c r="E197" t="s">
        <v>4546</v>
      </c>
      <c r="F197">
        <v>7.02</v>
      </c>
      <c r="G197">
        <v>0</v>
      </c>
      <c r="H197">
        <v>1</v>
      </c>
      <c r="I197" t="s">
        <v>4961</v>
      </c>
      <c r="J197" t="s">
        <v>5026</v>
      </c>
      <c r="K197" t="s">
        <v>5093</v>
      </c>
      <c r="L197" t="s">
        <v>5094</v>
      </c>
      <c r="M197" t="s">
        <v>5110</v>
      </c>
      <c r="N197">
        <v>9</v>
      </c>
      <c r="O197" t="s">
        <v>5133</v>
      </c>
      <c r="P197" t="s">
        <v>5293</v>
      </c>
      <c r="Q197">
        <v>10</v>
      </c>
      <c r="R197">
        <v>4</v>
      </c>
      <c r="S197">
        <v>3</v>
      </c>
      <c r="T197">
        <v>3.21</v>
      </c>
      <c r="U197">
        <v>610.0599999999999</v>
      </c>
      <c r="V197">
        <v>185.88</v>
      </c>
      <c r="W197">
        <v>3.46</v>
      </c>
      <c r="X197">
        <v>7.62</v>
      </c>
      <c r="Y197">
        <v>5.76</v>
      </c>
      <c r="Z197">
        <v>4</v>
      </c>
      <c r="AA197" t="s">
        <v>4268</v>
      </c>
      <c r="AB197">
        <v>1</v>
      </c>
      <c r="AC197">
        <v>5</v>
      </c>
      <c r="AD197">
        <v>2.395</v>
      </c>
      <c r="AF197" t="s">
        <v>5399</v>
      </c>
      <c r="AI197">
        <v>0</v>
      </c>
      <c r="AJ197">
        <v>0</v>
      </c>
    </row>
    <row r="198" spans="1:38">
      <c r="A198" t="s">
        <v>4847</v>
      </c>
      <c r="B198" t="s">
        <v>4543</v>
      </c>
      <c r="C198" t="s">
        <v>4545</v>
      </c>
      <c r="D198">
        <v>97</v>
      </c>
      <c r="E198" t="s">
        <v>4546</v>
      </c>
      <c r="F198">
        <v>7.01</v>
      </c>
      <c r="G198">
        <v>0</v>
      </c>
      <c r="H198">
        <v>1</v>
      </c>
      <c r="I198" t="s">
        <v>4961</v>
      </c>
      <c r="K198" t="s">
        <v>5093</v>
      </c>
      <c r="L198" t="s">
        <v>5094</v>
      </c>
      <c r="M198" t="s">
        <v>5103</v>
      </c>
      <c r="N198">
        <v>9</v>
      </c>
      <c r="O198" t="s">
        <v>5125</v>
      </c>
      <c r="P198" t="s">
        <v>5294</v>
      </c>
      <c r="Q198">
        <v>5</v>
      </c>
      <c r="R198">
        <v>4</v>
      </c>
      <c r="S198">
        <v>0.8100000000000001</v>
      </c>
      <c r="T198">
        <v>3.32</v>
      </c>
      <c r="U198">
        <v>469.59</v>
      </c>
      <c r="V198">
        <v>116.92</v>
      </c>
      <c r="W198">
        <v>4.5</v>
      </c>
      <c r="X198">
        <v>-0.89</v>
      </c>
      <c r="Y198">
        <v>10.27</v>
      </c>
      <c r="Z198">
        <v>4</v>
      </c>
      <c r="AA198" t="s">
        <v>4268</v>
      </c>
      <c r="AB198">
        <v>0</v>
      </c>
      <c r="AC198">
        <v>7</v>
      </c>
      <c r="AD198">
        <v>2.159880952380953</v>
      </c>
      <c r="AF198" t="s">
        <v>5400</v>
      </c>
      <c r="AI198">
        <v>0</v>
      </c>
      <c r="AJ198">
        <v>0</v>
      </c>
      <c r="AK198" t="s">
        <v>5407</v>
      </c>
      <c r="AL198" t="s">
        <v>5407</v>
      </c>
    </row>
    <row r="199" spans="1:38">
      <c r="A199" t="s">
        <v>4848</v>
      </c>
      <c r="B199" t="s">
        <v>4543</v>
      </c>
      <c r="C199" t="s">
        <v>4545</v>
      </c>
      <c r="D199">
        <v>100</v>
      </c>
      <c r="E199" t="s">
        <v>4546</v>
      </c>
      <c r="F199">
        <v>7</v>
      </c>
      <c r="G199">
        <v>0</v>
      </c>
      <c r="H199">
        <v>1</v>
      </c>
      <c r="I199" t="s">
        <v>4961</v>
      </c>
      <c r="J199" t="s">
        <v>5027</v>
      </c>
      <c r="K199" t="s">
        <v>5093</v>
      </c>
      <c r="L199" t="s">
        <v>5094</v>
      </c>
      <c r="M199" t="s">
        <v>5114</v>
      </c>
      <c r="N199">
        <v>9</v>
      </c>
      <c r="O199" t="s">
        <v>5137</v>
      </c>
      <c r="P199" t="s">
        <v>5295</v>
      </c>
      <c r="Q199">
        <v>10</v>
      </c>
      <c r="R199">
        <v>1</v>
      </c>
      <c r="S199">
        <v>4.79</v>
      </c>
      <c r="T199">
        <v>6.76</v>
      </c>
      <c r="U199">
        <v>744.27</v>
      </c>
      <c r="V199">
        <v>131.78</v>
      </c>
      <c r="W199">
        <v>6.3</v>
      </c>
      <c r="X199">
        <v>13.24</v>
      </c>
      <c r="Y199">
        <v>9.4</v>
      </c>
      <c r="Z199">
        <v>4</v>
      </c>
      <c r="AA199" t="s">
        <v>4268</v>
      </c>
      <c r="AB199">
        <v>2</v>
      </c>
      <c r="AC199">
        <v>11</v>
      </c>
      <c r="AD199">
        <v>1.133333333333333</v>
      </c>
      <c r="AF199" t="s">
        <v>5401</v>
      </c>
      <c r="AI199">
        <v>0</v>
      </c>
      <c r="AJ199">
        <v>0</v>
      </c>
    </row>
    <row r="200" spans="1:38">
      <c r="A200" t="s">
        <v>4849</v>
      </c>
      <c r="B200" t="s">
        <v>4543</v>
      </c>
      <c r="C200" t="s">
        <v>4545</v>
      </c>
      <c r="D200">
        <v>102</v>
      </c>
      <c r="E200" t="s">
        <v>4546</v>
      </c>
      <c r="F200">
        <v>6.99</v>
      </c>
      <c r="G200">
        <v>0</v>
      </c>
      <c r="H200">
        <v>1</v>
      </c>
      <c r="I200" t="s">
        <v>4961</v>
      </c>
      <c r="J200" t="s">
        <v>5028</v>
      </c>
      <c r="K200" t="s">
        <v>5093</v>
      </c>
      <c r="L200" t="s">
        <v>5094</v>
      </c>
      <c r="M200" t="s">
        <v>5110</v>
      </c>
      <c r="N200">
        <v>9</v>
      </c>
      <c r="O200" t="s">
        <v>5133</v>
      </c>
      <c r="Y200">
        <v>0</v>
      </c>
    </row>
    <row r="201" spans="1:38">
      <c r="A201" t="s">
        <v>4850</v>
      </c>
      <c r="B201" t="s">
        <v>4543</v>
      </c>
      <c r="C201" t="s">
        <v>4545</v>
      </c>
      <c r="D201">
        <v>103</v>
      </c>
      <c r="E201" t="s">
        <v>4546</v>
      </c>
      <c r="F201">
        <v>6.99</v>
      </c>
      <c r="G201">
        <v>0</v>
      </c>
      <c r="H201">
        <v>1</v>
      </c>
      <c r="I201" t="s">
        <v>4961</v>
      </c>
      <c r="J201" t="s">
        <v>5029</v>
      </c>
      <c r="K201" t="s">
        <v>5093</v>
      </c>
      <c r="L201" t="s">
        <v>5094</v>
      </c>
      <c r="M201" t="s">
        <v>5112</v>
      </c>
      <c r="N201">
        <v>9</v>
      </c>
      <c r="O201" t="s">
        <v>5135</v>
      </c>
      <c r="P201" t="s">
        <v>5296</v>
      </c>
      <c r="Q201">
        <v>11</v>
      </c>
      <c r="R201">
        <v>3</v>
      </c>
      <c r="S201">
        <v>2.21</v>
      </c>
      <c r="T201">
        <v>2.23</v>
      </c>
      <c r="U201">
        <v>671.09</v>
      </c>
      <c r="V201">
        <v>170.84</v>
      </c>
      <c r="W201">
        <v>4.43</v>
      </c>
      <c r="X201">
        <v>12.24</v>
      </c>
      <c r="Y201">
        <v>6.04</v>
      </c>
      <c r="Z201">
        <v>5</v>
      </c>
      <c r="AA201" t="s">
        <v>4268</v>
      </c>
      <c r="AB201">
        <v>2</v>
      </c>
      <c r="AC201">
        <v>5</v>
      </c>
      <c r="AD201">
        <v>3.061666666666667</v>
      </c>
      <c r="AF201" t="s">
        <v>5399</v>
      </c>
      <c r="AI201">
        <v>0</v>
      </c>
      <c r="AJ201">
        <v>0</v>
      </c>
    </row>
    <row r="202" spans="1:38">
      <c r="A202" t="s">
        <v>4851</v>
      </c>
      <c r="B202" t="s">
        <v>4543</v>
      </c>
      <c r="C202" t="s">
        <v>4545</v>
      </c>
      <c r="D202">
        <v>110</v>
      </c>
      <c r="E202" t="s">
        <v>4546</v>
      </c>
      <c r="F202">
        <v>6.96</v>
      </c>
      <c r="G202">
        <v>0.38</v>
      </c>
      <c r="H202">
        <v>3</v>
      </c>
      <c r="I202" t="s">
        <v>4961</v>
      </c>
      <c r="K202" t="s">
        <v>5093</v>
      </c>
      <c r="L202" t="s">
        <v>5094</v>
      </c>
      <c r="M202" t="s">
        <v>5099</v>
      </c>
      <c r="N202">
        <v>9</v>
      </c>
      <c r="O202" t="s">
        <v>5121</v>
      </c>
      <c r="P202" t="s">
        <v>5297</v>
      </c>
      <c r="Q202">
        <v>3</v>
      </c>
      <c r="R202">
        <v>4</v>
      </c>
      <c r="S202">
        <v>2.26</v>
      </c>
      <c r="T202">
        <v>4.76</v>
      </c>
      <c r="U202">
        <v>447.54</v>
      </c>
      <c r="V202">
        <v>99.2</v>
      </c>
      <c r="W202">
        <v>6.02</v>
      </c>
      <c r="X202">
        <v>3.82</v>
      </c>
      <c r="Y202">
        <v>13.22</v>
      </c>
      <c r="Z202">
        <v>4</v>
      </c>
      <c r="AA202" t="s">
        <v>4268</v>
      </c>
      <c r="AB202">
        <v>1</v>
      </c>
      <c r="AC202">
        <v>5</v>
      </c>
      <c r="AD202">
        <v>2.058047619047619</v>
      </c>
      <c r="AF202" t="s">
        <v>5400</v>
      </c>
      <c r="AI202">
        <v>0</v>
      </c>
      <c r="AJ202">
        <v>0</v>
      </c>
      <c r="AK202" t="s">
        <v>5404</v>
      </c>
      <c r="AL202" t="s">
        <v>5404</v>
      </c>
    </row>
    <row r="203" spans="1:38">
      <c r="A203" t="s">
        <v>4852</v>
      </c>
      <c r="B203" t="s">
        <v>4543</v>
      </c>
      <c r="C203" t="s">
        <v>4545</v>
      </c>
      <c r="D203">
        <v>110</v>
      </c>
      <c r="E203" t="s">
        <v>4546</v>
      </c>
      <c r="F203">
        <v>6.96</v>
      </c>
      <c r="G203">
        <v>0.23</v>
      </c>
      <c r="H203">
        <v>3</v>
      </c>
      <c r="I203" t="s">
        <v>4961</v>
      </c>
      <c r="K203" t="s">
        <v>5093</v>
      </c>
      <c r="L203" t="s">
        <v>5094</v>
      </c>
      <c r="M203" t="s">
        <v>5099</v>
      </c>
      <c r="N203">
        <v>9</v>
      </c>
      <c r="O203" t="s">
        <v>5121</v>
      </c>
      <c r="P203" t="s">
        <v>5298</v>
      </c>
      <c r="Q203">
        <v>3</v>
      </c>
      <c r="R203">
        <v>4</v>
      </c>
      <c r="S203">
        <v>2.64</v>
      </c>
      <c r="T203">
        <v>5.14</v>
      </c>
      <c r="U203">
        <v>461.57</v>
      </c>
      <c r="V203">
        <v>99.2</v>
      </c>
      <c r="W203">
        <v>6.2</v>
      </c>
      <c r="X203">
        <v>3.83</v>
      </c>
      <c r="Y203">
        <v>13.22</v>
      </c>
      <c r="Z203">
        <v>4</v>
      </c>
      <c r="AA203" t="s">
        <v>4268</v>
      </c>
      <c r="AB203">
        <v>1</v>
      </c>
      <c r="AC203">
        <v>5</v>
      </c>
      <c r="AD203">
        <v>1.647833333333333</v>
      </c>
      <c r="AF203" t="s">
        <v>5400</v>
      </c>
      <c r="AI203">
        <v>0</v>
      </c>
      <c r="AJ203">
        <v>0</v>
      </c>
      <c r="AK203" t="s">
        <v>5404</v>
      </c>
      <c r="AL203" t="s">
        <v>5404</v>
      </c>
    </row>
    <row r="204" spans="1:38">
      <c r="A204" t="s">
        <v>4853</v>
      </c>
      <c r="B204" t="s">
        <v>4543</v>
      </c>
      <c r="C204" t="s">
        <v>4545</v>
      </c>
      <c r="D204">
        <v>110</v>
      </c>
      <c r="E204" t="s">
        <v>4546</v>
      </c>
      <c r="F204">
        <v>6.96</v>
      </c>
      <c r="G204">
        <v>0.47</v>
      </c>
      <c r="H204">
        <v>3</v>
      </c>
      <c r="I204" t="s">
        <v>4961</v>
      </c>
      <c r="K204" t="s">
        <v>5093</v>
      </c>
      <c r="L204" t="s">
        <v>5094</v>
      </c>
      <c r="M204" t="s">
        <v>5099</v>
      </c>
      <c r="N204">
        <v>9</v>
      </c>
      <c r="O204" t="s">
        <v>5121</v>
      </c>
      <c r="P204" t="s">
        <v>5299</v>
      </c>
      <c r="Q204">
        <v>4</v>
      </c>
      <c r="R204">
        <v>5</v>
      </c>
      <c r="S204">
        <v>2.14</v>
      </c>
      <c r="T204">
        <v>4.64</v>
      </c>
      <c r="U204">
        <v>518.62</v>
      </c>
      <c r="V204">
        <v>128.3</v>
      </c>
      <c r="W204">
        <v>6.16</v>
      </c>
      <c r="X204">
        <v>3.66</v>
      </c>
      <c r="Y204">
        <v>13.22</v>
      </c>
      <c r="Z204">
        <v>4</v>
      </c>
      <c r="AA204" t="s">
        <v>4268</v>
      </c>
      <c r="AB204">
        <v>2</v>
      </c>
      <c r="AC204">
        <v>6</v>
      </c>
      <c r="AD204">
        <v>1.11</v>
      </c>
      <c r="AF204" t="s">
        <v>5400</v>
      </c>
      <c r="AI204">
        <v>0</v>
      </c>
      <c r="AJ204">
        <v>0</v>
      </c>
      <c r="AK204" t="s">
        <v>5404</v>
      </c>
      <c r="AL204" t="s">
        <v>5404</v>
      </c>
    </row>
    <row r="205" spans="1:38">
      <c r="A205" t="s">
        <v>4854</v>
      </c>
      <c r="B205" t="s">
        <v>4543</v>
      </c>
      <c r="C205" t="s">
        <v>4545</v>
      </c>
      <c r="D205">
        <v>110</v>
      </c>
      <c r="E205" t="s">
        <v>4546</v>
      </c>
      <c r="F205">
        <v>6.96</v>
      </c>
      <c r="G205">
        <v>0</v>
      </c>
      <c r="H205">
        <v>1</v>
      </c>
      <c r="I205" t="s">
        <v>4961</v>
      </c>
      <c r="K205" t="s">
        <v>5093</v>
      </c>
      <c r="L205" t="s">
        <v>5094</v>
      </c>
      <c r="M205" t="s">
        <v>5103</v>
      </c>
      <c r="N205">
        <v>9</v>
      </c>
      <c r="O205" t="s">
        <v>5125</v>
      </c>
      <c r="P205" t="s">
        <v>5300</v>
      </c>
      <c r="Q205">
        <v>5</v>
      </c>
      <c r="R205">
        <v>3</v>
      </c>
      <c r="S205">
        <v>0.35</v>
      </c>
      <c r="T205">
        <v>3.02</v>
      </c>
      <c r="U205">
        <v>483.62</v>
      </c>
      <c r="V205">
        <v>105.8</v>
      </c>
      <c r="W205">
        <v>4.09</v>
      </c>
      <c r="Y205">
        <v>10.27</v>
      </c>
      <c r="Z205">
        <v>4</v>
      </c>
      <c r="AA205" t="s">
        <v>4268</v>
      </c>
      <c r="AB205">
        <v>0</v>
      </c>
      <c r="AC205">
        <v>7</v>
      </c>
      <c r="AD205">
        <v>2.747000000000001</v>
      </c>
      <c r="AF205" t="s">
        <v>5401</v>
      </c>
      <c r="AI205">
        <v>0</v>
      </c>
      <c r="AJ205">
        <v>0</v>
      </c>
      <c r="AK205" t="s">
        <v>5407</v>
      </c>
      <c r="AL205" t="s">
        <v>5407</v>
      </c>
    </row>
    <row r="206" spans="1:38">
      <c r="A206" t="s">
        <v>4855</v>
      </c>
      <c r="B206" t="s">
        <v>4543</v>
      </c>
      <c r="C206" t="s">
        <v>4545</v>
      </c>
      <c r="D206">
        <v>111</v>
      </c>
      <c r="E206" t="s">
        <v>4546</v>
      </c>
      <c r="F206">
        <v>6.96</v>
      </c>
      <c r="G206">
        <v>0</v>
      </c>
      <c r="H206">
        <v>1</v>
      </c>
      <c r="I206" t="s">
        <v>4961</v>
      </c>
      <c r="J206" t="s">
        <v>5030</v>
      </c>
      <c r="K206" t="s">
        <v>5093</v>
      </c>
      <c r="L206" t="s">
        <v>5094</v>
      </c>
      <c r="M206" t="s">
        <v>5110</v>
      </c>
      <c r="N206">
        <v>9</v>
      </c>
      <c r="O206" t="s">
        <v>5133</v>
      </c>
      <c r="P206" t="s">
        <v>5301</v>
      </c>
      <c r="Q206">
        <v>5</v>
      </c>
      <c r="R206">
        <v>3</v>
      </c>
      <c r="S206">
        <v>4.19</v>
      </c>
      <c r="T206">
        <v>4.19</v>
      </c>
      <c r="U206">
        <v>508.53</v>
      </c>
      <c r="V206">
        <v>109.42</v>
      </c>
      <c r="W206">
        <v>5.5</v>
      </c>
      <c r="X206">
        <v>11.85</v>
      </c>
      <c r="Y206">
        <v>4.52</v>
      </c>
      <c r="Z206">
        <v>3</v>
      </c>
      <c r="AA206" t="s">
        <v>4268</v>
      </c>
      <c r="AB206">
        <v>2</v>
      </c>
      <c r="AC206">
        <v>3</v>
      </c>
      <c r="AD206">
        <v>1.924333333333333</v>
      </c>
      <c r="AF206" t="s">
        <v>5399</v>
      </c>
      <c r="AI206">
        <v>0</v>
      </c>
      <c r="AJ206">
        <v>0</v>
      </c>
    </row>
    <row r="207" spans="1:38">
      <c r="A207" t="s">
        <v>4856</v>
      </c>
      <c r="B207" t="s">
        <v>4543</v>
      </c>
      <c r="C207" t="s">
        <v>4545</v>
      </c>
      <c r="D207">
        <v>113</v>
      </c>
      <c r="E207" t="s">
        <v>4546</v>
      </c>
      <c r="F207">
        <v>6.95</v>
      </c>
      <c r="G207">
        <v>0.67</v>
      </c>
      <c r="H207">
        <v>4</v>
      </c>
      <c r="I207" t="s">
        <v>4963</v>
      </c>
      <c r="K207" t="s">
        <v>5093</v>
      </c>
      <c r="L207" t="s">
        <v>5094</v>
      </c>
      <c r="M207" t="s">
        <v>5113</v>
      </c>
      <c r="N207">
        <v>9</v>
      </c>
      <c r="O207" t="s">
        <v>5136</v>
      </c>
      <c r="P207" t="s">
        <v>5302</v>
      </c>
      <c r="Q207">
        <v>7</v>
      </c>
      <c r="R207">
        <v>7</v>
      </c>
      <c r="S207">
        <v>-2.47</v>
      </c>
      <c r="T207">
        <v>0.04</v>
      </c>
      <c r="U207">
        <v>588.6900000000001</v>
      </c>
      <c r="V207">
        <v>234.63</v>
      </c>
      <c r="W207">
        <v>0.57</v>
      </c>
      <c r="X207">
        <v>3.67</v>
      </c>
      <c r="Y207">
        <v>11.6</v>
      </c>
      <c r="Z207">
        <v>2</v>
      </c>
      <c r="AA207" t="s">
        <v>4268</v>
      </c>
      <c r="AB207">
        <v>2</v>
      </c>
      <c r="AC207">
        <v>16</v>
      </c>
      <c r="AD207">
        <v>2</v>
      </c>
      <c r="AF207" t="s">
        <v>5400</v>
      </c>
      <c r="AI207">
        <v>0</v>
      </c>
      <c r="AJ207">
        <v>0</v>
      </c>
      <c r="AK207" t="s">
        <v>5411</v>
      </c>
      <c r="AL207" t="s">
        <v>5411</v>
      </c>
    </row>
    <row r="208" spans="1:38">
      <c r="A208" t="s">
        <v>4857</v>
      </c>
      <c r="B208" t="s">
        <v>4543</v>
      </c>
      <c r="C208" t="s">
        <v>4545</v>
      </c>
      <c r="D208">
        <v>113</v>
      </c>
      <c r="E208" t="s">
        <v>4546</v>
      </c>
      <c r="F208">
        <v>6.95</v>
      </c>
      <c r="G208">
        <v>0</v>
      </c>
      <c r="H208">
        <v>1</v>
      </c>
      <c r="I208" t="s">
        <v>4961</v>
      </c>
      <c r="K208" t="s">
        <v>5093</v>
      </c>
      <c r="L208" t="s">
        <v>5094</v>
      </c>
      <c r="M208" t="s">
        <v>5106</v>
      </c>
      <c r="N208">
        <v>9</v>
      </c>
      <c r="O208" t="s">
        <v>5128</v>
      </c>
      <c r="P208" t="s">
        <v>5303</v>
      </c>
      <c r="Q208">
        <v>4</v>
      </c>
      <c r="R208">
        <v>3</v>
      </c>
      <c r="S208">
        <v>1.69</v>
      </c>
      <c r="T208">
        <v>4.4</v>
      </c>
      <c r="U208">
        <v>429.56</v>
      </c>
      <c r="V208">
        <v>88.23999999999999</v>
      </c>
      <c r="W208">
        <v>4.62</v>
      </c>
      <c r="Y208">
        <v>10.27</v>
      </c>
      <c r="Z208">
        <v>3</v>
      </c>
      <c r="AA208" t="s">
        <v>4268</v>
      </c>
      <c r="AB208">
        <v>0</v>
      </c>
      <c r="AC208">
        <v>7</v>
      </c>
      <c r="AD208">
        <v>2.969809523809523</v>
      </c>
      <c r="AF208" t="s">
        <v>5401</v>
      </c>
      <c r="AI208">
        <v>0</v>
      </c>
      <c r="AJ208">
        <v>0</v>
      </c>
      <c r="AK208" t="s">
        <v>5410</v>
      </c>
      <c r="AL208" t="s">
        <v>5410</v>
      </c>
    </row>
    <row r="209" spans="1:38">
      <c r="A209" t="s">
        <v>4858</v>
      </c>
      <c r="B209" t="s">
        <v>4543</v>
      </c>
      <c r="C209" t="s">
        <v>4545</v>
      </c>
      <c r="D209">
        <v>115</v>
      </c>
      <c r="E209" t="s">
        <v>4546</v>
      </c>
      <c r="F209">
        <v>6.94</v>
      </c>
      <c r="G209">
        <v>0.53</v>
      </c>
      <c r="H209">
        <v>4</v>
      </c>
      <c r="I209" t="s">
        <v>4963</v>
      </c>
      <c r="K209" t="s">
        <v>5093</v>
      </c>
      <c r="L209" t="s">
        <v>5094</v>
      </c>
      <c r="M209" t="s">
        <v>5113</v>
      </c>
      <c r="N209">
        <v>9</v>
      </c>
      <c r="O209" t="s">
        <v>5136</v>
      </c>
      <c r="P209" t="s">
        <v>5304</v>
      </c>
      <c r="Q209">
        <v>7</v>
      </c>
      <c r="R209">
        <v>6</v>
      </c>
      <c r="S209">
        <v>-0.9399999999999999</v>
      </c>
      <c r="T209">
        <v>1.58</v>
      </c>
      <c r="U209">
        <v>591.76</v>
      </c>
      <c r="V209">
        <v>191.54</v>
      </c>
      <c r="W209">
        <v>2.06</v>
      </c>
      <c r="X209">
        <v>4.04</v>
      </c>
      <c r="Y209">
        <v>11.6</v>
      </c>
      <c r="Z209">
        <v>2</v>
      </c>
      <c r="AA209" t="s">
        <v>4268</v>
      </c>
      <c r="AB209">
        <v>2</v>
      </c>
      <c r="AC209">
        <v>16</v>
      </c>
      <c r="AD209">
        <v>2</v>
      </c>
      <c r="AF209" t="s">
        <v>5400</v>
      </c>
      <c r="AI209">
        <v>0</v>
      </c>
      <c r="AJ209">
        <v>0</v>
      </c>
      <c r="AK209" t="s">
        <v>5411</v>
      </c>
      <c r="AL209" t="s">
        <v>5411</v>
      </c>
    </row>
    <row r="210" spans="1:38">
      <c r="A210" t="s">
        <v>4859</v>
      </c>
      <c r="B210" t="s">
        <v>4543</v>
      </c>
      <c r="C210" t="s">
        <v>4545</v>
      </c>
      <c r="D210">
        <v>120</v>
      </c>
      <c r="E210" t="s">
        <v>4546</v>
      </c>
      <c r="F210">
        <v>6.92</v>
      </c>
      <c r="G210">
        <v>0.58</v>
      </c>
      <c r="H210">
        <v>2</v>
      </c>
      <c r="I210" t="s">
        <v>4961</v>
      </c>
      <c r="K210" t="s">
        <v>5093</v>
      </c>
      <c r="L210" t="s">
        <v>5094</v>
      </c>
      <c r="M210" t="s">
        <v>5100</v>
      </c>
      <c r="N210">
        <v>9</v>
      </c>
      <c r="O210" t="s">
        <v>5122</v>
      </c>
      <c r="P210" t="s">
        <v>5305</v>
      </c>
      <c r="Q210">
        <v>3</v>
      </c>
      <c r="R210">
        <v>3</v>
      </c>
      <c r="S210">
        <v>0.37</v>
      </c>
      <c r="T210">
        <v>3.06</v>
      </c>
      <c r="U210">
        <v>516.5599999999999</v>
      </c>
      <c r="V210">
        <v>83.8</v>
      </c>
      <c r="W210">
        <v>4.24</v>
      </c>
      <c r="X210">
        <v>13.17</v>
      </c>
      <c r="Y210">
        <v>10.27</v>
      </c>
      <c r="Z210">
        <v>3</v>
      </c>
      <c r="AA210" t="s">
        <v>4268</v>
      </c>
      <c r="AB210">
        <v>0</v>
      </c>
      <c r="AC210">
        <v>7</v>
      </c>
      <c r="AD210">
        <v>3.136666666666667</v>
      </c>
      <c r="AF210" t="s">
        <v>5401</v>
      </c>
      <c r="AI210">
        <v>0</v>
      </c>
      <c r="AJ210">
        <v>0</v>
      </c>
      <c r="AK210" t="s">
        <v>5405</v>
      </c>
      <c r="AL210" t="s">
        <v>5405</v>
      </c>
    </row>
    <row r="211" spans="1:38">
      <c r="A211" t="s">
        <v>4860</v>
      </c>
      <c r="B211" t="s">
        <v>4543</v>
      </c>
      <c r="C211" t="s">
        <v>4545</v>
      </c>
      <c r="D211">
        <v>120</v>
      </c>
      <c r="E211" t="s">
        <v>4546</v>
      </c>
      <c r="F211">
        <v>6.92</v>
      </c>
      <c r="G211">
        <v>0</v>
      </c>
      <c r="H211">
        <v>1</v>
      </c>
      <c r="I211" t="s">
        <v>4961</v>
      </c>
      <c r="K211" t="s">
        <v>5093</v>
      </c>
      <c r="L211" t="s">
        <v>5094</v>
      </c>
      <c r="M211" t="s">
        <v>5106</v>
      </c>
      <c r="N211">
        <v>9</v>
      </c>
      <c r="O211" t="s">
        <v>5128</v>
      </c>
      <c r="P211" t="s">
        <v>5306</v>
      </c>
      <c r="Q211">
        <v>3</v>
      </c>
      <c r="R211">
        <v>3</v>
      </c>
      <c r="S211">
        <v>0.37</v>
      </c>
      <c r="T211">
        <v>3.06</v>
      </c>
      <c r="U211">
        <v>402.54</v>
      </c>
      <c r="V211">
        <v>83.8</v>
      </c>
      <c r="W211">
        <v>4.24</v>
      </c>
      <c r="X211">
        <v>13.17</v>
      </c>
      <c r="Y211">
        <v>10.27</v>
      </c>
      <c r="Z211">
        <v>3</v>
      </c>
      <c r="AA211" t="s">
        <v>4268</v>
      </c>
      <c r="AB211">
        <v>0</v>
      </c>
      <c r="AC211">
        <v>7</v>
      </c>
      <c r="AD211">
        <v>3.832809523809524</v>
      </c>
      <c r="AF211" t="s">
        <v>5401</v>
      </c>
      <c r="AI211">
        <v>0</v>
      </c>
      <c r="AJ211">
        <v>0</v>
      </c>
      <c r="AK211" t="s">
        <v>5410</v>
      </c>
      <c r="AL211" t="s">
        <v>5410</v>
      </c>
    </row>
    <row r="212" spans="1:38">
      <c r="A212" t="s">
        <v>4861</v>
      </c>
      <c r="B212" t="s">
        <v>4543</v>
      </c>
      <c r="C212" t="s">
        <v>4545</v>
      </c>
      <c r="D212">
        <v>125</v>
      </c>
      <c r="E212" t="s">
        <v>4546</v>
      </c>
      <c r="F212">
        <v>6.9</v>
      </c>
      <c r="G212">
        <v>0</v>
      </c>
      <c r="H212">
        <v>1</v>
      </c>
      <c r="I212" t="s">
        <v>4961</v>
      </c>
      <c r="K212" t="s">
        <v>5093</v>
      </c>
      <c r="L212" t="s">
        <v>5094</v>
      </c>
      <c r="M212" t="s">
        <v>5102</v>
      </c>
      <c r="N212">
        <v>9</v>
      </c>
      <c r="O212" t="s">
        <v>5124</v>
      </c>
      <c r="P212" t="s">
        <v>5307</v>
      </c>
      <c r="Q212">
        <v>7</v>
      </c>
      <c r="R212">
        <v>5</v>
      </c>
      <c r="S212">
        <v>2.62</v>
      </c>
      <c r="T212">
        <v>2.62</v>
      </c>
      <c r="U212">
        <v>512.96</v>
      </c>
      <c r="V212">
        <v>164.53</v>
      </c>
      <c r="W212">
        <v>4.63</v>
      </c>
      <c r="X212">
        <v>9.960000000000001</v>
      </c>
      <c r="Y212">
        <v>2.91</v>
      </c>
      <c r="Z212">
        <v>6</v>
      </c>
      <c r="AA212" t="s">
        <v>4268</v>
      </c>
      <c r="AB212">
        <v>1</v>
      </c>
      <c r="AC212">
        <v>6</v>
      </c>
      <c r="AD212">
        <v>2.69</v>
      </c>
      <c r="AF212" t="s">
        <v>5399</v>
      </c>
      <c r="AI212">
        <v>0</v>
      </c>
      <c r="AJ212">
        <v>0</v>
      </c>
      <c r="AK212" t="s">
        <v>5406</v>
      </c>
      <c r="AL212" t="s">
        <v>5406</v>
      </c>
    </row>
    <row r="213" spans="1:38">
      <c r="A213" t="s">
        <v>4862</v>
      </c>
      <c r="B213" t="s">
        <v>4543</v>
      </c>
      <c r="C213" t="s">
        <v>4545</v>
      </c>
      <c r="D213">
        <v>132.2</v>
      </c>
      <c r="E213" t="s">
        <v>4546</v>
      </c>
      <c r="F213">
        <v>6.88</v>
      </c>
      <c r="G213">
        <v>0</v>
      </c>
      <c r="H213">
        <v>1</v>
      </c>
      <c r="I213" t="s">
        <v>4961</v>
      </c>
      <c r="J213" t="s">
        <v>5031</v>
      </c>
      <c r="K213" t="s">
        <v>5093</v>
      </c>
      <c r="L213" t="s">
        <v>5094</v>
      </c>
      <c r="M213" t="s">
        <v>5114</v>
      </c>
      <c r="N213">
        <v>9</v>
      </c>
      <c r="O213" t="s">
        <v>5137</v>
      </c>
      <c r="Y213">
        <v>0</v>
      </c>
    </row>
    <row r="214" spans="1:38">
      <c r="A214" t="s">
        <v>4863</v>
      </c>
      <c r="B214" t="s">
        <v>4543</v>
      </c>
      <c r="C214" t="s">
        <v>4545</v>
      </c>
      <c r="D214">
        <v>133</v>
      </c>
      <c r="E214" t="s">
        <v>4546</v>
      </c>
      <c r="F214">
        <v>6.88</v>
      </c>
      <c r="G214">
        <v>0</v>
      </c>
      <c r="H214">
        <v>1</v>
      </c>
      <c r="I214" t="s">
        <v>4961</v>
      </c>
      <c r="J214" t="s">
        <v>5032</v>
      </c>
      <c r="K214" t="s">
        <v>5093</v>
      </c>
      <c r="L214" t="s">
        <v>5094</v>
      </c>
      <c r="M214" t="s">
        <v>5110</v>
      </c>
      <c r="N214">
        <v>9</v>
      </c>
      <c r="O214" t="s">
        <v>5133</v>
      </c>
      <c r="P214" t="s">
        <v>5308</v>
      </c>
      <c r="Q214">
        <v>7</v>
      </c>
      <c r="R214">
        <v>4</v>
      </c>
      <c r="S214">
        <v>3.42</v>
      </c>
      <c r="T214">
        <v>3.43</v>
      </c>
      <c r="U214">
        <v>579.03</v>
      </c>
      <c r="V214">
        <v>149</v>
      </c>
      <c r="W214">
        <v>5.98</v>
      </c>
      <c r="X214">
        <v>9.029999999999999</v>
      </c>
      <c r="Y214">
        <v>2.61</v>
      </c>
      <c r="Z214">
        <v>3</v>
      </c>
      <c r="AA214" t="s">
        <v>4268</v>
      </c>
      <c r="AB214">
        <v>2</v>
      </c>
      <c r="AC214">
        <v>5</v>
      </c>
      <c r="AD214">
        <v>2.075</v>
      </c>
      <c r="AF214" t="s">
        <v>5399</v>
      </c>
      <c r="AI214">
        <v>0</v>
      </c>
      <c r="AJ214">
        <v>0</v>
      </c>
    </row>
    <row r="215" spans="1:38">
      <c r="A215" t="s">
        <v>4864</v>
      </c>
      <c r="B215" t="s">
        <v>4543</v>
      </c>
      <c r="C215" t="s">
        <v>4545</v>
      </c>
      <c r="D215">
        <v>135</v>
      </c>
      <c r="E215" t="s">
        <v>4546</v>
      </c>
      <c r="F215">
        <v>6.87</v>
      </c>
      <c r="G215">
        <v>0.43</v>
      </c>
      <c r="H215">
        <v>8</v>
      </c>
      <c r="I215" t="s">
        <v>4964</v>
      </c>
      <c r="J215" t="s">
        <v>5033</v>
      </c>
      <c r="K215" t="s">
        <v>5093</v>
      </c>
      <c r="L215" t="s">
        <v>5094</v>
      </c>
      <c r="M215" t="s">
        <v>5115</v>
      </c>
      <c r="N215">
        <v>9</v>
      </c>
      <c r="O215" t="s">
        <v>5139</v>
      </c>
      <c r="P215" t="s">
        <v>5309</v>
      </c>
      <c r="Q215">
        <v>6</v>
      </c>
      <c r="R215">
        <v>6</v>
      </c>
      <c r="S215">
        <v>-1.07</v>
      </c>
      <c r="T215">
        <v>2.95</v>
      </c>
      <c r="U215">
        <v>646.86</v>
      </c>
      <c r="V215">
        <v>166.27</v>
      </c>
      <c r="W215">
        <v>3.36</v>
      </c>
      <c r="X215">
        <v>8.76</v>
      </c>
      <c r="Y215">
        <v>11.6</v>
      </c>
      <c r="Z215">
        <v>3</v>
      </c>
      <c r="AA215" t="s">
        <v>4268</v>
      </c>
      <c r="AB215">
        <v>2</v>
      </c>
      <c r="AC215">
        <v>17</v>
      </c>
      <c r="AD215">
        <v>2</v>
      </c>
      <c r="AF215" t="s">
        <v>5401</v>
      </c>
      <c r="AI215">
        <v>0</v>
      </c>
      <c r="AJ215">
        <v>0</v>
      </c>
    </row>
    <row r="216" spans="1:38">
      <c r="A216" t="s">
        <v>4865</v>
      </c>
      <c r="B216" t="s">
        <v>4543</v>
      </c>
      <c r="C216" t="s">
        <v>4545</v>
      </c>
      <c r="D216">
        <v>144</v>
      </c>
      <c r="E216" t="s">
        <v>4546</v>
      </c>
      <c r="F216">
        <v>6.84</v>
      </c>
      <c r="G216">
        <v>0</v>
      </c>
      <c r="H216">
        <v>1</v>
      </c>
      <c r="I216" t="s">
        <v>4961</v>
      </c>
      <c r="K216" t="s">
        <v>5093</v>
      </c>
      <c r="L216" t="s">
        <v>5094</v>
      </c>
      <c r="M216" t="s">
        <v>5103</v>
      </c>
      <c r="N216">
        <v>9</v>
      </c>
      <c r="O216" t="s">
        <v>5125</v>
      </c>
      <c r="P216" t="s">
        <v>5310</v>
      </c>
      <c r="Q216">
        <v>5</v>
      </c>
      <c r="R216">
        <v>3</v>
      </c>
      <c r="S216">
        <v>0.4</v>
      </c>
      <c r="T216">
        <v>3.12</v>
      </c>
      <c r="U216">
        <v>479.63</v>
      </c>
      <c r="V216">
        <v>106.92</v>
      </c>
      <c r="W216">
        <v>5.04</v>
      </c>
      <c r="Y216">
        <v>10.27</v>
      </c>
      <c r="Z216">
        <v>4</v>
      </c>
      <c r="AA216" t="s">
        <v>4268</v>
      </c>
      <c r="AB216">
        <v>1</v>
      </c>
      <c r="AC216">
        <v>7</v>
      </c>
      <c r="AD216">
        <v>2.688166666666667</v>
      </c>
      <c r="AF216" t="s">
        <v>5401</v>
      </c>
      <c r="AI216">
        <v>0</v>
      </c>
      <c r="AJ216">
        <v>0</v>
      </c>
      <c r="AK216" t="s">
        <v>5407</v>
      </c>
      <c r="AL216" t="s">
        <v>5407</v>
      </c>
    </row>
    <row r="217" spans="1:38">
      <c r="A217" t="s">
        <v>4866</v>
      </c>
      <c r="B217" t="s">
        <v>4543</v>
      </c>
      <c r="C217" t="s">
        <v>4545</v>
      </c>
      <c r="D217">
        <v>145</v>
      </c>
      <c r="E217" t="s">
        <v>4546</v>
      </c>
      <c r="F217">
        <v>6.84</v>
      </c>
      <c r="G217">
        <v>0</v>
      </c>
      <c r="H217">
        <v>1</v>
      </c>
      <c r="I217" t="s">
        <v>4961</v>
      </c>
      <c r="J217" t="s">
        <v>5034</v>
      </c>
      <c r="K217" t="s">
        <v>5093</v>
      </c>
      <c r="L217" t="s">
        <v>5094</v>
      </c>
      <c r="M217" t="s">
        <v>5112</v>
      </c>
      <c r="N217">
        <v>9</v>
      </c>
      <c r="O217" t="s">
        <v>5135</v>
      </c>
      <c r="P217" t="s">
        <v>5311</v>
      </c>
      <c r="Q217">
        <v>6</v>
      </c>
      <c r="R217">
        <v>4</v>
      </c>
      <c r="S217">
        <v>1.81</v>
      </c>
      <c r="T217">
        <v>1.82</v>
      </c>
      <c r="U217">
        <v>578.55</v>
      </c>
      <c r="V217">
        <v>138.1</v>
      </c>
      <c r="W217">
        <v>4.97</v>
      </c>
      <c r="X217">
        <v>11.54</v>
      </c>
      <c r="Y217">
        <v>5.55</v>
      </c>
      <c r="Z217">
        <v>4</v>
      </c>
      <c r="AA217" t="s">
        <v>4268</v>
      </c>
      <c r="AB217">
        <v>1</v>
      </c>
      <c r="AC217">
        <v>3</v>
      </c>
      <c r="AD217">
        <v>3</v>
      </c>
      <c r="AF217" t="s">
        <v>5399</v>
      </c>
      <c r="AI217">
        <v>0</v>
      </c>
      <c r="AJ217">
        <v>0</v>
      </c>
    </row>
    <row r="218" spans="1:38">
      <c r="A218" t="s">
        <v>4867</v>
      </c>
      <c r="B218" t="s">
        <v>4543</v>
      </c>
      <c r="C218" t="s">
        <v>4545</v>
      </c>
      <c r="D218">
        <v>150</v>
      </c>
      <c r="E218" t="s">
        <v>4546</v>
      </c>
      <c r="F218">
        <v>6.82</v>
      </c>
      <c r="G218">
        <v>0.45</v>
      </c>
      <c r="H218">
        <v>2</v>
      </c>
      <c r="I218" t="s">
        <v>4961</v>
      </c>
      <c r="K218" t="s">
        <v>5093</v>
      </c>
      <c r="L218" t="s">
        <v>5094</v>
      </c>
      <c r="M218" t="s">
        <v>5100</v>
      </c>
      <c r="N218">
        <v>9</v>
      </c>
      <c r="O218" t="s">
        <v>5122</v>
      </c>
      <c r="P218" t="s">
        <v>5312</v>
      </c>
      <c r="Q218">
        <v>4</v>
      </c>
      <c r="R218">
        <v>4</v>
      </c>
      <c r="S218">
        <v>-0.3</v>
      </c>
      <c r="T218">
        <v>2.23</v>
      </c>
      <c r="U218">
        <v>574.6</v>
      </c>
      <c r="V218">
        <v>121.1</v>
      </c>
      <c r="W218">
        <v>3.87</v>
      </c>
      <c r="X218">
        <v>3.93</v>
      </c>
      <c r="Y218">
        <v>10.27</v>
      </c>
      <c r="Z218">
        <v>3</v>
      </c>
      <c r="AA218" t="s">
        <v>4268</v>
      </c>
      <c r="AB218">
        <v>0</v>
      </c>
      <c r="AC218">
        <v>9</v>
      </c>
      <c r="AD218">
        <v>2</v>
      </c>
      <c r="AF218" t="s">
        <v>5400</v>
      </c>
      <c r="AI218">
        <v>0</v>
      </c>
      <c r="AJ218">
        <v>0</v>
      </c>
      <c r="AK218" t="s">
        <v>5405</v>
      </c>
      <c r="AL218" t="s">
        <v>5405</v>
      </c>
    </row>
    <row r="219" spans="1:38">
      <c r="A219" t="s">
        <v>4868</v>
      </c>
      <c r="B219" t="s">
        <v>4543</v>
      </c>
      <c r="C219" t="s">
        <v>4545</v>
      </c>
      <c r="D219">
        <v>154</v>
      </c>
      <c r="E219" t="s">
        <v>4546</v>
      </c>
      <c r="F219">
        <v>6.81</v>
      </c>
      <c r="G219">
        <v>0.4</v>
      </c>
      <c r="H219">
        <v>3</v>
      </c>
      <c r="I219" t="s">
        <v>4961</v>
      </c>
      <c r="K219" t="s">
        <v>5093</v>
      </c>
      <c r="L219" t="s">
        <v>5094</v>
      </c>
      <c r="M219" t="s">
        <v>5099</v>
      </c>
      <c r="N219">
        <v>9</v>
      </c>
      <c r="O219" t="s">
        <v>5121</v>
      </c>
      <c r="P219" t="s">
        <v>5313</v>
      </c>
      <c r="Q219">
        <v>4</v>
      </c>
      <c r="R219">
        <v>5</v>
      </c>
      <c r="S219">
        <v>2.06</v>
      </c>
      <c r="T219">
        <v>4.56</v>
      </c>
      <c r="U219">
        <v>518.62</v>
      </c>
      <c r="V219">
        <v>128.3</v>
      </c>
      <c r="W219">
        <v>5.56</v>
      </c>
      <c r="X219">
        <v>3.52</v>
      </c>
      <c r="Y219">
        <v>13.22</v>
      </c>
      <c r="Z219">
        <v>4</v>
      </c>
      <c r="AA219" t="s">
        <v>4268</v>
      </c>
      <c r="AB219">
        <v>2</v>
      </c>
      <c r="AC219">
        <v>6</v>
      </c>
      <c r="AD219">
        <v>1.19</v>
      </c>
      <c r="AF219" t="s">
        <v>5400</v>
      </c>
      <c r="AI219">
        <v>0</v>
      </c>
      <c r="AJ219">
        <v>0</v>
      </c>
      <c r="AK219" t="s">
        <v>5404</v>
      </c>
      <c r="AL219" t="s">
        <v>5404</v>
      </c>
    </row>
    <row r="220" spans="1:38">
      <c r="A220" t="s">
        <v>4869</v>
      </c>
      <c r="B220" t="s">
        <v>4543</v>
      </c>
      <c r="C220" t="s">
        <v>4545</v>
      </c>
      <c r="D220">
        <v>157</v>
      </c>
      <c r="E220" t="s">
        <v>4546</v>
      </c>
      <c r="F220">
        <v>6.8</v>
      </c>
      <c r="G220">
        <v>0</v>
      </c>
      <c r="H220">
        <v>1</v>
      </c>
      <c r="I220" t="s">
        <v>4961</v>
      </c>
      <c r="J220" t="s">
        <v>5035</v>
      </c>
      <c r="K220" t="s">
        <v>5093</v>
      </c>
      <c r="L220" t="s">
        <v>5094</v>
      </c>
      <c r="M220" t="s">
        <v>5110</v>
      </c>
      <c r="N220">
        <v>9</v>
      </c>
      <c r="O220" t="s">
        <v>5133</v>
      </c>
      <c r="Y220">
        <v>0</v>
      </c>
    </row>
    <row r="221" spans="1:38">
      <c r="A221" t="s">
        <v>4870</v>
      </c>
      <c r="B221" t="s">
        <v>4543</v>
      </c>
      <c r="C221" t="s">
        <v>4545</v>
      </c>
      <c r="D221">
        <v>166.1</v>
      </c>
      <c r="E221" t="s">
        <v>4546</v>
      </c>
      <c r="F221">
        <v>6.78</v>
      </c>
      <c r="G221">
        <v>0</v>
      </c>
      <c r="H221">
        <v>1</v>
      </c>
      <c r="I221" t="s">
        <v>4961</v>
      </c>
      <c r="J221" t="s">
        <v>5036</v>
      </c>
      <c r="K221" t="s">
        <v>5093</v>
      </c>
      <c r="L221" t="s">
        <v>5094</v>
      </c>
      <c r="M221" t="s">
        <v>5109</v>
      </c>
      <c r="N221">
        <v>8</v>
      </c>
      <c r="O221" t="s">
        <v>5138</v>
      </c>
      <c r="P221" t="s">
        <v>5314</v>
      </c>
      <c r="Q221">
        <v>6</v>
      </c>
      <c r="R221">
        <v>3</v>
      </c>
      <c r="S221">
        <v>3.53</v>
      </c>
      <c r="T221">
        <v>6.04</v>
      </c>
      <c r="U221">
        <v>583.6900000000001</v>
      </c>
      <c r="V221">
        <v>131.19</v>
      </c>
      <c r="W221">
        <v>5.39</v>
      </c>
      <c r="X221">
        <v>4.24</v>
      </c>
      <c r="Y221">
        <v>10.27</v>
      </c>
      <c r="Z221">
        <v>3</v>
      </c>
      <c r="AA221" t="s">
        <v>4268</v>
      </c>
      <c r="AB221">
        <v>2</v>
      </c>
      <c r="AC221">
        <v>6</v>
      </c>
      <c r="AD221">
        <v>0.4016666666666668</v>
      </c>
      <c r="AF221" t="s">
        <v>5400</v>
      </c>
      <c r="AI221">
        <v>0</v>
      </c>
      <c r="AJ221">
        <v>0</v>
      </c>
    </row>
    <row r="222" spans="1:38">
      <c r="A222" t="s">
        <v>4871</v>
      </c>
      <c r="B222" t="s">
        <v>4543</v>
      </c>
      <c r="C222" t="s">
        <v>4545</v>
      </c>
      <c r="D222">
        <v>169.6</v>
      </c>
      <c r="E222" t="s">
        <v>4546</v>
      </c>
      <c r="F222">
        <v>6.77</v>
      </c>
      <c r="G222">
        <v>0</v>
      </c>
      <c r="H222">
        <v>1</v>
      </c>
      <c r="I222" t="s">
        <v>4961</v>
      </c>
      <c r="J222" t="s">
        <v>5037</v>
      </c>
      <c r="K222" t="s">
        <v>5093</v>
      </c>
      <c r="L222" t="s">
        <v>5094</v>
      </c>
      <c r="M222" t="s">
        <v>5114</v>
      </c>
      <c r="N222">
        <v>9</v>
      </c>
      <c r="O222" t="s">
        <v>5137</v>
      </c>
      <c r="P222" t="s">
        <v>5315</v>
      </c>
      <c r="Q222">
        <v>11</v>
      </c>
      <c r="R222">
        <v>1</v>
      </c>
      <c r="S222">
        <v>5.51</v>
      </c>
      <c r="T222">
        <v>5.51</v>
      </c>
      <c r="U222">
        <v>815.3</v>
      </c>
      <c r="V222">
        <v>169.16</v>
      </c>
      <c r="W222">
        <v>5.88</v>
      </c>
      <c r="X222">
        <v>13.2</v>
      </c>
      <c r="Y222">
        <v>0.05</v>
      </c>
      <c r="Z222">
        <v>4</v>
      </c>
      <c r="AA222" t="s">
        <v>4268</v>
      </c>
      <c r="AB222">
        <v>3</v>
      </c>
      <c r="AC222">
        <v>7</v>
      </c>
      <c r="AD222">
        <v>1.833333333333333</v>
      </c>
      <c r="AF222" t="s">
        <v>5399</v>
      </c>
      <c r="AI222">
        <v>0</v>
      </c>
      <c r="AJ222">
        <v>0</v>
      </c>
    </row>
    <row r="223" spans="1:38">
      <c r="A223" t="s">
        <v>4872</v>
      </c>
      <c r="B223" t="s">
        <v>4543</v>
      </c>
      <c r="C223" t="s">
        <v>4545</v>
      </c>
      <c r="D223">
        <v>171.6</v>
      </c>
      <c r="E223" t="s">
        <v>4546</v>
      </c>
      <c r="F223">
        <v>6.76</v>
      </c>
      <c r="G223">
        <v>0</v>
      </c>
      <c r="H223">
        <v>1</v>
      </c>
      <c r="I223" t="s">
        <v>4961</v>
      </c>
      <c r="J223" t="s">
        <v>5038</v>
      </c>
      <c r="K223" t="s">
        <v>5093</v>
      </c>
      <c r="L223" t="s">
        <v>5094</v>
      </c>
      <c r="M223" t="s">
        <v>5108</v>
      </c>
      <c r="N223">
        <v>9</v>
      </c>
      <c r="O223" t="s">
        <v>5130</v>
      </c>
      <c r="P223" t="s">
        <v>5316</v>
      </c>
      <c r="Q223">
        <v>7</v>
      </c>
      <c r="R223">
        <v>2</v>
      </c>
      <c r="S223">
        <v>3.09</v>
      </c>
      <c r="T223">
        <v>5.97</v>
      </c>
      <c r="U223">
        <v>635.91</v>
      </c>
      <c r="V223">
        <v>130.31</v>
      </c>
      <c r="W223">
        <v>5.29</v>
      </c>
      <c r="X223">
        <v>4.26</v>
      </c>
      <c r="Y223">
        <v>0.25</v>
      </c>
      <c r="Z223">
        <v>4</v>
      </c>
      <c r="AA223" t="s">
        <v>4268</v>
      </c>
      <c r="AB223">
        <v>2</v>
      </c>
      <c r="AC223">
        <v>6</v>
      </c>
      <c r="AD223">
        <v>1.955</v>
      </c>
      <c r="AF223" t="s">
        <v>5398</v>
      </c>
      <c r="AI223">
        <v>0</v>
      </c>
      <c r="AJ223">
        <v>0</v>
      </c>
    </row>
    <row r="224" spans="1:38">
      <c r="A224" t="s">
        <v>4872</v>
      </c>
      <c r="B224" t="s">
        <v>4543</v>
      </c>
      <c r="C224" t="s">
        <v>4545</v>
      </c>
      <c r="D224">
        <v>171.6</v>
      </c>
      <c r="E224" t="s">
        <v>4546</v>
      </c>
      <c r="F224">
        <v>6.76</v>
      </c>
      <c r="G224">
        <v>0</v>
      </c>
      <c r="H224">
        <v>1</v>
      </c>
      <c r="I224" t="s">
        <v>4961</v>
      </c>
      <c r="J224" t="s">
        <v>5039</v>
      </c>
      <c r="K224" t="s">
        <v>5093</v>
      </c>
      <c r="L224" t="s">
        <v>5094</v>
      </c>
      <c r="M224" t="s">
        <v>5109</v>
      </c>
      <c r="N224">
        <v>8</v>
      </c>
      <c r="O224" t="s">
        <v>5131</v>
      </c>
      <c r="P224" t="s">
        <v>5316</v>
      </c>
      <c r="Q224">
        <v>7</v>
      </c>
      <c r="R224">
        <v>2</v>
      </c>
      <c r="S224">
        <v>3.09</v>
      </c>
      <c r="T224">
        <v>5.97</v>
      </c>
      <c r="U224">
        <v>635.91</v>
      </c>
      <c r="V224">
        <v>130.31</v>
      </c>
      <c r="W224">
        <v>5.29</v>
      </c>
      <c r="X224">
        <v>4.26</v>
      </c>
      <c r="Y224">
        <v>0.25</v>
      </c>
      <c r="Z224">
        <v>4</v>
      </c>
      <c r="AA224" t="s">
        <v>4268</v>
      </c>
      <c r="AB224">
        <v>2</v>
      </c>
      <c r="AC224">
        <v>6</v>
      </c>
      <c r="AD224">
        <v>1.955</v>
      </c>
      <c r="AF224" t="s">
        <v>5398</v>
      </c>
      <c r="AI224">
        <v>0</v>
      </c>
      <c r="AJ224">
        <v>0</v>
      </c>
    </row>
    <row r="225" spans="1:38">
      <c r="A225" t="s">
        <v>4873</v>
      </c>
      <c r="B225" t="s">
        <v>4543</v>
      </c>
      <c r="C225" t="s">
        <v>4545</v>
      </c>
      <c r="D225">
        <v>173</v>
      </c>
      <c r="E225" t="s">
        <v>4546</v>
      </c>
      <c r="F225">
        <v>6.76</v>
      </c>
      <c r="G225">
        <v>0.63</v>
      </c>
      <c r="H225">
        <v>2</v>
      </c>
      <c r="I225" t="s">
        <v>4961</v>
      </c>
      <c r="K225" t="s">
        <v>5093</v>
      </c>
      <c r="L225" t="s">
        <v>5094</v>
      </c>
      <c r="M225" t="s">
        <v>5104</v>
      </c>
      <c r="N225">
        <v>9</v>
      </c>
      <c r="O225" t="s">
        <v>5126</v>
      </c>
      <c r="P225" t="s">
        <v>5317</v>
      </c>
      <c r="Q225">
        <v>8</v>
      </c>
      <c r="R225">
        <v>3</v>
      </c>
      <c r="S225">
        <v>3.82</v>
      </c>
      <c r="T225">
        <v>3.82</v>
      </c>
      <c r="U225">
        <v>545.99</v>
      </c>
      <c r="V225">
        <v>140.13</v>
      </c>
      <c r="W225">
        <v>3.87</v>
      </c>
      <c r="X225">
        <v>12.45</v>
      </c>
      <c r="Y225">
        <v>0.43</v>
      </c>
      <c r="Z225">
        <v>4</v>
      </c>
      <c r="AA225" t="s">
        <v>4268</v>
      </c>
      <c r="AB225">
        <v>1</v>
      </c>
      <c r="AC225">
        <v>9</v>
      </c>
      <c r="AD225">
        <v>1.846666666666667</v>
      </c>
      <c r="AF225" t="s">
        <v>5399</v>
      </c>
      <c r="AI225">
        <v>0</v>
      </c>
      <c r="AJ225">
        <v>0</v>
      </c>
      <c r="AK225" t="s">
        <v>5408</v>
      </c>
      <c r="AL225" t="s">
        <v>5408</v>
      </c>
    </row>
    <row r="226" spans="1:38">
      <c r="A226" t="s">
        <v>4874</v>
      </c>
      <c r="B226" t="s">
        <v>4543</v>
      </c>
      <c r="C226" t="s">
        <v>4545</v>
      </c>
      <c r="D226">
        <v>183</v>
      </c>
      <c r="E226" t="s">
        <v>4546</v>
      </c>
      <c r="F226">
        <v>6.74</v>
      </c>
      <c r="G226">
        <v>0</v>
      </c>
      <c r="H226">
        <v>1</v>
      </c>
      <c r="I226" t="s">
        <v>4961</v>
      </c>
      <c r="J226" t="s">
        <v>5040</v>
      </c>
      <c r="K226" t="s">
        <v>5093</v>
      </c>
      <c r="L226" t="s">
        <v>5094</v>
      </c>
      <c r="M226" t="s">
        <v>5110</v>
      </c>
      <c r="N226">
        <v>9</v>
      </c>
      <c r="O226" t="s">
        <v>5133</v>
      </c>
      <c r="P226" t="s">
        <v>5318</v>
      </c>
      <c r="Q226">
        <v>8</v>
      </c>
      <c r="R226">
        <v>4</v>
      </c>
      <c r="S226">
        <v>2.42</v>
      </c>
      <c r="T226">
        <v>2.42</v>
      </c>
      <c r="U226">
        <v>542.99</v>
      </c>
      <c r="V226">
        <v>159.16</v>
      </c>
      <c r="W226">
        <v>3.97</v>
      </c>
      <c r="X226">
        <v>12.72</v>
      </c>
      <c r="Y226">
        <v>5.13</v>
      </c>
      <c r="Z226">
        <v>5</v>
      </c>
      <c r="AA226" t="s">
        <v>4268</v>
      </c>
      <c r="AB226">
        <v>1</v>
      </c>
      <c r="AC226">
        <v>4</v>
      </c>
      <c r="AD226">
        <v>2.79</v>
      </c>
      <c r="AF226" t="s">
        <v>5399</v>
      </c>
      <c r="AI226">
        <v>0</v>
      </c>
      <c r="AJ226">
        <v>0</v>
      </c>
    </row>
    <row r="227" spans="1:38">
      <c r="A227" t="s">
        <v>4875</v>
      </c>
      <c r="B227" t="s">
        <v>4543</v>
      </c>
      <c r="C227" t="s">
        <v>4545</v>
      </c>
      <c r="D227">
        <v>190</v>
      </c>
      <c r="E227" t="s">
        <v>4546</v>
      </c>
      <c r="F227">
        <v>6.72</v>
      </c>
      <c r="G227">
        <v>0</v>
      </c>
      <c r="H227">
        <v>1</v>
      </c>
      <c r="I227" t="s">
        <v>4961</v>
      </c>
      <c r="J227" t="s">
        <v>5041</v>
      </c>
      <c r="K227" t="s">
        <v>5093</v>
      </c>
      <c r="L227" t="s">
        <v>5094</v>
      </c>
      <c r="M227" t="s">
        <v>5109</v>
      </c>
      <c r="N227">
        <v>8</v>
      </c>
      <c r="O227" t="s">
        <v>5132</v>
      </c>
      <c r="P227" t="s">
        <v>5319</v>
      </c>
      <c r="Q227">
        <v>6</v>
      </c>
      <c r="R227">
        <v>3</v>
      </c>
      <c r="S227">
        <v>0.92</v>
      </c>
      <c r="T227">
        <v>3.42</v>
      </c>
      <c r="U227">
        <v>560.7</v>
      </c>
      <c r="V227">
        <v>111.21</v>
      </c>
      <c r="W227">
        <v>3.84</v>
      </c>
      <c r="X227">
        <v>4.27</v>
      </c>
      <c r="Y227">
        <v>10.89</v>
      </c>
      <c r="Z227">
        <v>2</v>
      </c>
      <c r="AA227" t="s">
        <v>4268</v>
      </c>
      <c r="AB227">
        <v>1</v>
      </c>
      <c r="AC227">
        <v>6</v>
      </c>
      <c r="AD227">
        <v>2.249666666666667</v>
      </c>
      <c r="AF227" t="s">
        <v>5400</v>
      </c>
      <c r="AI227">
        <v>0</v>
      </c>
      <c r="AJ227">
        <v>0</v>
      </c>
    </row>
    <row r="228" spans="1:38">
      <c r="A228" t="s">
        <v>4876</v>
      </c>
      <c r="B228" t="s">
        <v>4543</v>
      </c>
      <c r="C228" t="s">
        <v>4545</v>
      </c>
      <c r="D228">
        <v>192</v>
      </c>
      <c r="E228" t="s">
        <v>4546</v>
      </c>
      <c r="F228">
        <v>6.72</v>
      </c>
      <c r="G228">
        <v>0</v>
      </c>
      <c r="H228">
        <v>1</v>
      </c>
      <c r="I228" t="s">
        <v>4961</v>
      </c>
      <c r="J228" t="s">
        <v>5042</v>
      </c>
      <c r="K228" t="s">
        <v>5093</v>
      </c>
      <c r="L228" t="s">
        <v>5094</v>
      </c>
      <c r="M228" t="s">
        <v>5110</v>
      </c>
      <c r="N228">
        <v>9</v>
      </c>
      <c r="O228" t="s">
        <v>5133</v>
      </c>
      <c r="P228" t="s">
        <v>5320</v>
      </c>
      <c r="Q228">
        <v>11</v>
      </c>
      <c r="R228">
        <v>6</v>
      </c>
      <c r="S228">
        <v>-0.01</v>
      </c>
      <c r="T228">
        <v>0</v>
      </c>
      <c r="U228">
        <v>608.01</v>
      </c>
      <c r="V228">
        <v>209.27</v>
      </c>
      <c r="W228">
        <v>2.21</v>
      </c>
      <c r="X228">
        <v>12.4</v>
      </c>
      <c r="Y228">
        <v>5.76</v>
      </c>
      <c r="Z228">
        <v>4</v>
      </c>
      <c r="AA228" t="s">
        <v>4268</v>
      </c>
      <c r="AB228">
        <v>3</v>
      </c>
      <c r="AC228">
        <v>5</v>
      </c>
      <c r="AD228">
        <v>3</v>
      </c>
      <c r="AF228" t="s">
        <v>5399</v>
      </c>
      <c r="AI228">
        <v>0</v>
      </c>
      <c r="AJ228">
        <v>0</v>
      </c>
    </row>
    <row r="229" spans="1:38">
      <c r="A229" t="s">
        <v>4877</v>
      </c>
      <c r="B229" t="s">
        <v>4543</v>
      </c>
      <c r="C229" t="s">
        <v>4545</v>
      </c>
      <c r="D229">
        <v>200</v>
      </c>
      <c r="E229" t="s">
        <v>4546</v>
      </c>
      <c r="F229">
        <v>6.7</v>
      </c>
      <c r="G229">
        <v>0</v>
      </c>
      <c r="H229">
        <v>1</v>
      </c>
      <c r="I229" t="s">
        <v>4961</v>
      </c>
      <c r="K229" t="s">
        <v>5093</v>
      </c>
      <c r="L229" t="s">
        <v>5094</v>
      </c>
      <c r="M229" t="s">
        <v>5102</v>
      </c>
      <c r="N229">
        <v>9</v>
      </c>
      <c r="O229" t="s">
        <v>5124</v>
      </c>
      <c r="P229" t="s">
        <v>5321</v>
      </c>
      <c r="Q229">
        <v>4</v>
      </c>
      <c r="R229">
        <v>4</v>
      </c>
      <c r="S229">
        <v>3.68</v>
      </c>
      <c r="T229">
        <v>3.69</v>
      </c>
      <c r="U229">
        <v>488.95</v>
      </c>
      <c r="V229">
        <v>112.48</v>
      </c>
      <c r="W229">
        <v>5.35</v>
      </c>
      <c r="X229">
        <v>9.99</v>
      </c>
      <c r="Y229">
        <v>2.95</v>
      </c>
      <c r="Z229">
        <v>5</v>
      </c>
      <c r="AA229" t="s">
        <v>4268</v>
      </c>
      <c r="AB229">
        <v>1</v>
      </c>
      <c r="AC229">
        <v>6</v>
      </c>
      <c r="AD229">
        <v>2.144595238095238</v>
      </c>
      <c r="AF229" t="s">
        <v>5399</v>
      </c>
      <c r="AI229">
        <v>0</v>
      </c>
      <c r="AJ229">
        <v>0</v>
      </c>
      <c r="AK229" t="s">
        <v>5406</v>
      </c>
      <c r="AL229" t="s">
        <v>5406</v>
      </c>
    </row>
    <row r="230" spans="1:38">
      <c r="A230" t="s">
        <v>4878</v>
      </c>
      <c r="B230" t="s">
        <v>4543</v>
      </c>
      <c r="C230" t="s">
        <v>4545</v>
      </c>
      <c r="D230">
        <v>203</v>
      </c>
      <c r="E230" t="s">
        <v>4546</v>
      </c>
      <c r="F230">
        <v>6.69</v>
      </c>
      <c r="G230">
        <v>0</v>
      </c>
      <c r="H230">
        <v>1</v>
      </c>
      <c r="I230" t="s">
        <v>4961</v>
      </c>
      <c r="J230" t="s">
        <v>5043</v>
      </c>
      <c r="K230" t="s">
        <v>5093</v>
      </c>
      <c r="L230" t="s">
        <v>5094</v>
      </c>
      <c r="M230" t="s">
        <v>5110</v>
      </c>
      <c r="N230">
        <v>9</v>
      </c>
      <c r="O230" t="s">
        <v>5133</v>
      </c>
      <c r="P230" t="s">
        <v>5322</v>
      </c>
      <c r="Q230">
        <v>11</v>
      </c>
      <c r="R230">
        <v>4</v>
      </c>
      <c r="S230">
        <v>3.32</v>
      </c>
      <c r="T230">
        <v>3.41</v>
      </c>
      <c r="U230">
        <v>634.1</v>
      </c>
      <c r="V230">
        <v>178.04</v>
      </c>
      <c r="W230">
        <v>4.67</v>
      </c>
      <c r="X230">
        <v>12.7</v>
      </c>
      <c r="Y230">
        <v>6.74</v>
      </c>
      <c r="Z230">
        <v>4</v>
      </c>
      <c r="AA230" t="s">
        <v>4268</v>
      </c>
      <c r="AB230">
        <v>2</v>
      </c>
      <c r="AC230">
        <v>7</v>
      </c>
      <c r="AD230">
        <v>2.135</v>
      </c>
      <c r="AF230" t="s">
        <v>5399</v>
      </c>
      <c r="AI230">
        <v>0</v>
      </c>
      <c r="AJ230">
        <v>0</v>
      </c>
    </row>
    <row r="231" spans="1:38">
      <c r="A231" t="s">
        <v>4879</v>
      </c>
      <c r="B231" t="s">
        <v>4543</v>
      </c>
      <c r="C231" t="s">
        <v>4545</v>
      </c>
      <c r="D231">
        <v>205</v>
      </c>
      <c r="E231" t="s">
        <v>4546</v>
      </c>
      <c r="F231">
        <v>6.69</v>
      </c>
      <c r="G231">
        <v>0</v>
      </c>
      <c r="H231">
        <v>1</v>
      </c>
      <c r="I231" t="s">
        <v>4961</v>
      </c>
      <c r="K231" t="s">
        <v>5093</v>
      </c>
      <c r="L231" t="s">
        <v>5094</v>
      </c>
      <c r="M231" t="s">
        <v>5103</v>
      </c>
      <c r="N231">
        <v>9</v>
      </c>
      <c r="O231" t="s">
        <v>5125</v>
      </c>
      <c r="P231" t="s">
        <v>5323</v>
      </c>
      <c r="Q231">
        <v>4</v>
      </c>
      <c r="R231">
        <v>3</v>
      </c>
      <c r="S231">
        <v>1.07</v>
      </c>
      <c r="T231">
        <v>3.57</v>
      </c>
      <c r="U231">
        <v>457.57</v>
      </c>
      <c r="V231">
        <v>105.31</v>
      </c>
      <c r="W231">
        <v>4.61</v>
      </c>
      <c r="X231">
        <v>3.77</v>
      </c>
      <c r="Y231">
        <v>10.27</v>
      </c>
      <c r="Z231">
        <v>3</v>
      </c>
      <c r="AA231" t="s">
        <v>4268</v>
      </c>
      <c r="AB231">
        <v>0</v>
      </c>
      <c r="AC231">
        <v>8</v>
      </c>
      <c r="AD231">
        <v>2.674404761904762</v>
      </c>
      <c r="AF231" t="s">
        <v>5400</v>
      </c>
      <c r="AI231">
        <v>0</v>
      </c>
      <c r="AJ231">
        <v>0</v>
      </c>
      <c r="AK231" t="s">
        <v>5407</v>
      </c>
      <c r="AL231" t="s">
        <v>5407</v>
      </c>
    </row>
    <row r="232" spans="1:38">
      <c r="A232" t="s">
        <v>4880</v>
      </c>
      <c r="B232" t="s">
        <v>4543</v>
      </c>
      <c r="C232" t="s">
        <v>4545</v>
      </c>
      <c r="D232">
        <v>206</v>
      </c>
      <c r="E232" t="s">
        <v>4546</v>
      </c>
      <c r="F232">
        <v>6.69</v>
      </c>
      <c r="G232">
        <v>0</v>
      </c>
      <c r="H232">
        <v>1</v>
      </c>
      <c r="I232" t="s">
        <v>4961</v>
      </c>
      <c r="K232" t="s">
        <v>5093</v>
      </c>
      <c r="L232" t="s">
        <v>5094</v>
      </c>
      <c r="M232" t="s">
        <v>5106</v>
      </c>
      <c r="N232">
        <v>9</v>
      </c>
      <c r="O232" t="s">
        <v>5128</v>
      </c>
      <c r="P232" t="s">
        <v>5324</v>
      </c>
      <c r="Q232">
        <v>3</v>
      </c>
      <c r="R232">
        <v>2</v>
      </c>
      <c r="S232">
        <v>1.57</v>
      </c>
      <c r="T232">
        <v>4.24</v>
      </c>
      <c r="U232">
        <v>448.01</v>
      </c>
      <c r="V232">
        <v>68.01000000000001</v>
      </c>
      <c r="W232">
        <v>5.57</v>
      </c>
      <c r="Y232">
        <v>10.27</v>
      </c>
      <c r="Z232">
        <v>3</v>
      </c>
      <c r="AA232" t="s">
        <v>4268</v>
      </c>
      <c r="AB232">
        <v>1</v>
      </c>
      <c r="AC232">
        <v>7</v>
      </c>
      <c r="AD232">
        <v>3.251357142857143</v>
      </c>
      <c r="AF232" t="s">
        <v>5401</v>
      </c>
      <c r="AI232">
        <v>0</v>
      </c>
      <c r="AJ232">
        <v>0</v>
      </c>
      <c r="AK232" t="s">
        <v>5410</v>
      </c>
      <c r="AL232" t="s">
        <v>5410</v>
      </c>
    </row>
    <row r="233" spans="1:38">
      <c r="A233" t="s">
        <v>4881</v>
      </c>
      <c r="B233" t="s">
        <v>4543</v>
      </c>
      <c r="C233" t="s">
        <v>4545</v>
      </c>
      <c r="D233">
        <v>207</v>
      </c>
      <c r="E233" t="s">
        <v>4546</v>
      </c>
      <c r="F233">
        <v>6.68</v>
      </c>
      <c r="G233">
        <v>0.67</v>
      </c>
      <c r="H233">
        <v>3</v>
      </c>
      <c r="I233" t="s">
        <v>4961</v>
      </c>
      <c r="K233" t="s">
        <v>5093</v>
      </c>
      <c r="L233" t="s">
        <v>5094</v>
      </c>
      <c r="M233" t="s">
        <v>5099</v>
      </c>
      <c r="N233">
        <v>9</v>
      </c>
      <c r="O233" t="s">
        <v>5121</v>
      </c>
      <c r="P233" t="s">
        <v>5325</v>
      </c>
      <c r="Q233">
        <v>4</v>
      </c>
      <c r="R233">
        <v>5</v>
      </c>
      <c r="S233">
        <v>2.92</v>
      </c>
      <c r="T233">
        <v>5.42</v>
      </c>
      <c r="U233">
        <v>546.67</v>
      </c>
      <c r="V233">
        <v>128.3</v>
      </c>
      <c r="W233">
        <v>6.34</v>
      </c>
      <c r="X233">
        <v>3.6</v>
      </c>
      <c r="Y233">
        <v>13.22</v>
      </c>
      <c r="Z233">
        <v>4</v>
      </c>
      <c r="AA233" t="s">
        <v>4268</v>
      </c>
      <c r="AB233">
        <v>2</v>
      </c>
      <c r="AC233">
        <v>7</v>
      </c>
      <c r="AD233">
        <v>0.54</v>
      </c>
      <c r="AF233" t="s">
        <v>5400</v>
      </c>
      <c r="AI233">
        <v>0</v>
      </c>
      <c r="AJ233">
        <v>0</v>
      </c>
      <c r="AK233" t="s">
        <v>5404</v>
      </c>
      <c r="AL233" t="s">
        <v>5404</v>
      </c>
    </row>
    <row r="234" spans="1:38">
      <c r="A234" t="s">
        <v>4882</v>
      </c>
      <c r="B234" t="s">
        <v>4543</v>
      </c>
      <c r="C234" t="s">
        <v>4545</v>
      </c>
      <c r="D234">
        <v>217</v>
      </c>
      <c r="E234" t="s">
        <v>4546</v>
      </c>
      <c r="F234">
        <v>6.66</v>
      </c>
      <c r="G234">
        <v>0</v>
      </c>
      <c r="H234">
        <v>1</v>
      </c>
      <c r="I234" t="s">
        <v>4961</v>
      </c>
      <c r="J234" t="s">
        <v>5044</v>
      </c>
      <c r="K234" t="s">
        <v>5093</v>
      </c>
      <c r="L234" t="s">
        <v>5094</v>
      </c>
      <c r="M234" t="s">
        <v>5110</v>
      </c>
      <c r="N234">
        <v>9</v>
      </c>
      <c r="O234" t="s">
        <v>5133</v>
      </c>
      <c r="P234" t="s">
        <v>5326</v>
      </c>
      <c r="Q234">
        <v>8</v>
      </c>
      <c r="R234">
        <v>4</v>
      </c>
      <c r="S234">
        <v>3.15</v>
      </c>
      <c r="T234">
        <v>3.18</v>
      </c>
      <c r="U234">
        <v>548.99</v>
      </c>
      <c r="V234">
        <v>155.92</v>
      </c>
      <c r="W234">
        <v>4.47</v>
      </c>
      <c r="X234">
        <v>8.67</v>
      </c>
      <c r="Y234">
        <v>5.87</v>
      </c>
      <c r="Z234">
        <v>4</v>
      </c>
      <c r="AA234" t="s">
        <v>4268</v>
      </c>
      <c r="AB234">
        <v>1</v>
      </c>
      <c r="AC234">
        <v>4</v>
      </c>
      <c r="AD234">
        <v>2.335</v>
      </c>
      <c r="AF234" t="s">
        <v>5399</v>
      </c>
      <c r="AI234">
        <v>0</v>
      </c>
      <c r="AJ234">
        <v>0</v>
      </c>
    </row>
    <row r="235" spans="1:38">
      <c r="A235" t="s">
        <v>4883</v>
      </c>
      <c r="B235" t="s">
        <v>4543</v>
      </c>
      <c r="C235" t="s">
        <v>4545</v>
      </c>
      <c r="D235">
        <v>227</v>
      </c>
      <c r="E235" t="s">
        <v>4546</v>
      </c>
      <c r="F235">
        <v>6.64</v>
      </c>
      <c r="G235">
        <v>0</v>
      </c>
      <c r="H235">
        <v>1</v>
      </c>
      <c r="I235" t="s">
        <v>4961</v>
      </c>
      <c r="K235" t="s">
        <v>5093</v>
      </c>
      <c r="L235" t="s">
        <v>5094</v>
      </c>
      <c r="M235" t="s">
        <v>5106</v>
      </c>
      <c r="N235">
        <v>9</v>
      </c>
      <c r="O235" t="s">
        <v>5128</v>
      </c>
      <c r="P235" t="s">
        <v>5327</v>
      </c>
      <c r="Q235">
        <v>4</v>
      </c>
      <c r="R235">
        <v>3</v>
      </c>
      <c r="S235">
        <v>1.28</v>
      </c>
      <c r="T235">
        <v>3.96</v>
      </c>
      <c r="U235">
        <v>428.58</v>
      </c>
      <c r="V235">
        <v>94.03</v>
      </c>
      <c r="W235">
        <v>4.5</v>
      </c>
      <c r="Y235">
        <v>10.27</v>
      </c>
      <c r="Z235">
        <v>3</v>
      </c>
      <c r="AA235" t="s">
        <v>4268</v>
      </c>
      <c r="AB235">
        <v>0</v>
      </c>
      <c r="AC235">
        <v>7</v>
      </c>
      <c r="AD235">
        <v>3.062476190476191</v>
      </c>
      <c r="AF235" t="s">
        <v>5401</v>
      </c>
      <c r="AI235">
        <v>0</v>
      </c>
      <c r="AJ235">
        <v>0</v>
      </c>
      <c r="AK235" t="s">
        <v>5410</v>
      </c>
      <c r="AL235" t="s">
        <v>5410</v>
      </c>
    </row>
    <row r="236" spans="1:38">
      <c r="A236" t="s">
        <v>4884</v>
      </c>
      <c r="B236" t="s">
        <v>4543</v>
      </c>
      <c r="C236" t="s">
        <v>4545</v>
      </c>
      <c r="D236">
        <v>230</v>
      </c>
      <c r="E236" t="s">
        <v>4546</v>
      </c>
      <c r="F236">
        <v>6.64</v>
      </c>
      <c r="G236">
        <v>0.5</v>
      </c>
      <c r="H236">
        <v>2</v>
      </c>
      <c r="I236" t="s">
        <v>4961</v>
      </c>
      <c r="K236" t="s">
        <v>5093</v>
      </c>
      <c r="L236" t="s">
        <v>5094</v>
      </c>
      <c r="M236" t="s">
        <v>5100</v>
      </c>
      <c r="N236">
        <v>9</v>
      </c>
      <c r="O236" t="s">
        <v>5122</v>
      </c>
      <c r="P236" t="s">
        <v>5328</v>
      </c>
      <c r="Q236">
        <v>4</v>
      </c>
      <c r="R236">
        <v>3</v>
      </c>
      <c r="S236">
        <v>-0.19</v>
      </c>
      <c r="T236">
        <v>2.48</v>
      </c>
      <c r="U236">
        <v>541.5700000000001</v>
      </c>
      <c r="V236">
        <v>107.59</v>
      </c>
      <c r="W236">
        <v>4.11</v>
      </c>
      <c r="X236">
        <v>11.77</v>
      </c>
      <c r="Y236">
        <v>10.27</v>
      </c>
      <c r="Z236">
        <v>3</v>
      </c>
      <c r="AA236" t="s">
        <v>4268</v>
      </c>
      <c r="AB236">
        <v>0</v>
      </c>
      <c r="AC236">
        <v>7</v>
      </c>
      <c r="AD236">
        <v>2.580333333333333</v>
      </c>
      <c r="AF236" t="s">
        <v>5401</v>
      </c>
      <c r="AI236">
        <v>0</v>
      </c>
      <c r="AJ236">
        <v>0</v>
      </c>
      <c r="AK236" t="s">
        <v>5405</v>
      </c>
      <c r="AL236" t="s">
        <v>5405</v>
      </c>
    </row>
    <row r="237" spans="1:38">
      <c r="A237" t="s">
        <v>4885</v>
      </c>
      <c r="B237" t="s">
        <v>4543</v>
      </c>
      <c r="C237" t="s">
        <v>4545</v>
      </c>
      <c r="D237">
        <v>240</v>
      </c>
      <c r="E237" t="s">
        <v>4546</v>
      </c>
      <c r="F237">
        <v>6.62</v>
      </c>
      <c r="G237">
        <v>0</v>
      </c>
      <c r="H237">
        <v>1</v>
      </c>
      <c r="I237" t="s">
        <v>4961</v>
      </c>
      <c r="K237" t="s">
        <v>5093</v>
      </c>
      <c r="L237" t="s">
        <v>5094</v>
      </c>
      <c r="M237" t="s">
        <v>5102</v>
      </c>
      <c r="N237">
        <v>9</v>
      </c>
      <c r="O237" t="s">
        <v>5124</v>
      </c>
      <c r="P237" t="s">
        <v>5329</v>
      </c>
      <c r="Q237">
        <v>4</v>
      </c>
      <c r="R237">
        <v>5</v>
      </c>
      <c r="S237">
        <v>4.26</v>
      </c>
      <c r="T237">
        <v>4.26</v>
      </c>
      <c r="U237">
        <v>588.42</v>
      </c>
      <c r="V237">
        <v>124.51</v>
      </c>
      <c r="W237">
        <v>6.64</v>
      </c>
      <c r="X237">
        <v>10.33</v>
      </c>
      <c r="Y237">
        <v>3.33</v>
      </c>
      <c r="Z237">
        <v>5</v>
      </c>
      <c r="AA237" t="s">
        <v>4268</v>
      </c>
      <c r="AB237">
        <v>2</v>
      </c>
      <c r="AC237">
        <v>7</v>
      </c>
      <c r="AD237">
        <v>1.37</v>
      </c>
      <c r="AF237" t="s">
        <v>5399</v>
      </c>
      <c r="AI237">
        <v>0</v>
      </c>
      <c r="AJ237">
        <v>0</v>
      </c>
      <c r="AK237" t="s">
        <v>5406</v>
      </c>
      <c r="AL237" t="s">
        <v>5406</v>
      </c>
    </row>
    <row r="238" spans="1:38">
      <c r="A238" t="s">
        <v>4886</v>
      </c>
      <c r="B238" t="s">
        <v>4543</v>
      </c>
      <c r="C238" t="s">
        <v>4545</v>
      </c>
      <c r="D238">
        <v>249</v>
      </c>
      <c r="E238" t="s">
        <v>4546</v>
      </c>
      <c r="F238">
        <v>6.6</v>
      </c>
      <c r="G238">
        <v>0</v>
      </c>
      <c r="H238">
        <v>1</v>
      </c>
      <c r="I238" t="s">
        <v>4961</v>
      </c>
      <c r="J238" t="s">
        <v>5045</v>
      </c>
      <c r="K238" t="s">
        <v>5093</v>
      </c>
      <c r="L238" t="s">
        <v>5094</v>
      </c>
      <c r="M238" t="s">
        <v>5110</v>
      </c>
      <c r="N238">
        <v>9</v>
      </c>
      <c r="O238" t="s">
        <v>5133</v>
      </c>
      <c r="P238" t="s">
        <v>5330</v>
      </c>
      <c r="Q238">
        <v>9</v>
      </c>
      <c r="R238">
        <v>3</v>
      </c>
      <c r="S238">
        <v>4.23</v>
      </c>
      <c r="T238">
        <v>4.23</v>
      </c>
      <c r="U238">
        <v>597.46</v>
      </c>
      <c r="V238">
        <v>148.94</v>
      </c>
      <c r="W238">
        <v>5.36</v>
      </c>
      <c r="X238">
        <v>10.55</v>
      </c>
      <c r="Y238">
        <v>3.66</v>
      </c>
      <c r="Z238">
        <v>4</v>
      </c>
      <c r="AA238" t="s">
        <v>4268</v>
      </c>
      <c r="AB238">
        <v>2</v>
      </c>
      <c r="AC238">
        <v>5</v>
      </c>
      <c r="AD238">
        <v>1.551666666666667</v>
      </c>
      <c r="AF238" t="s">
        <v>5399</v>
      </c>
      <c r="AI238">
        <v>0</v>
      </c>
      <c r="AJ238">
        <v>0</v>
      </c>
    </row>
    <row r="239" spans="1:38">
      <c r="A239" t="s">
        <v>4887</v>
      </c>
      <c r="B239" t="s">
        <v>4543</v>
      </c>
      <c r="C239" t="s">
        <v>4545</v>
      </c>
      <c r="D239">
        <v>258</v>
      </c>
      <c r="E239" t="s">
        <v>4546</v>
      </c>
      <c r="F239">
        <v>6.59</v>
      </c>
      <c r="G239">
        <v>0</v>
      </c>
      <c r="H239">
        <v>1</v>
      </c>
      <c r="I239" t="s">
        <v>4961</v>
      </c>
      <c r="J239" t="s">
        <v>5046</v>
      </c>
      <c r="K239" t="s">
        <v>5093</v>
      </c>
      <c r="L239" t="s">
        <v>5094</v>
      </c>
      <c r="M239" t="s">
        <v>5108</v>
      </c>
      <c r="N239">
        <v>9</v>
      </c>
      <c r="O239" t="s">
        <v>5130</v>
      </c>
      <c r="P239" t="s">
        <v>5331</v>
      </c>
      <c r="Q239">
        <v>9</v>
      </c>
      <c r="R239">
        <v>4</v>
      </c>
      <c r="S239">
        <v>1.68</v>
      </c>
      <c r="T239">
        <v>4.53</v>
      </c>
      <c r="U239">
        <v>698.53</v>
      </c>
      <c r="V239">
        <v>184.33</v>
      </c>
      <c r="W239">
        <v>5.48</v>
      </c>
      <c r="X239">
        <v>4.26</v>
      </c>
      <c r="Y239">
        <v>3.9</v>
      </c>
      <c r="Z239">
        <v>5</v>
      </c>
      <c r="AA239" t="s">
        <v>4268</v>
      </c>
      <c r="AB239">
        <v>2</v>
      </c>
      <c r="AC239">
        <v>8</v>
      </c>
      <c r="AD239">
        <v>2.235</v>
      </c>
      <c r="AF239" t="s">
        <v>5398</v>
      </c>
      <c r="AI239">
        <v>0</v>
      </c>
      <c r="AJ239">
        <v>0</v>
      </c>
    </row>
    <row r="240" spans="1:38">
      <c r="A240" t="s">
        <v>4887</v>
      </c>
      <c r="B240" t="s">
        <v>4543</v>
      </c>
      <c r="C240" t="s">
        <v>4545</v>
      </c>
      <c r="D240">
        <v>258</v>
      </c>
      <c r="E240" t="s">
        <v>4546</v>
      </c>
      <c r="F240">
        <v>6.59</v>
      </c>
      <c r="G240">
        <v>0</v>
      </c>
      <c r="H240">
        <v>1</v>
      </c>
      <c r="I240" t="s">
        <v>4961</v>
      </c>
      <c r="J240" t="s">
        <v>5047</v>
      </c>
      <c r="K240" t="s">
        <v>5093</v>
      </c>
      <c r="L240" t="s">
        <v>5094</v>
      </c>
      <c r="M240" t="s">
        <v>5109</v>
      </c>
      <c r="N240">
        <v>8</v>
      </c>
      <c r="O240" t="s">
        <v>5131</v>
      </c>
      <c r="P240" t="s">
        <v>5331</v>
      </c>
      <c r="Q240">
        <v>9</v>
      </c>
      <c r="R240">
        <v>4</v>
      </c>
      <c r="S240">
        <v>1.68</v>
      </c>
      <c r="T240">
        <v>4.53</v>
      </c>
      <c r="U240">
        <v>698.53</v>
      </c>
      <c r="V240">
        <v>184.33</v>
      </c>
      <c r="W240">
        <v>5.48</v>
      </c>
      <c r="X240">
        <v>4.26</v>
      </c>
      <c r="Y240">
        <v>3.9</v>
      </c>
      <c r="Z240">
        <v>5</v>
      </c>
      <c r="AA240" t="s">
        <v>4268</v>
      </c>
      <c r="AB240">
        <v>2</v>
      </c>
      <c r="AC240">
        <v>8</v>
      </c>
      <c r="AD240">
        <v>2.235</v>
      </c>
      <c r="AF240" t="s">
        <v>5398</v>
      </c>
      <c r="AI240">
        <v>0</v>
      </c>
      <c r="AJ240">
        <v>0</v>
      </c>
    </row>
    <row r="241" spans="1:38">
      <c r="A241" t="s">
        <v>4888</v>
      </c>
      <c r="B241" t="s">
        <v>4543</v>
      </c>
      <c r="C241" t="s">
        <v>4545</v>
      </c>
      <c r="D241">
        <v>259</v>
      </c>
      <c r="E241" t="s">
        <v>4546</v>
      </c>
      <c r="F241">
        <v>6.59</v>
      </c>
      <c r="G241">
        <v>0.5600000000000001</v>
      </c>
      <c r="H241">
        <v>4</v>
      </c>
      <c r="I241" t="s">
        <v>4963</v>
      </c>
      <c r="K241" t="s">
        <v>5093</v>
      </c>
      <c r="L241" t="s">
        <v>5094</v>
      </c>
      <c r="M241" t="s">
        <v>5113</v>
      </c>
      <c r="N241">
        <v>9</v>
      </c>
      <c r="O241" t="s">
        <v>5136</v>
      </c>
      <c r="P241" t="s">
        <v>5332</v>
      </c>
      <c r="Q241">
        <v>8</v>
      </c>
      <c r="R241">
        <v>8</v>
      </c>
      <c r="S241">
        <v>-3.89</v>
      </c>
      <c r="T241">
        <v>-1.36</v>
      </c>
      <c r="U241">
        <v>576.63</v>
      </c>
      <c r="V241">
        <v>254.86</v>
      </c>
      <c r="W241">
        <v>-1.1</v>
      </c>
      <c r="X241">
        <v>4.03</v>
      </c>
      <c r="Y241">
        <v>11.6</v>
      </c>
      <c r="Z241">
        <v>2</v>
      </c>
      <c r="AA241" t="s">
        <v>4268</v>
      </c>
      <c r="AB241">
        <v>2</v>
      </c>
      <c r="AC241">
        <v>15</v>
      </c>
      <c r="AD241">
        <v>2</v>
      </c>
      <c r="AF241" t="s">
        <v>5400</v>
      </c>
      <c r="AI241">
        <v>0</v>
      </c>
      <c r="AJ241">
        <v>0</v>
      </c>
      <c r="AK241" t="s">
        <v>5411</v>
      </c>
      <c r="AL241" t="s">
        <v>5411</v>
      </c>
    </row>
    <row r="242" spans="1:38">
      <c r="A242" t="s">
        <v>4889</v>
      </c>
      <c r="B242" t="s">
        <v>4543</v>
      </c>
      <c r="C242" t="s">
        <v>4545</v>
      </c>
      <c r="D242">
        <v>270</v>
      </c>
      <c r="E242" t="s">
        <v>4546</v>
      </c>
      <c r="F242">
        <v>6.57</v>
      </c>
      <c r="G242">
        <v>0</v>
      </c>
      <c r="H242">
        <v>1</v>
      </c>
      <c r="I242" t="s">
        <v>4961</v>
      </c>
      <c r="J242" t="s">
        <v>5048</v>
      </c>
      <c r="K242" t="s">
        <v>5093</v>
      </c>
      <c r="L242" t="s">
        <v>5094</v>
      </c>
      <c r="M242" t="s">
        <v>5110</v>
      </c>
      <c r="N242">
        <v>9</v>
      </c>
      <c r="O242" t="s">
        <v>5133</v>
      </c>
      <c r="P242" t="s">
        <v>5333</v>
      </c>
      <c r="Q242">
        <v>9</v>
      </c>
      <c r="R242">
        <v>4</v>
      </c>
      <c r="S242">
        <v>4.07</v>
      </c>
      <c r="T242">
        <v>4.26</v>
      </c>
      <c r="U242">
        <v>644.0599999999999</v>
      </c>
      <c r="V242">
        <v>151.74</v>
      </c>
      <c r="W242">
        <v>5.98</v>
      </c>
      <c r="X242">
        <v>12.68</v>
      </c>
      <c r="Y242">
        <v>7.14</v>
      </c>
      <c r="Z242">
        <v>4</v>
      </c>
      <c r="AA242" t="s">
        <v>4268</v>
      </c>
      <c r="AB242">
        <v>2</v>
      </c>
      <c r="AC242">
        <v>5</v>
      </c>
      <c r="AD242">
        <v>1.37</v>
      </c>
      <c r="AF242" t="s">
        <v>5399</v>
      </c>
      <c r="AI242">
        <v>0</v>
      </c>
      <c r="AJ242">
        <v>0</v>
      </c>
    </row>
    <row r="243" spans="1:38">
      <c r="A243" t="s">
        <v>4890</v>
      </c>
      <c r="B243" t="s">
        <v>4543</v>
      </c>
      <c r="C243" t="s">
        <v>4545</v>
      </c>
      <c r="D243">
        <v>275</v>
      </c>
      <c r="E243" t="s">
        <v>4546</v>
      </c>
      <c r="F243">
        <v>6.56</v>
      </c>
      <c r="G243">
        <v>0.54</v>
      </c>
      <c r="H243">
        <v>2</v>
      </c>
      <c r="I243" t="s">
        <v>4961</v>
      </c>
      <c r="K243" t="s">
        <v>5093</v>
      </c>
      <c r="L243" t="s">
        <v>5094</v>
      </c>
      <c r="M243" t="s">
        <v>5100</v>
      </c>
      <c r="N243">
        <v>9</v>
      </c>
      <c r="O243" t="s">
        <v>5122</v>
      </c>
      <c r="P243" t="s">
        <v>5334</v>
      </c>
      <c r="Q243">
        <v>4</v>
      </c>
      <c r="R243">
        <v>4</v>
      </c>
      <c r="S243">
        <v>-0.29</v>
      </c>
      <c r="T243">
        <v>2.23</v>
      </c>
      <c r="U243">
        <v>574.6</v>
      </c>
      <c r="V243">
        <v>121.1</v>
      </c>
      <c r="W243">
        <v>3.87</v>
      </c>
      <c r="X243">
        <v>4.15</v>
      </c>
      <c r="Y243">
        <v>10.27</v>
      </c>
      <c r="Z243">
        <v>3</v>
      </c>
      <c r="AA243" t="s">
        <v>4268</v>
      </c>
      <c r="AB243">
        <v>0</v>
      </c>
      <c r="AC243">
        <v>9</v>
      </c>
      <c r="AD243">
        <v>2</v>
      </c>
      <c r="AF243" t="s">
        <v>5400</v>
      </c>
      <c r="AI243">
        <v>0</v>
      </c>
      <c r="AJ243">
        <v>0</v>
      </c>
      <c r="AK243" t="s">
        <v>5405</v>
      </c>
      <c r="AL243" t="s">
        <v>5405</v>
      </c>
    </row>
    <row r="244" spans="1:38">
      <c r="A244" t="s">
        <v>4891</v>
      </c>
      <c r="B244" t="s">
        <v>4543</v>
      </c>
      <c r="C244" t="s">
        <v>4545</v>
      </c>
      <c r="D244">
        <v>280</v>
      </c>
      <c r="E244" t="s">
        <v>4546</v>
      </c>
      <c r="F244">
        <v>6.55</v>
      </c>
      <c r="G244">
        <v>0</v>
      </c>
      <c r="H244">
        <v>1</v>
      </c>
      <c r="I244" t="s">
        <v>4961</v>
      </c>
      <c r="K244" t="s">
        <v>5093</v>
      </c>
      <c r="L244" t="s">
        <v>5094</v>
      </c>
      <c r="M244" t="s">
        <v>5102</v>
      </c>
      <c r="N244">
        <v>9</v>
      </c>
      <c r="O244" t="s">
        <v>5124</v>
      </c>
      <c r="P244" t="s">
        <v>5335</v>
      </c>
      <c r="Q244">
        <v>5</v>
      </c>
      <c r="R244">
        <v>4</v>
      </c>
      <c r="S244">
        <v>2.99</v>
      </c>
      <c r="T244">
        <v>2.99</v>
      </c>
      <c r="U244">
        <v>504.95</v>
      </c>
      <c r="V244">
        <v>121.71</v>
      </c>
      <c r="W244">
        <v>5.05</v>
      </c>
      <c r="X244">
        <v>10.03</v>
      </c>
      <c r="Y244">
        <v>2.99</v>
      </c>
      <c r="Z244">
        <v>5</v>
      </c>
      <c r="AA244" t="s">
        <v>4268</v>
      </c>
      <c r="AB244">
        <v>2</v>
      </c>
      <c r="AC244">
        <v>7</v>
      </c>
      <c r="AD244">
        <v>2.505</v>
      </c>
      <c r="AF244" t="s">
        <v>5399</v>
      </c>
      <c r="AI244">
        <v>0</v>
      </c>
      <c r="AJ244">
        <v>0</v>
      </c>
      <c r="AK244" t="s">
        <v>5406</v>
      </c>
      <c r="AL244" t="s">
        <v>5406</v>
      </c>
    </row>
    <row r="245" spans="1:38">
      <c r="A245" t="s">
        <v>4892</v>
      </c>
      <c r="B245" t="s">
        <v>4543</v>
      </c>
      <c r="C245" t="s">
        <v>4545</v>
      </c>
      <c r="D245">
        <v>289</v>
      </c>
      <c r="E245" t="s">
        <v>4546</v>
      </c>
      <c r="F245">
        <v>6.54</v>
      </c>
      <c r="G245">
        <v>0</v>
      </c>
      <c r="H245">
        <v>1</v>
      </c>
      <c r="I245" t="s">
        <v>4961</v>
      </c>
      <c r="J245" t="s">
        <v>5049</v>
      </c>
      <c r="K245" t="s">
        <v>5093</v>
      </c>
      <c r="L245" t="s">
        <v>5094</v>
      </c>
      <c r="M245" t="s">
        <v>5110</v>
      </c>
      <c r="N245">
        <v>9</v>
      </c>
      <c r="O245" t="s">
        <v>5133</v>
      </c>
      <c r="P245" t="s">
        <v>5336</v>
      </c>
      <c r="Q245">
        <v>9</v>
      </c>
      <c r="R245">
        <v>4</v>
      </c>
      <c r="S245">
        <v>3.46</v>
      </c>
      <c r="T245">
        <v>3.54</v>
      </c>
      <c r="U245">
        <v>612.04</v>
      </c>
      <c r="V245">
        <v>151.74</v>
      </c>
      <c r="W245">
        <v>5.37</v>
      </c>
      <c r="X245">
        <v>12.69</v>
      </c>
      <c r="Y245">
        <v>6.72</v>
      </c>
      <c r="Z245">
        <v>4</v>
      </c>
      <c r="AA245" t="s">
        <v>4268</v>
      </c>
      <c r="AB245">
        <v>2</v>
      </c>
      <c r="AC245">
        <v>6</v>
      </c>
      <c r="AD245">
        <v>2</v>
      </c>
      <c r="AF245" t="s">
        <v>5399</v>
      </c>
      <c r="AI245">
        <v>0</v>
      </c>
      <c r="AJ245">
        <v>0</v>
      </c>
    </row>
    <row r="246" spans="1:38">
      <c r="A246" t="s">
        <v>4893</v>
      </c>
      <c r="B246" t="s">
        <v>4543</v>
      </c>
      <c r="C246" t="s">
        <v>4545</v>
      </c>
      <c r="D246">
        <v>291.1</v>
      </c>
      <c r="E246" t="s">
        <v>4546</v>
      </c>
      <c r="F246">
        <v>6.54</v>
      </c>
      <c r="G246">
        <v>0</v>
      </c>
      <c r="H246">
        <v>1</v>
      </c>
      <c r="I246" t="s">
        <v>4961</v>
      </c>
      <c r="J246" t="s">
        <v>5050</v>
      </c>
      <c r="K246" t="s">
        <v>5093</v>
      </c>
      <c r="L246" t="s">
        <v>5094</v>
      </c>
      <c r="M246" t="s">
        <v>5114</v>
      </c>
      <c r="N246">
        <v>9</v>
      </c>
      <c r="O246" t="s">
        <v>5137</v>
      </c>
      <c r="Y246">
        <v>0</v>
      </c>
    </row>
    <row r="247" spans="1:38">
      <c r="A247" t="s">
        <v>4894</v>
      </c>
      <c r="B247" t="s">
        <v>4543</v>
      </c>
      <c r="C247" t="s">
        <v>4545</v>
      </c>
      <c r="D247">
        <v>296</v>
      </c>
      <c r="E247" t="s">
        <v>4546</v>
      </c>
      <c r="F247">
        <v>6.53</v>
      </c>
      <c r="G247">
        <v>0</v>
      </c>
      <c r="H247">
        <v>1</v>
      </c>
      <c r="I247" t="s">
        <v>4961</v>
      </c>
      <c r="J247" t="s">
        <v>5051</v>
      </c>
      <c r="K247" t="s">
        <v>5093</v>
      </c>
      <c r="L247" t="s">
        <v>5094</v>
      </c>
      <c r="M247" t="s">
        <v>5110</v>
      </c>
      <c r="N247">
        <v>9</v>
      </c>
      <c r="O247" t="s">
        <v>5133</v>
      </c>
      <c r="P247" t="s">
        <v>5337</v>
      </c>
      <c r="Q247">
        <v>10</v>
      </c>
      <c r="R247">
        <v>5</v>
      </c>
      <c r="S247">
        <v>2.37</v>
      </c>
      <c r="T247">
        <v>2.46</v>
      </c>
      <c r="U247">
        <v>619.09</v>
      </c>
      <c r="V247">
        <v>194.83</v>
      </c>
      <c r="W247">
        <v>3.84</v>
      </c>
      <c r="X247">
        <v>12.71</v>
      </c>
      <c r="Y247">
        <v>6.76</v>
      </c>
      <c r="Z247">
        <v>4</v>
      </c>
      <c r="AA247" t="s">
        <v>4268</v>
      </c>
      <c r="AB247">
        <v>1</v>
      </c>
      <c r="AC247">
        <v>6</v>
      </c>
      <c r="AD247">
        <v>2.815</v>
      </c>
      <c r="AF247" t="s">
        <v>5399</v>
      </c>
      <c r="AI247">
        <v>0</v>
      </c>
      <c r="AJ247">
        <v>0</v>
      </c>
    </row>
    <row r="248" spans="1:38">
      <c r="A248" t="s">
        <v>4895</v>
      </c>
      <c r="B248" t="s">
        <v>4543</v>
      </c>
      <c r="C248" t="s">
        <v>4545</v>
      </c>
      <c r="D248">
        <v>300</v>
      </c>
      <c r="E248" t="s">
        <v>4546</v>
      </c>
      <c r="F248">
        <v>6.52</v>
      </c>
      <c r="G248">
        <v>0.58</v>
      </c>
      <c r="H248">
        <v>3</v>
      </c>
      <c r="I248" t="s">
        <v>4965</v>
      </c>
      <c r="K248" t="s">
        <v>5093</v>
      </c>
      <c r="L248" t="s">
        <v>5094</v>
      </c>
      <c r="M248" t="s">
        <v>5116</v>
      </c>
      <c r="N248">
        <v>9</v>
      </c>
      <c r="O248" t="s">
        <v>5140</v>
      </c>
      <c r="P248" t="s">
        <v>5338</v>
      </c>
      <c r="Q248">
        <v>6</v>
      </c>
      <c r="R248">
        <v>7</v>
      </c>
      <c r="S248">
        <v>0.52</v>
      </c>
      <c r="T248">
        <v>3.79</v>
      </c>
      <c r="U248">
        <v>522.65</v>
      </c>
      <c r="V248">
        <v>183.42</v>
      </c>
      <c r="W248">
        <v>1.91</v>
      </c>
      <c r="X248">
        <v>2.13</v>
      </c>
      <c r="Y248">
        <v>11.6</v>
      </c>
      <c r="Z248">
        <v>2</v>
      </c>
      <c r="AA248" t="s">
        <v>4268</v>
      </c>
      <c r="AB248">
        <v>2</v>
      </c>
      <c r="AC248">
        <v>13</v>
      </c>
      <c r="AD248">
        <v>1.605</v>
      </c>
      <c r="AF248" t="s">
        <v>5400</v>
      </c>
      <c r="AI248">
        <v>0</v>
      </c>
      <c r="AJ248">
        <v>0</v>
      </c>
      <c r="AK248" t="s">
        <v>5412</v>
      </c>
      <c r="AL248" t="s">
        <v>5412</v>
      </c>
    </row>
    <row r="249" spans="1:38">
      <c r="A249" t="s">
        <v>4896</v>
      </c>
      <c r="B249" t="s">
        <v>4543</v>
      </c>
      <c r="C249" t="s">
        <v>4545</v>
      </c>
      <c r="D249">
        <v>310</v>
      </c>
      <c r="E249" t="s">
        <v>4546</v>
      </c>
      <c r="F249">
        <v>6.51</v>
      </c>
      <c r="G249">
        <v>0</v>
      </c>
      <c r="H249">
        <v>1</v>
      </c>
      <c r="I249" t="s">
        <v>4961</v>
      </c>
      <c r="K249" t="s">
        <v>5093</v>
      </c>
      <c r="L249" t="s">
        <v>5094</v>
      </c>
      <c r="M249" t="s">
        <v>5102</v>
      </c>
      <c r="N249">
        <v>9</v>
      </c>
      <c r="O249" t="s">
        <v>5124</v>
      </c>
      <c r="P249" t="s">
        <v>5339</v>
      </c>
      <c r="Q249">
        <v>5</v>
      </c>
      <c r="R249">
        <v>5</v>
      </c>
      <c r="S249">
        <v>2</v>
      </c>
      <c r="T249">
        <v>2</v>
      </c>
      <c r="U249">
        <v>499.96</v>
      </c>
      <c r="V249">
        <v>155.57</v>
      </c>
      <c r="W249">
        <v>4</v>
      </c>
      <c r="X249">
        <v>9.98</v>
      </c>
      <c r="Y249">
        <v>2.93</v>
      </c>
      <c r="Z249">
        <v>5</v>
      </c>
      <c r="AA249" t="s">
        <v>4268</v>
      </c>
      <c r="AB249">
        <v>0</v>
      </c>
      <c r="AC249">
        <v>7</v>
      </c>
      <c r="AD249">
        <v>3.000285714285714</v>
      </c>
      <c r="AF249" t="s">
        <v>5399</v>
      </c>
      <c r="AI249">
        <v>0</v>
      </c>
      <c r="AJ249">
        <v>0</v>
      </c>
      <c r="AK249" t="s">
        <v>5406</v>
      </c>
      <c r="AL249" t="s">
        <v>5406</v>
      </c>
    </row>
    <row r="250" spans="1:38">
      <c r="A250" t="s">
        <v>4897</v>
      </c>
      <c r="B250" t="s">
        <v>4543</v>
      </c>
      <c r="C250" t="s">
        <v>4545</v>
      </c>
      <c r="D250">
        <v>311</v>
      </c>
      <c r="E250" t="s">
        <v>4546</v>
      </c>
      <c r="F250">
        <v>6.51</v>
      </c>
      <c r="G250">
        <v>0</v>
      </c>
      <c r="H250">
        <v>1</v>
      </c>
      <c r="I250" t="s">
        <v>4961</v>
      </c>
      <c r="J250" t="s">
        <v>5052</v>
      </c>
      <c r="K250" t="s">
        <v>5093</v>
      </c>
      <c r="L250" t="s">
        <v>5094</v>
      </c>
      <c r="M250" t="s">
        <v>5110</v>
      </c>
      <c r="N250">
        <v>9</v>
      </c>
      <c r="O250" t="s">
        <v>5133</v>
      </c>
      <c r="P250" t="s">
        <v>5340</v>
      </c>
      <c r="Q250">
        <v>6</v>
      </c>
      <c r="R250">
        <v>5</v>
      </c>
      <c r="S250">
        <v>2.1</v>
      </c>
      <c r="T250">
        <v>2.13</v>
      </c>
      <c r="U250">
        <v>502.58</v>
      </c>
      <c r="V250">
        <v>137.24</v>
      </c>
      <c r="W250">
        <v>4.6</v>
      </c>
      <c r="X250">
        <v>12.86</v>
      </c>
      <c r="Y250">
        <v>6.22</v>
      </c>
      <c r="Z250">
        <v>3</v>
      </c>
      <c r="AA250" t="s">
        <v>4268</v>
      </c>
      <c r="AB250">
        <v>1</v>
      </c>
      <c r="AC250">
        <v>3</v>
      </c>
      <c r="AD250">
        <v>2.95</v>
      </c>
      <c r="AF250" t="s">
        <v>5399</v>
      </c>
      <c r="AI250">
        <v>0</v>
      </c>
      <c r="AJ250">
        <v>0</v>
      </c>
    </row>
    <row r="251" spans="1:38">
      <c r="A251" t="s">
        <v>4898</v>
      </c>
      <c r="B251" t="s">
        <v>4543</v>
      </c>
      <c r="C251" t="s">
        <v>4545</v>
      </c>
      <c r="D251">
        <v>320</v>
      </c>
      <c r="E251" t="s">
        <v>4546</v>
      </c>
      <c r="F251">
        <v>6.5</v>
      </c>
      <c r="G251">
        <v>0</v>
      </c>
      <c r="H251">
        <v>1</v>
      </c>
      <c r="I251" t="s">
        <v>4961</v>
      </c>
      <c r="K251" t="s">
        <v>5093</v>
      </c>
      <c r="L251" t="s">
        <v>5094</v>
      </c>
      <c r="M251" t="s">
        <v>5106</v>
      </c>
      <c r="N251">
        <v>9</v>
      </c>
      <c r="O251" t="s">
        <v>5128</v>
      </c>
      <c r="P251" t="s">
        <v>5341</v>
      </c>
      <c r="Q251">
        <v>3</v>
      </c>
      <c r="R251">
        <v>2</v>
      </c>
      <c r="S251">
        <v>2.02</v>
      </c>
      <c r="T251">
        <v>4.69</v>
      </c>
      <c r="U251">
        <v>431.56</v>
      </c>
      <c r="V251">
        <v>68.01000000000001</v>
      </c>
      <c r="W251">
        <v>5.05</v>
      </c>
      <c r="Y251">
        <v>10.27</v>
      </c>
      <c r="Z251">
        <v>3</v>
      </c>
      <c r="AA251" t="s">
        <v>4268</v>
      </c>
      <c r="AB251">
        <v>1</v>
      </c>
      <c r="AC251">
        <v>7</v>
      </c>
      <c r="AD251">
        <v>3.133857142857143</v>
      </c>
      <c r="AF251" t="s">
        <v>5401</v>
      </c>
      <c r="AI251">
        <v>0</v>
      </c>
      <c r="AJ251">
        <v>0</v>
      </c>
      <c r="AK251" t="s">
        <v>5410</v>
      </c>
      <c r="AL251" t="s">
        <v>5410</v>
      </c>
    </row>
    <row r="252" spans="1:38">
      <c r="A252" t="s">
        <v>4899</v>
      </c>
      <c r="B252" t="s">
        <v>4543</v>
      </c>
      <c r="C252" t="s">
        <v>4545</v>
      </c>
      <c r="D252">
        <v>323</v>
      </c>
      <c r="E252" t="s">
        <v>4546</v>
      </c>
      <c r="F252">
        <v>6.49</v>
      </c>
      <c r="G252">
        <v>0.33</v>
      </c>
      <c r="H252">
        <v>4</v>
      </c>
      <c r="I252" t="s">
        <v>4963</v>
      </c>
      <c r="K252" t="s">
        <v>5093</v>
      </c>
      <c r="L252" t="s">
        <v>5094</v>
      </c>
      <c r="M252" t="s">
        <v>5113</v>
      </c>
      <c r="N252">
        <v>9</v>
      </c>
      <c r="O252" t="s">
        <v>5136</v>
      </c>
      <c r="P252" t="s">
        <v>5342</v>
      </c>
      <c r="Q252">
        <v>8</v>
      </c>
      <c r="R252">
        <v>7</v>
      </c>
      <c r="S252">
        <v>-2.46</v>
      </c>
      <c r="T252">
        <v>0.07000000000000001</v>
      </c>
      <c r="U252">
        <v>579.7</v>
      </c>
      <c r="V252">
        <v>211.77</v>
      </c>
      <c r="W252">
        <v>0.39</v>
      </c>
      <c r="X252">
        <v>4.03</v>
      </c>
      <c r="Y252">
        <v>11.6</v>
      </c>
      <c r="Z252">
        <v>2</v>
      </c>
      <c r="AA252" t="s">
        <v>4268</v>
      </c>
      <c r="AB252">
        <v>2</v>
      </c>
      <c r="AC252">
        <v>15</v>
      </c>
      <c r="AD252">
        <v>2</v>
      </c>
      <c r="AF252" t="s">
        <v>5400</v>
      </c>
      <c r="AI252">
        <v>0</v>
      </c>
      <c r="AJ252">
        <v>0</v>
      </c>
      <c r="AK252" t="s">
        <v>5411</v>
      </c>
      <c r="AL252" t="s">
        <v>5411</v>
      </c>
    </row>
    <row r="253" spans="1:38">
      <c r="A253" t="s">
        <v>4900</v>
      </c>
      <c r="B253" t="s">
        <v>4543</v>
      </c>
      <c r="C253" t="s">
        <v>4545</v>
      </c>
      <c r="D253">
        <v>329.8</v>
      </c>
      <c r="E253" t="s">
        <v>4546</v>
      </c>
      <c r="F253">
        <v>6.48</v>
      </c>
      <c r="G253">
        <v>0</v>
      </c>
      <c r="H253">
        <v>1</v>
      </c>
      <c r="I253" t="s">
        <v>4961</v>
      </c>
      <c r="J253" t="s">
        <v>5053</v>
      </c>
      <c r="K253" t="s">
        <v>5093</v>
      </c>
      <c r="L253" t="s">
        <v>5094</v>
      </c>
      <c r="M253" t="s">
        <v>5111</v>
      </c>
      <c r="N253">
        <v>9</v>
      </c>
      <c r="O253" t="s">
        <v>5134</v>
      </c>
      <c r="Y253">
        <v>0</v>
      </c>
    </row>
    <row r="254" spans="1:38">
      <c r="A254" t="s">
        <v>4901</v>
      </c>
      <c r="B254" t="s">
        <v>4543</v>
      </c>
      <c r="C254" t="s">
        <v>4545</v>
      </c>
      <c r="D254">
        <v>330</v>
      </c>
      <c r="E254" t="s">
        <v>4546</v>
      </c>
      <c r="F254">
        <v>6.48</v>
      </c>
      <c r="G254">
        <v>0</v>
      </c>
      <c r="H254">
        <v>1</v>
      </c>
      <c r="I254" t="s">
        <v>4961</v>
      </c>
      <c r="K254" t="s">
        <v>5093</v>
      </c>
      <c r="L254" t="s">
        <v>5094</v>
      </c>
      <c r="M254" t="s">
        <v>5106</v>
      </c>
      <c r="N254">
        <v>9</v>
      </c>
      <c r="O254" t="s">
        <v>5128</v>
      </c>
      <c r="P254" t="s">
        <v>5343</v>
      </c>
      <c r="Q254">
        <v>3</v>
      </c>
      <c r="R254">
        <v>2</v>
      </c>
      <c r="S254">
        <v>1.28</v>
      </c>
      <c r="T254">
        <v>3.95</v>
      </c>
      <c r="U254">
        <v>413.57</v>
      </c>
      <c r="V254">
        <v>68.01000000000001</v>
      </c>
      <c r="W254">
        <v>4.91</v>
      </c>
      <c r="Y254">
        <v>10.27</v>
      </c>
      <c r="Z254">
        <v>3</v>
      </c>
      <c r="AA254" t="s">
        <v>4268</v>
      </c>
      <c r="AB254">
        <v>0</v>
      </c>
      <c r="AC254">
        <v>7</v>
      </c>
      <c r="AD254">
        <v>3.642357142857143</v>
      </c>
      <c r="AF254" t="s">
        <v>5401</v>
      </c>
      <c r="AI254">
        <v>0</v>
      </c>
      <c r="AJ254">
        <v>0</v>
      </c>
      <c r="AK254" t="s">
        <v>5410</v>
      </c>
      <c r="AL254" t="s">
        <v>5410</v>
      </c>
    </row>
    <row r="255" spans="1:38">
      <c r="A255" t="s">
        <v>4902</v>
      </c>
      <c r="B255" t="s">
        <v>4543</v>
      </c>
      <c r="C255" t="s">
        <v>4545</v>
      </c>
      <c r="D255">
        <v>331</v>
      </c>
      <c r="E255" t="s">
        <v>4546</v>
      </c>
      <c r="F255">
        <v>6.48</v>
      </c>
      <c r="G255">
        <v>0</v>
      </c>
      <c r="H255">
        <v>1</v>
      </c>
      <c r="I255" t="s">
        <v>4961</v>
      </c>
      <c r="K255" t="s">
        <v>5093</v>
      </c>
      <c r="L255" t="s">
        <v>5094</v>
      </c>
      <c r="M255" t="s">
        <v>5106</v>
      </c>
      <c r="N255">
        <v>9</v>
      </c>
      <c r="O255" t="s">
        <v>5128</v>
      </c>
      <c r="P255" t="s">
        <v>5344</v>
      </c>
      <c r="Q255">
        <v>4</v>
      </c>
      <c r="R255">
        <v>2</v>
      </c>
      <c r="S255">
        <v>0.47</v>
      </c>
      <c r="T255">
        <v>3.14</v>
      </c>
      <c r="U255">
        <v>414.55</v>
      </c>
      <c r="V255">
        <v>80.90000000000001</v>
      </c>
      <c r="W255">
        <v>4.31</v>
      </c>
      <c r="Y255">
        <v>10.27</v>
      </c>
      <c r="Z255">
        <v>3</v>
      </c>
      <c r="AA255" t="s">
        <v>4268</v>
      </c>
      <c r="AB255">
        <v>0</v>
      </c>
      <c r="AC255">
        <v>7</v>
      </c>
      <c r="AD255">
        <v>4.040357142857143</v>
      </c>
      <c r="AF255" t="s">
        <v>5401</v>
      </c>
      <c r="AI255">
        <v>0</v>
      </c>
      <c r="AJ255">
        <v>0</v>
      </c>
      <c r="AK255" t="s">
        <v>5410</v>
      </c>
      <c r="AL255" t="s">
        <v>5410</v>
      </c>
    </row>
    <row r="256" spans="1:38">
      <c r="A256" t="s">
        <v>4903</v>
      </c>
      <c r="B256" t="s">
        <v>4543</v>
      </c>
      <c r="C256" t="s">
        <v>4545</v>
      </c>
      <c r="D256">
        <v>332.2</v>
      </c>
      <c r="E256" t="s">
        <v>4546</v>
      </c>
      <c r="F256">
        <v>6.48</v>
      </c>
      <c r="G256">
        <v>0</v>
      </c>
      <c r="H256">
        <v>1</v>
      </c>
      <c r="I256" t="s">
        <v>4961</v>
      </c>
      <c r="J256" t="s">
        <v>5054</v>
      </c>
      <c r="K256" t="s">
        <v>5093</v>
      </c>
      <c r="L256" t="s">
        <v>5094</v>
      </c>
      <c r="M256" t="s">
        <v>5114</v>
      </c>
      <c r="N256">
        <v>9</v>
      </c>
      <c r="O256" t="s">
        <v>5137</v>
      </c>
      <c r="P256" t="s">
        <v>5345</v>
      </c>
      <c r="Q256">
        <v>11</v>
      </c>
      <c r="R256">
        <v>2</v>
      </c>
      <c r="S256">
        <v>3.39</v>
      </c>
      <c r="T256">
        <v>3.39</v>
      </c>
      <c r="U256">
        <v>759.2</v>
      </c>
      <c r="V256">
        <v>177.95</v>
      </c>
      <c r="W256">
        <v>4.83</v>
      </c>
      <c r="X256">
        <v>13.6</v>
      </c>
      <c r="Y256">
        <v>1.16</v>
      </c>
      <c r="Z256">
        <v>4</v>
      </c>
      <c r="AA256" t="s">
        <v>4268</v>
      </c>
      <c r="AB256">
        <v>2</v>
      </c>
      <c r="AC256">
        <v>9</v>
      </c>
      <c r="AD256">
        <v>2.61</v>
      </c>
      <c r="AF256" t="s">
        <v>5399</v>
      </c>
      <c r="AI256">
        <v>0</v>
      </c>
      <c r="AJ256">
        <v>0</v>
      </c>
    </row>
    <row r="257" spans="1:38">
      <c r="A257" t="s">
        <v>4904</v>
      </c>
      <c r="B257" t="s">
        <v>4543</v>
      </c>
      <c r="C257" t="s">
        <v>4545</v>
      </c>
      <c r="D257">
        <v>341.9</v>
      </c>
      <c r="E257" t="s">
        <v>4546</v>
      </c>
      <c r="F257">
        <v>6.47</v>
      </c>
      <c r="G257">
        <v>0</v>
      </c>
      <c r="H257">
        <v>1</v>
      </c>
      <c r="I257" t="s">
        <v>4961</v>
      </c>
      <c r="J257" t="s">
        <v>5055</v>
      </c>
      <c r="K257" t="s">
        <v>5093</v>
      </c>
      <c r="L257" t="s">
        <v>5094</v>
      </c>
      <c r="M257" t="s">
        <v>5114</v>
      </c>
      <c r="N257">
        <v>9</v>
      </c>
      <c r="O257" t="s">
        <v>5137</v>
      </c>
      <c r="P257" t="s">
        <v>5346</v>
      </c>
      <c r="Q257">
        <v>9</v>
      </c>
      <c r="R257">
        <v>2</v>
      </c>
      <c r="S257">
        <v>2.79</v>
      </c>
      <c r="T257">
        <v>2.79</v>
      </c>
      <c r="U257">
        <v>632.05</v>
      </c>
      <c r="V257">
        <v>148.41</v>
      </c>
      <c r="W257">
        <v>2.91</v>
      </c>
      <c r="X257">
        <v>11.84</v>
      </c>
      <c r="Y257">
        <v>0.05</v>
      </c>
      <c r="Z257">
        <v>4</v>
      </c>
      <c r="AA257" t="s">
        <v>4268</v>
      </c>
      <c r="AB257">
        <v>1</v>
      </c>
      <c r="AC257">
        <v>8</v>
      </c>
      <c r="AD257">
        <v>3.105</v>
      </c>
      <c r="AF257" t="s">
        <v>5399</v>
      </c>
      <c r="AI257">
        <v>0</v>
      </c>
      <c r="AJ257">
        <v>0</v>
      </c>
    </row>
    <row r="258" spans="1:38">
      <c r="A258" t="s">
        <v>4905</v>
      </c>
      <c r="B258" t="s">
        <v>4543</v>
      </c>
      <c r="C258" t="s">
        <v>4545</v>
      </c>
      <c r="D258">
        <v>350</v>
      </c>
      <c r="E258" t="s">
        <v>4546</v>
      </c>
      <c r="F258">
        <v>6.46</v>
      </c>
      <c r="G258">
        <v>0.67</v>
      </c>
      <c r="H258">
        <v>2</v>
      </c>
      <c r="I258" t="s">
        <v>4962</v>
      </c>
      <c r="K258" t="s">
        <v>5093</v>
      </c>
      <c r="L258" t="s">
        <v>5094</v>
      </c>
      <c r="M258" t="s">
        <v>5100</v>
      </c>
      <c r="N258">
        <v>9</v>
      </c>
      <c r="O258" t="s">
        <v>5122</v>
      </c>
      <c r="P258" t="s">
        <v>5347</v>
      </c>
      <c r="Q258">
        <v>4</v>
      </c>
      <c r="R258">
        <v>4</v>
      </c>
      <c r="S258">
        <v>-0.77</v>
      </c>
      <c r="T258">
        <v>1.91</v>
      </c>
      <c r="U258">
        <v>573.62</v>
      </c>
      <c r="V258">
        <v>112.9</v>
      </c>
      <c r="W258">
        <v>3.6</v>
      </c>
      <c r="X258">
        <v>12.35</v>
      </c>
      <c r="Y258">
        <v>10.27</v>
      </c>
      <c r="Z258">
        <v>3</v>
      </c>
      <c r="AA258" t="s">
        <v>4268</v>
      </c>
      <c r="AB258">
        <v>0</v>
      </c>
      <c r="AC258">
        <v>8</v>
      </c>
      <c r="AD258">
        <v>2.236666666666666</v>
      </c>
      <c r="AF258" t="s">
        <v>5401</v>
      </c>
      <c r="AI258">
        <v>0</v>
      </c>
      <c r="AJ258">
        <v>0</v>
      </c>
      <c r="AK258" t="s">
        <v>5405</v>
      </c>
      <c r="AL258" t="s">
        <v>5405</v>
      </c>
    </row>
    <row r="259" spans="1:38">
      <c r="A259" t="s">
        <v>4906</v>
      </c>
      <c r="B259" t="s">
        <v>4543</v>
      </c>
      <c r="C259" t="s">
        <v>4545</v>
      </c>
      <c r="D259">
        <v>351</v>
      </c>
      <c r="E259" t="s">
        <v>4546</v>
      </c>
      <c r="F259">
        <v>6.46</v>
      </c>
      <c r="G259">
        <v>0</v>
      </c>
      <c r="H259">
        <v>1</v>
      </c>
      <c r="I259" t="s">
        <v>4961</v>
      </c>
      <c r="J259" t="s">
        <v>5056</v>
      </c>
      <c r="K259" t="s">
        <v>5093</v>
      </c>
      <c r="L259" t="s">
        <v>5094</v>
      </c>
      <c r="M259" t="s">
        <v>5110</v>
      </c>
      <c r="N259">
        <v>9</v>
      </c>
      <c r="O259" t="s">
        <v>5133</v>
      </c>
      <c r="P259" t="s">
        <v>5348</v>
      </c>
      <c r="Q259">
        <v>5</v>
      </c>
      <c r="R259">
        <v>4</v>
      </c>
      <c r="S259">
        <v>3.26</v>
      </c>
      <c r="T259">
        <v>3.3</v>
      </c>
      <c r="U259">
        <v>497.56</v>
      </c>
      <c r="V259">
        <v>125.21</v>
      </c>
      <c r="W259">
        <v>5.39</v>
      </c>
      <c r="X259">
        <v>12.85</v>
      </c>
      <c r="Y259">
        <v>6.22</v>
      </c>
      <c r="Z259">
        <v>4</v>
      </c>
      <c r="AA259" t="s">
        <v>4268</v>
      </c>
      <c r="AB259">
        <v>1</v>
      </c>
      <c r="AC259">
        <v>3</v>
      </c>
      <c r="AD259">
        <v>2.237428571428572</v>
      </c>
      <c r="AF259" t="s">
        <v>5399</v>
      </c>
      <c r="AI259">
        <v>0</v>
      </c>
      <c r="AJ259">
        <v>0</v>
      </c>
    </row>
    <row r="260" spans="1:38">
      <c r="A260" t="s">
        <v>4907</v>
      </c>
      <c r="B260" t="s">
        <v>4543</v>
      </c>
      <c r="C260" t="s">
        <v>4545</v>
      </c>
      <c r="D260">
        <v>377</v>
      </c>
      <c r="E260" t="s">
        <v>4546</v>
      </c>
      <c r="F260">
        <v>6.42</v>
      </c>
      <c r="G260">
        <v>0</v>
      </c>
      <c r="H260">
        <v>1</v>
      </c>
      <c r="I260" t="s">
        <v>4961</v>
      </c>
      <c r="K260" t="s">
        <v>5093</v>
      </c>
      <c r="L260" t="s">
        <v>5094</v>
      </c>
      <c r="M260" t="s">
        <v>5106</v>
      </c>
      <c r="N260">
        <v>9</v>
      </c>
      <c r="O260" t="s">
        <v>5128</v>
      </c>
      <c r="P260" t="s">
        <v>5349</v>
      </c>
      <c r="Q260">
        <v>3</v>
      </c>
      <c r="R260">
        <v>2</v>
      </c>
      <c r="S260">
        <v>1.72</v>
      </c>
      <c r="T260">
        <v>4.39</v>
      </c>
      <c r="U260">
        <v>413.57</v>
      </c>
      <c r="V260">
        <v>68.01000000000001</v>
      </c>
      <c r="W260">
        <v>4.91</v>
      </c>
      <c r="Y260">
        <v>10.27</v>
      </c>
      <c r="Z260">
        <v>3</v>
      </c>
      <c r="AA260" t="s">
        <v>4268</v>
      </c>
      <c r="AB260">
        <v>0</v>
      </c>
      <c r="AC260">
        <v>7</v>
      </c>
      <c r="AD260">
        <v>3.422357142857143</v>
      </c>
      <c r="AF260" t="s">
        <v>5401</v>
      </c>
      <c r="AI260">
        <v>0</v>
      </c>
      <c r="AJ260">
        <v>0</v>
      </c>
      <c r="AK260" t="s">
        <v>5410</v>
      </c>
      <c r="AL260" t="s">
        <v>5410</v>
      </c>
    </row>
    <row r="261" spans="1:38">
      <c r="A261" t="s">
        <v>4908</v>
      </c>
      <c r="B261" t="s">
        <v>4543</v>
      </c>
      <c r="C261" t="s">
        <v>4545</v>
      </c>
      <c r="D261">
        <v>382.3</v>
      </c>
      <c r="E261" t="s">
        <v>4546</v>
      </c>
      <c r="F261">
        <v>6.42</v>
      </c>
      <c r="G261">
        <v>0</v>
      </c>
      <c r="H261">
        <v>1</v>
      </c>
      <c r="I261" t="s">
        <v>4961</v>
      </c>
      <c r="J261" t="s">
        <v>5057</v>
      </c>
      <c r="K261" t="s">
        <v>5093</v>
      </c>
      <c r="L261" t="s">
        <v>5094</v>
      </c>
      <c r="M261" t="s">
        <v>5109</v>
      </c>
      <c r="N261">
        <v>8</v>
      </c>
      <c r="O261" t="s">
        <v>5132</v>
      </c>
      <c r="Y261">
        <v>0</v>
      </c>
    </row>
    <row r="262" spans="1:38">
      <c r="A262" t="s">
        <v>4909</v>
      </c>
      <c r="B262" t="s">
        <v>4543</v>
      </c>
      <c r="C262" t="s">
        <v>4545</v>
      </c>
      <c r="D262">
        <v>390</v>
      </c>
      <c r="E262" t="s">
        <v>4546</v>
      </c>
      <c r="F262">
        <v>6.41</v>
      </c>
      <c r="G262">
        <v>0</v>
      </c>
      <c r="H262">
        <v>1</v>
      </c>
      <c r="I262" t="s">
        <v>4961</v>
      </c>
      <c r="K262" t="s">
        <v>5093</v>
      </c>
      <c r="L262" t="s">
        <v>5094</v>
      </c>
      <c r="M262" t="s">
        <v>5102</v>
      </c>
      <c r="N262">
        <v>9</v>
      </c>
      <c r="O262" t="s">
        <v>5124</v>
      </c>
      <c r="P262" t="s">
        <v>5350</v>
      </c>
      <c r="Q262">
        <v>4</v>
      </c>
      <c r="R262">
        <v>4</v>
      </c>
      <c r="S262">
        <v>3.74</v>
      </c>
      <c r="T262">
        <v>3.74</v>
      </c>
      <c r="U262">
        <v>470.96</v>
      </c>
      <c r="V262">
        <v>112.48</v>
      </c>
      <c r="W262">
        <v>5.21</v>
      </c>
      <c r="X262">
        <v>10.08</v>
      </c>
      <c r="Y262">
        <v>3.05</v>
      </c>
      <c r="Z262">
        <v>5</v>
      </c>
      <c r="AA262" t="s">
        <v>4268</v>
      </c>
      <c r="AB262">
        <v>1</v>
      </c>
      <c r="AC262">
        <v>6</v>
      </c>
      <c r="AD262">
        <v>2.218095238095238</v>
      </c>
      <c r="AF262" t="s">
        <v>5399</v>
      </c>
      <c r="AI262">
        <v>0</v>
      </c>
      <c r="AJ262">
        <v>0</v>
      </c>
      <c r="AK262" t="s">
        <v>5406</v>
      </c>
      <c r="AL262" t="s">
        <v>5406</v>
      </c>
    </row>
    <row r="263" spans="1:38">
      <c r="A263" t="s">
        <v>4910</v>
      </c>
      <c r="B263" t="s">
        <v>4543</v>
      </c>
      <c r="C263" t="s">
        <v>4545</v>
      </c>
      <c r="D263">
        <v>400</v>
      </c>
      <c r="E263" t="s">
        <v>4546</v>
      </c>
      <c r="F263">
        <v>6.4</v>
      </c>
      <c r="G263">
        <v>0.54</v>
      </c>
      <c r="H263">
        <v>2</v>
      </c>
      <c r="I263" t="s">
        <v>4961</v>
      </c>
      <c r="K263" t="s">
        <v>5093</v>
      </c>
      <c r="L263" t="s">
        <v>5094</v>
      </c>
      <c r="M263" t="s">
        <v>5100</v>
      </c>
      <c r="N263">
        <v>9</v>
      </c>
      <c r="O263" t="s">
        <v>5122</v>
      </c>
      <c r="P263" t="s">
        <v>5351</v>
      </c>
      <c r="Q263">
        <v>4</v>
      </c>
      <c r="R263">
        <v>4</v>
      </c>
      <c r="S263">
        <v>-0.98</v>
      </c>
      <c r="T263">
        <v>1.72</v>
      </c>
      <c r="U263">
        <v>573.62</v>
      </c>
      <c r="V263">
        <v>126.89</v>
      </c>
      <c r="W263">
        <v>3.27</v>
      </c>
      <c r="X263">
        <v>13.13</v>
      </c>
      <c r="Y263">
        <v>10.27</v>
      </c>
      <c r="Z263">
        <v>3</v>
      </c>
      <c r="AA263" t="s">
        <v>4268</v>
      </c>
      <c r="AB263">
        <v>0</v>
      </c>
      <c r="AC263">
        <v>9</v>
      </c>
      <c r="AD263">
        <v>2</v>
      </c>
      <c r="AF263" t="s">
        <v>5401</v>
      </c>
      <c r="AI263">
        <v>0</v>
      </c>
      <c r="AJ263">
        <v>0</v>
      </c>
      <c r="AK263" t="s">
        <v>5405</v>
      </c>
      <c r="AL263" t="s">
        <v>5405</v>
      </c>
    </row>
    <row r="264" spans="1:38">
      <c r="A264" t="s">
        <v>4911</v>
      </c>
      <c r="B264" t="s">
        <v>4543</v>
      </c>
      <c r="C264" t="s">
        <v>4545</v>
      </c>
      <c r="D264">
        <v>433</v>
      </c>
      <c r="E264" t="s">
        <v>4546</v>
      </c>
      <c r="F264">
        <v>6.36</v>
      </c>
      <c r="G264">
        <v>0</v>
      </c>
      <c r="H264">
        <v>1</v>
      </c>
      <c r="I264" t="s">
        <v>4961</v>
      </c>
      <c r="K264" t="s">
        <v>5093</v>
      </c>
      <c r="L264" t="s">
        <v>5094</v>
      </c>
      <c r="M264" t="s">
        <v>5106</v>
      </c>
      <c r="N264">
        <v>9</v>
      </c>
      <c r="O264" t="s">
        <v>5128</v>
      </c>
      <c r="P264" t="s">
        <v>5352</v>
      </c>
      <c r="Q264">
        <v>3</v>
      </c>
      <c r="R264">
        <v>2</v>
      </c>
      <c r="S264">
        <v>1.46</v>
      </c>
      <c r="T264">
        <v>4.13</v>
      </c>
      <c r="U264">
        <v>413.57</v>
      </c>
      <c r="V264">
        <v>68.01000000000001</v>
      </c>
      <c r="W264">
        <v>4.91</v>
      </c>
      <c r="Y264">
        <v>10.27</v>
      </c>
      <c r="Z264">
        <v>3</v>
      </c>
      <c r="AA264" t="s">
        <v>4268</v>
      </c>
      <c r="AB264">
        <v>0</v>
      </c>
      <c r="AC264">
        <v>7</v>
      </c>
      <c r="AD264">
        <v>3.552357142857143</v>
      </c>
      <c r="AF264" t="s">
        <v>5401</v>
      </c>
      <c r="AI264">
        <v>0</v>
      </c>
      <c r="AJ264">
        <v>0</v>
      </c>
      <c r="AK264" t="s">
        <v>5410</v>
      </c>
      <c r="AL264" t="s">
        <v>5410</v>
      </c>
    </row>
    <row r="265" spans="1:38">
      <c r="A265" t="s">
        <v>4912</v>
      </c>
      <c r="B265" t="s">
        <v>4543</v>
      </c>
      <c r="C265" t="s">
        <v>4545</v>
      </c>
      <c r="D265">
        <v>435</v>
      </c>
      <c r="E265" t="s">
        <v>4546</v>
      </c>
      <c r="F265">
        <v>6.36</v>
      </c>
      <c r="G265">
        <v>0</v>
      </c>
      <c r="H265">
        <v>1</v>
      </c>
      <c r="I265" t="s">
        <v>4961</v>
      </c>
      <c r="J265" t="s">
        <v>5058</v>
      </c>
      <c r="K265" t="s">
        <v>5093</v>
      </c>
      <c r="L265" t="s">
        <v>5094</v>
      </c>
      <c r="M265" t="s">
        <v>5110</v>
      </c>
      <c r="N265">
        <v>9</v>
      </c>
      <c r="O265" t="s">
        <v>5133</v>
      </c>
      <c r="P265" t="s">
        <v>5353</v>
      </c>
      <c r="Q265">
        <v>11</v>
      </c>
      <c r="R265">
        <v>4</v>
      </c>
      <c r="S265">
        <v>3.93</v>
      </c>
      <c r="T265">
        <v>3.98</v>
      </c>
      <c r="U265">
        <v>688.0700000000001</v>
      </c>
      <c r="V265">
        <v>178.04</v>
      </c>
      <c r="W265">
        <v>5.21</v>
      </c>
      <c r="X265">
        <v>12.57</v>
      </c>
      <c r="Y265">
        <v>6.41</v>
      </c>
      <c r="Z265">
        <v>4</v>
      </c>
      <c r="AA265" t="s">
        <v>4268</v>
      </c>
      <c r="AB265">
        <v>3</v>
      </c>
      <c r="AC265">
        <v>6</v>
      </c>
      <c r="AD265">
        <v>1.545</v>
      </c>
      <c r="AF265" t="s">
        <v>5399</v>
      </c>
      <c r="AI265">
        <v>0</v>
      </c>
      <c r="AJ265">
        <v>0</v>
      </c>
    </row>
    <row r="266" spans="1:38">
      <c r="A266" t="s">
        <v>4913</v>
      </c>
      <c r="B266" t="s">
        <v>4543</v>
      </c>
      <c r="C266" t="s">
        <v>4545</v>
      </c>
      <c r="D266">
        <v>450</v>
      </c>
      <c r="E266" t="s">
        <v>4546</v>
      </c>
      <c r="F266">
        <v>6.35</v>
      </c>
      <c r="G266">
        <v>0</v>
      </c>
      <c r="H266">
        <v>1</v>
      </c>
      <c r="I266" t="s">
        <v>4961</v>
      </c>
      <c r="K266" t="s">
        <v>5093</v>
      </c>
      <c r="L266" t="s">
        <v>5094</v>
      </c>
      <c r="M266" t="s">
        <v>5102</v>
      </c>
      <c r="N266">
        <v>9</v>
      </c>
      <c r="O266" t="s">
        <v>5124</v>
      </c>
      <c r="P266" t="s">
        <v>5354</v>
      </c>
      <c r="Q266">
        <v>6</v>
      </c>
      <c r="R266">
        <v>5</v>
      </c>
      <c r="S266">
        <v>2.43</v>
      </c>
      <c r="T266">
        <v>2.43</v>
      </c>
      <c r="U266">
        <v>586.49</v>
      </c>
      <c r="V266">
        <v>142.33</v>
      </c>
      <c r="W266">
        <v>5.81</v>
      </c>
      <c r="X266">
        <v>10.34</v>
      </c>
      <c r="Y266">
        <v>3.34</v>
      </c>
      <c r="Z266">
        <v>6</v>
      </c>
      <c r="AA266" t="s">
        <v>4268</v>
      </c>
      <c r="AB266">
        <v>2</v>
      </c>
      <c r="AC266">
        <v>8</v>
      </c>
      <c r="AD266">
        <v>2.785</v>
      </c>
      <c r="AF266" t="s">
        <v>5399</v>
      </c>
      <c r="AI266">
        <v>0</v>
      </c>
      <c r="AJ266">
        <v>0</v>
      </c>
      <c r="AK266" t="s">
        <v>5406</v>
      </c>
      <c r="AL266" t="s">
        <v>5406</v>
      </c>
    </row>
    <row r="267" spans="1:38">
      <c r="A267" t="s">
        <v>4914</v>
      </c>
      <c r="B267" t="s">
        <v>4543</v>
      </c>
      <c r="C267" t="s">
        <v>4545</v>
      </c>
      <c r="D267">
        <v>456</v>
      </c>
      <c r="E267" t="s">
        <v>4546</v>
      </c>
      <c r="F267">
        <v>6.34</v>
      </c>
      <c r="G267">
        <v>0</v>
      </c>
      <c r="H267">
        <v>1</v>
      </c>
      <c r="I267" t="s">
        <v>4961</v>
      </c>
      <c r="J267" t="s">
        <v>5059</v>
      </c>
      <c r="K267" t="s">
        <v>5093</v>
      </c>
      <c r="L267" t="s">
        <v>5094</v>
      </c>
      <c r="M267" t="s">
        <v>5110</v>
      </c>
      <c r="N267">
        <v>9</v>
      </c>
      <c r="O267" t="s">
        <v>5133</v>
      </c>
      <c r="P267" t="s">
        <v>5355</v>
      </c>
      <c r="Q267">
        <v>11</v>
      </c>
      <c r="R267">
        <v>4</v>
      </c>
      <c r="S267">
        <v>3.39</v>
      </c>
      <c r="T267">
        <v>3.61</v>
      </c>
      <c r="U267">
        <v>648.12</v>
      </c>
      <c r="V267">
        <v>178.04</v>
      </c>
      <c r="W267">
        <v>4.98</v>
      </c>
      <c r="X267">
        <v>12.71</v>
      </c>
      <c r="Y267">
        <v>7.22</v>
      </c>
      <c r="Z267">
        <v>4</v>
      </c>
      <c r="AA267" t="s">
        <v>4268</v>
      </c>
      <c r="AB267">
        <v>2</v>
      </c>
      <c r="AC267">
        <v>7</v>
      </c>
      <c r="AD267">
        <v>2</v>
      </c>
      <c r="AF267" t="s">
        <v>5399</v>
      </c>
      <c r="AI267">
        <v>0</v>
      </c>
      <c r="AJ267">
        <v>0</v>
      </c>
    </row>
    <row r="268" spans="1:38">
      <c r="A268" t="s">
        <v>4915</v>
      </c>
      <c r="B268" t="s">
        <v>4543</v>
      </c>
      <c r="C268" t="s">
        <v>4545</v>
      </c>
      <c r="D268">
        <v>466</v>
      </c>
      <c r="E268" t="s">
        <v>4546</v>
      </c>
      <c r="F268">
        <v>6.33</v>
      </c>
      <c r="G268">
        <v>0.68</v>
      </c>
      <c r="H268">
        <v>2</v>
      </c>
      <c r="I268" t="s">
        <v>4961</v>
      </c>
      <c r="K268" t="s">
        <v>5093</v>
      </c>
      <c r="L268" t="s">
        <v>5094</v>
      </c>
      <c r="M268" t="s">
        <v>5099</v>
      </c>
      <c r="N268">
        <v>9</v>
      </c>
      <c r="O268" t="s">
        <v>5121</v>
      </c>
      <c r="P268" t="s">
        <v>5356</v>
      </c>
      <c r="Q268">
        <v>4</v>
      </c>
      <c r="R268">
        <v>4</v>
      </c>
      <c r="S268">
        <v>1.68</v>
      </c>
      <c r="T268">
        <v>4.85</v>
      </c>
      <c r="U268">
        <v>518.66</v>
      </c>
      <c r="V268">
        <v>102.44</v>
      </c>
      <c r="W268">
        <v>6.26</v>
      </c>
      <c r="X268">
        <v>3.47</v>
      </c>
      <c r="Y268">
        <v>13.22</v>
      </c>
      <c r="Z268">
        <v>4</v>
      </c>
      <c r="AA268" t="s">
        <v>4268</v>
      </c>
      <c r="AB268">
        <v>2</v>
      </c>
      <c r="AC268">
        <v>7</v>
      </c>
      <c r="AD268">
        <v>1.660333333333334</v>
      </c>
      <c r="AF268" t="s">
        <v>5400</v>
      </c>
      <c r="AI268">
        <v>0</v>
      </c>
      <c r="AJ268">
        <v>0</v>
      </c>
      <c r="AK268" t="s">
        <v>5404</v>
      </c>
      <c r="AL268" t="s">
        <v>5404</v>
      </c>
    </row>
    <row r="269" spans="1:38">
      <c r="A269" t="s">
        <v>4916</v>
      </c>
      <c r="B269" t="s">
        <v>4543</v>
      </c>
      <c r="C269" t="s">
        <v>4545</v>
      </c>
      <c r="D269">
        <v>479</v>
      </c>
      <c r="E269" t="s">
        <v>4546</v>
      </c>
      <c r="F269">
        <v>6.32</v>
      </c>
      <c r="G269">
        <v>0</v>
      </c>
      <c r="H269">
        <v>1</v>
      </c>
      <c r="I269" t="s">
        <v>4961</v>
      </c>
      <c r="K269" t="s">
        <v>5093</v>
      </c>
      <c r="L269" t="s">
        <v>5094</v>
      </c>
      <c r="M269" t="s">
        <v>5106</v>
      </c>
      <c r="N269">
        <v>9</v>
      </c>
      <c r="O269" t="s">
        <v>5128</v>
      </c>
      <c r="P269" t="s">
        <v>5357</v>
      </c>
      <c r="Q269">
        <v>4</v>
      </c>
      <c r="R269">
        <v>2</v>
      </c>
      <c r="S269">
        <v>-0.38</v>
      </c>
      <c r="T269">
        <v>2.29</v>
      </c>
      <c r="U269">
        <v>443.59</v>
      </c>
      <c r="V269">
        <v>77.12</v>
      </c>
      <c r="W269">
        <v>4.22</v>
      </c>
      <c r="Y269">
        <v>10.27</v>
      </c>
      <c r="Z269">
        <v>3</v>
      </c>
      <c r="AA269" t="s">
        <v>4268</v>
      </c>
      <c r="AB269">
        <v>0</v>
      </c>
      <c r="AC269">
        <v>7</v>
      </c>
      <c r="AD269">
        <v>3.902928571428572</v>
      </c>
      <c r="AF269" t="s">
        <v>5401</v>
      </c>
      <c r="AI269">
        <v>0</v>
      </c>
      <c r="AJ269">
        <v>0</v>
      </c>
      <c r="AK269" t="s">
        <v>5410</v>
      </c>
      <c r="AL269" t="s">
        <v>5410</v>
      </c>
    </row>
    <row r="270" spans="1:38">
      <c r="A270" t="s">
        <v>4917</v>
      </c>
      <c r="B270" t="s">
        <v>4543</v>
      </c>
      <c r="C270" t="s">
        <v>4545</v>
      </c>
      <c r="D270">
        <v>495</v>
      </c>
      <c r="E270" t="s">
        <v>4546</v>
      </c>
      <c r="F270">
        <v>6.3</v>
      </c>
      <c r="G270">
        <v>0.58</v>
      </c>
      <c r="H270">
        <v>2</v>
      </c>
      <c r="I270" t="s">
        <v>4961</v>
      </c>
      <c r="K270" t="s">
        <v>5093</v>
      </c>
      <c r="L270" t="s">
        <v>5094</v>
      </c>
      <c r="M270" t="s">
        <v>5100</v>
      </c>
      <c r="N270">
        <v>9</v>
      </c>
      <c r="O270" t="s">
        <v>5122</v>
      </c>
      <c r="P270" t="s">
        <v>5358</v>
      </c>
      <c r="Q270">
        <v>5</v>
      </c>
      <c r="R270">
        <v>3</v>
      </c>
      <c r="S270">
        <v>0.62</v>
      </c>
      <c r="T270">
        <v>3.31</v>
      </c>
      <c r="U270">
        <v>602.65</v>
      </c>
      <c r="V270">
        <v>110.1</v>
      </c>
      <c r="W270">
        <v>4.35</v>
      </c>
      <c r="X270">
        <v>13.02</v>
      </c>
      <c r="Y270">
        <v>10.27</v>
      </c>
      <c r="Z270">
        <v>3</v>
      </c>
      <c r="AA270" t="s">
        <v>4268</v>
      </c>
      <c r="AB270">
        <v>0</v>
      </c>
      <c r="AC270">
        <v>10</v>
      </c>
      <c r="AD270">
        <v>2.341666666666667</v>
      </c>
      <c r="AF270" t="s">
        <v>5401</v>
      </c>
      <c r="AI270">
        <v>0</v>
      </c>
      <c r="AJ270">
        <v>0</v>
      </c>
      <c r="AK270" t="s">
        <v>5405</v>
      </c>
      <c r="AL270" t="s">
        <v>5405</v>
      </c>
    </row>
    <row r="271" spans="1:38">
      <c r="A271" t="s">
        <v>4918</v>
      </c>
      <c r="B271" t="s">
        <v>4543</v>
      </c>
      <c r="C271" t="s">
        <v>4545</v>
      </c>
      <c r="D271">
        <v>500</v>
      </c>
      <c r="E271" t="s">
        <v>4546</v>
      </c>
      <c r="F271">
        <v>6.3</v>
      </c>
      <c r="G271">
        <v>0.79</v>
      </c>
      <c r="H271">
        <v>7</v>
      </c>
      <c r="I271" t="s">
        <v>4964</v>
      </c>
      <c r="J271" t="s">
        <v>5060</v>
      </c>
      <c r="K271" t="s">
        <v>5093</v>
      </c>
      <c r="L271" t="s">
        <v>5094</v>
      </c>
      <c r="M271" t="s">
        <v>5115</v>
      </c>
      <c r="N271">
        <v>9</v>
      </c>
      <c r="O271" t="s">
        <v>5139</v>
      </c>
      <c r="P271" t="s">
        <v>5359</v>
      </c>
      <c r="Q271">
        <v>7</v>
      </c>
      <c r="R271">
        <v>6</v>
      </c>
      <c r="S271">
        <v>-3.3</v>
      </c>
      <c r="T271">
        <v>0.71</v>
      </c>
      <c r="U271">
        <v>633.8200000000001</v>
      </c>
      <c r="V271">
        <v>179.16</v>
      </c>
      <c r="W271">
        <v>2.37</v>
      </c>
      <c r="X271">
        <v>8.58</v>
      </c>
      <c r="Y271">
        <v>11.6</v>
      </c>
      <c r="Z271">
        <v>3</v>
      </c>
      <c r="AA271" t="s">
        <v>4268</v>
      </c>
      <c r="AB271">
        <v>2</v>
      </c>
      <c r="AC271">
        <v>16</v>
      </c>
      <c r="AD271">
        <v>2</v>
      </c>
      <c r="AF271" t="s">
        <v>5401</v>
      </c>
      <c r="AI271">
        <v>0</v>
      </c>
      <c r="AJ271">
        <v>0</v>
      </c>
    </row>
    <row r="272" spans="1:38">
      <c r="A272" t="s">
        <v>4919</v>
      </c>
      <c r="B272" t="s">
        <v>4543</v>
      </c>
      <c r="C272" t="s">
        <v>4545</v>
      </c>
      <c r="D272">
        <v>500</v>
      </c>
      <c r="E272" t="s">
        <v>4546</v>
      </c>
      <c r="F272">
        <v>6.3</v>
      </c>
      <c r="G272">
        <v>0.6</v>
      </c>
      <c r="H272">
        <v>8</v>
      </c>
      <c r="I272" t="s">
        <v>4964</v>
      </c>
      <c r="J272" t="s">
        <v>5061</v>
      </c>
      <c r="K272" t="s">
        <v>5093</v>
      </c>
      <c r="L272" t="s">
        <v>5094</v>
      </c>
      <c r="M272" t="s">
        <v>5115</v>
      </c>
      <c r="N272">
        <v>9</v>
      </c>
      <c r="O272" t="s">
        <v>5139</v>
      </c>
      <c r="P272" t="s">
        <v>5360</v>
      </c>
      <c r="Q272">
        <v>8</v>
      </c>
      <c r="R272">
        <v>6</v>
      </c>
      <c r="S272">
        <v>-0.97</v>
      </c>
      <c r="T272">
        <v>3.03</v>
      </c>
      <c r="U272">
        <v>704.89</v>
      </c>
      <c r="V272">
        <v>192.57</v>
      </c>
      <c r="W272">
        <v>3.15</v>
      </c>
      <c r="X272">
        <v>8.58</v>
      </c>
      <c r="Y272">
        <v>11.6</v>
      </c>
      <c r="Z272">
        <v>3</v>
      </c>
      <c r="AA272" t="s">
        <v>4268</v>
      </c>
      <c r="AB272">
        <v>2</v>
      </c>
      <c r="AC272">
        <v>18</v>
      </c>
      <c r="AD272">
        <v>1.985</v>
      </c>
      <c r="AF272" t="s">
        <v>5401</v>
      </c>
      <c r="AI272">
        <v>0</v>
      </c>
      <c r="AJ272">
        <v>0</v>
      </c>
    </row>
    <row r="273" spans="1:38">
      <c r="A273" t="s">
        <v>4920</v>
      </c>
      <c r="B273" t="s">
        <v>4543</v>
      </c>
      <c r="C273" t="s">
        <v>4545</v>
      </c>
      <c r="D273">
        <v>500</v>
      </c>
      <c r="E273" t="s">
        <v>4546</v>
      </c>
      <c r="F273">
        <v>6.3</v>
      </c>
      <c r="G273">
        <v>0.4</v>
      </c>
      <c r="H273">
        <v>9</v>
      </c>
      <c r="I273" t="s">
        <v>4964</v>
      </c>
      <c r="J273" t="s">
        <v>5062</v>
      </c>
      <c r="K273" t="s">
        <v>5093</v>
      </c>
      <c r="L273" t="s">
        <v>5094</v>
      </c>
      <c r="M273" t="s">
        <v>5115</v>
      </c>
      <c r="N273">
        <v>9</v>
      </c>
      <c r="O273" t="s">
        <v>5139</v>
      </c>
      <c r="P273" t="s">
        <v>5361</v>
      </c>
      <c r="Q273">
        <v>7</v>
      </c>
      <c r="R273">
        <v>6</v>
      </c>
      <c r="S273">
        <v>-2.47</v>
      </c>
      <c r="T273">
        <v>1.56</v>
      </c>
      <c r="U273">
        <v>647.85</v>
      </c>
      <c r="V273">
        <v>179.16</v>
      </c>
      <c r="W273">
        <v>2.76</v>
      </c>
      <c r="X273">
        <v>8.720000000000001</v>
      </c>
      <c r="Y273">
        <v>11.6</v>
      </c>
      <c r="Z273">
        <v>3</v>
      </c>
      <c r="AA273" t="s">
        <v>4268</v>
      </c>
      <c r="AB273">
        <v>2</v>
      </c>
      <c r="AC273">
        <v>17</v>
      </c>
      <c r="AD273">
        <v>2</v>
      </c>
      <c r="AF273" t="s">
        <v>5401</v>
      </c>
      <c r="AI273">
        <v>0</v>
      </c>
      <c r="AJ273">
        <v>0</v>
      </c>
    </row>
    <row r="274" spans="1:38">
      <c r="A274" t="s">
        <v>4921</v>
      </c>
      <c r="B274" t="s">
        <v>4543</v>
      </c>
      <c r="C274" t="s">
        <v>4545</v>
      </c>
      <c r="D274">
        <v>530</v>
      </c>
      <c r="E274" t="s">
        <v>4546</v>
      </c>
      <c r="F274">
        <v>6.28</v>
      </c>
      <c r="G274">
        <v>0</v>
      </c>
      <c r="H274">
        <v>1</v>
      </c>
      <c r="I274" t="s">
        <v>4961</v>
      </c>
      <c r="K274" t="s">
        <v>5093</v>
      </c>
      <c r="L274" t="s">
        <v>5094</v>
      </c>
      <c r="M274" t="s">
        <v>5102</v>
      </c>
      <c r="N274">
        <v>9</v>
      </c>
      <c r="O274" t="s">
        <v>5124</v>
      </c>
      <c r="P274" t="s">
        <v>5362</v>
      </c>
      <c r="Q274">
        <v>4</v>
      </c>
      <c r="R274">
        <v>4</v>
      </c>
      <c r="S274">
        <v>3.77</v>
      </c>
      <c r="T274">
        <v>3.77</v>
      </c>
      <c r="U274">
        <v>509.37</v>
      </c>
      <c r="V274">
        <v>112.48</v>
      </c>
      <c r="W274">
        <v>5.69</v>
      </c>
      <c r="X274">
        <v>9.92</v>
      </c>
      <c r="Y274">
        <v>2.86</v>
      </c>
      <c r="Z274">
        <v>5</v>
      </c>
      <c r="AA274" t="s">
        <v>4268</v>
      </c>
      <c r="AB274">
        <v>2</v>
      </c>
      <c r="AC274">
        <v>6</v>
      </c>
      <c r="AD274">
        <v>1.980666666666667</v>
      </c>
      <c r="AF274" t="s">
        <v>5399</v>
      </c>
      <c r="AI274">
        <v>0</v>
      </c>
      <c r="AJ274">
        <v>0</v>
      </c>
      <c r="AK274" t="s">
        <v>5406</v>
      </c>
      <c r="AL274" t="s">
        <v>5406</v>
      </c>
    </row>
    <row r="275" spans="1:38">
      <c r="A275" t="s">
        <v>4922</v>
      </c>
      <c r="B275" t="s">
        <v>4543</v>
      </c>
      <c r="C275" t="s">
        <v>4545</v>
      </c>
      <c r="D275">
        <v>533.9</v>
      </c>
      <c r="E275" t="s">
        <v>4546</v>
      </c>
      <c r="F275">
        <v>6.27</v>
      </c>
      <c r="G275">
        <v>0</v>
      </c>
      <c r="H275">
        <v>1</v>
      </c>
      <c r="I275" t="s">
        <v>4961</v>
      </c>
      <c r="J275" t="s">
        <v>5063</v>
      </c>
      <c r="K275" t="s">
        <v>5093</v>
      </c>
      <c r="L275" t="s">
        <v>5094</v>
      </c>
      <c r="M275" t="s">
        <v>5114</v>
      </c>
      <c r="N275">
        <v>9</v>
      </c>
      <c r="O275" t="s">
        <v>5137</v>
      </c>
      <c r="P275" t="s">
        <v>5363</v>
      </c>
      <c r="Q275">
        <v>9</v>
      </c>
      <c r="R275">
        <v>2</v>
      </c>
      <c r="S275">
        <v>2.93</v>
      </c>
      <c r="T275">
        <v>3.03</v>
      </c>
      <c r="U275">
        <v>654.11</v>
      </c>
      <c r="V275">
        <v>139.93</v>
      </c>
      <c r="W275">
        <v>3.67</v>
      </c>
      <c r="X275">
        <v>12.58</v>
      </c>
      <c r="Y275">
        <v>6.84</v>
      </c>
      <c r="Z275">
        <v>5</v>
      </c>
      <c r="AA275" t="s">
        <v>4268</v>
      </c>
      <c r="AB275">
        <v>1</v>
      </c>
      <c r="AC275">
        <v>8</v>
      </c>
      <c r="AD275">
        <v>3.02</v>
      </c>
      <c r="AF275" t="s">
        <v>5399</v>
      </c>
      <c r="AI275">
        <v>0</v>
      </c>
      <c r="AJ275">
        <v>0</v>
      </c>
    </row>
    <row r="276" spans="1:38">
      <c r="A276" t="s">
        <v>4923</v>
      </c>
      <c r="B276" t="s">
        <v>4543</v>
      </c>
      <c r="C276" t="s">
        <v>4545</v>
      </c>
      <c r="D276">
        <v>540</v>
      </c>
      <c r="E276" t="s">
        <v>4546</v>
      </c>
      <c r="F276">
        <v>6.27</v>
      </c>
      <c r="G276">
        <v>0.79</v>
      </c>
      <c r="H276">
        <v>3</v>
      </c>
      <c r="I276" t="s">
        <v>4961</v>
      </c>
      <c r="K276" t="s">
        <v>5093</v>
      </c>
      <c r="L276" t="s">
        <v>5094</v>
      </c>
      <c r="M276" t="s">
        <v>5099</v>
      </c>
      <c r="N276">
        <v>9</v>
      </c>
      <c r="O276" t="s">
        <v>5121</v>
      </c>
      <c r="P276" t="s">
        <v>5364</v>
      </c>
      <c r="Q276">
        <v>4</v>
      </c>
      <c r="R276">
        <v>5</v>
      </c>
      <c r="S276">
        <v>3.34</v>
      </c>
      <c r="T276">
        <v>5.83</v>
      </c>
      <c r="U276">
        <v>560.7</v>
      </c>
      <c r="V276">
        <v>128.3</v>
      </c>
      <c r="W276">
        <v>6.73</v>
      </c>
      <c r="X276">
        <v>3.61</v>
      </c>
      <c r="Y276">
        <v>13.22</v>
      </c>
      <c r="Z276">
        <v>4</v>
      </c>
      <c r="AA276" t="s">
        <v>4268</v>
      </c>
      <c r="AB276">
        <v>2</v>
      </c>
      <c r="AC276">
        <v>6</v>
      </c>
      <c r="AD276">
        <v>0.3300000000000001</v>
      </c>
      <c r="AF276" t="s">
        <v>5400</v>
      </c>
      <c r="AI276">
        <v>0</v>
      </c>
      <c r="AJ276">
        <v>0</v>
      </c>
      <c r="AK276" t="s">
        <v>5404</v>
      </c>
      <c r="AL276" t="s">
        <v>5404</v>
      </c>
    </row>
    <row r="277" spans="1:38">
      <c r="A277" t="s">
        <v>4924</v>
      </c>
      <c r="B277" t="s">
        <v>4543</v>
      </c>
      <c r="C277" t="s">
        <v>4545</v>
      </c>
      <c r="D277">
        <v>542.2</v>
      </c>
      <c r="E277" t="s">
        <v>4546</v>
      </c>
      <c r="F277">
        <v>6.27</v>
      </c>
      <c r="G277">
        <v>0</v>
      </c>
      <c r="H277">
        <v>1</v>
      </c>
      <c r="I277" t="s">
        <v>4961</v>
      </c>
      <c r="J277" t="s">
        <v>5064</v>
      </c>
      <c r="K277" t="s">
        <v>5093</v>
      </c>
      <c r="L277" t="s">
        <v>5094</v>
      </c>
      <c r="M277" t="s">
        <v>5109</v>
      </c>
      <c r="N277">
        <v>8</v>
      </c>
      <c r="O277" t="s">
        <v>5138</v>
      </c>
      <c r="P277" t="s">
        <v>5365</v>
      </c>
      <c r="Q277">
        <v>6</v>
      </c>
      <c r="R277">
        <v>3</v>
      </c>
      <c r="S277">
        <v>0.75</v>
      </c>
      <c r="T277">
        <v>3.63</v>
      </c>
      <c r="U277">
        <v>528.61</v>
      </c>
      <c r="V277">
        <v>125.2</v>
      </c>
      <c r="W277">
        <v>3.96</v>
      </c>
      <c r="X277">
        <v>4.27</v>
      </c>
      <c r="Y277">
        <v>4.43</v>
      </c>
      <c r="Z277">
        <v>3</v>
      </c>
      <c r="AA277" t="s">
        <v>4268</v>
      </c>
      <c r="AB277">
        <v>1</v>
      </c>
      <c r="AC277">
        <v>6</v>
      </c>
      <c r="AD277">
        <v>2.851666666666667</v>
      </c>
      <c r="AF277" t="s">
        <v>5398</v>
      </c>
      <c r="AI277">
        <v>0</v>
      </c>
      <c r="AJ277">
        <v>0</v>
      </c>
    </row>
    <row r="278" spans="1:38">
      <c r="A278" t="s">
        <v>4925</v>
      </c>
      <c r="B278" t="s">
        <v>4543</v>
      </c>
      <c r="C278" t="s">
        <v>4545</v>
      </c>
      <c r="D278">
        <v>545</v>
      </c>
      <c r="E278" t="s">
        <v>4546</v>
      </c>
      <c r="F278">
        <v>6.26</v>
      </c>
      <c r="G278">
        <v>0.53</v>
      </c>
      <c r="H278">
        <v>2</v>
      </c>
      <c r="I278" t="s">
        <v>4961</v>
      </c>
      <c r="K278" t="s">
        <v>5093</v>
      </c>
      <c r="L278" t="s">
        <v>5094</v>
      </c>
      <c r="M278" t="s">
        <v>5100</v>
      </c>
      <c r="N278">
        <v>9</v>
      </c>
      <c r="O278" t="s">
        <v>5122</v>
      </c>
      <c r="P278" t="s">
        <v>5366</v>
      </c>
      <c r="Q278">
        <v>4</v>
      </c>
      <c r="R278">
        <v>4</v>
      </c>
      <c r="S278">
        <v>-0.98</v>
      </c>
      <c r="T278">
        <v>1.72</v>
      </c>
      <c r="U278">
        <v>573.62</v>
      </c>
      <c r="V278">
        <v>126.89</v>
      </c>
      <c r="W278">
        <v>3.27</v>
      </c>
      <c r="X278">
        <v>13.25</v>
      </c>
      <c r="Y278">
        <v>10.27</v>
      </c>
      <c r="Z278">
        <v>3</v>
      </c>
      <c r="AA278" t="s">
        <v>4268</v>
      </c>
      <c r="AB278">
        <v>0</v>
      </c>
      <c r="AC278">
        <v>9</v>
      </c>
      <c r="AD278">
        <v>2</v>
      </c>
      <c r="AF278" t="s">
        <v>5401</v>
      </c>
      <c r="AI278">
        <v>0</v>
      </c>
      <c r="AJ278">
        <v>0</v>
      </c>
      <c r="AK278" t="s">
        <v>5405</v>
      </c>
      <c r="AL278" t="s">
        <v>5405</v>
      </c>
    </row>
    <row r="279" spans="1:38">
      <c r="A279" t="s">
        <v>4926</v>
      </c>
      <c r="B279" t="s">
        <v>4543</v>
      </c>
      <c r="C279" t="s">
        <v>4545</v>
      </c>
      <c r="D279">
        <v>552.6</v>
      </c>
      <c r="E279" t="s">
        <v>4546</v>
      </c>
      <c r="F279">
        <v>6.26</v>
      </c>
      <c r="G279">
        <v>0</v>
      </c>
      <c r="H279">
        <v>1</v>
      </c>
      <c r="I279" t="s">
        <v>4961</v>
      </c>
      <c r="J279" t="s">
        <v>5065</v>
      </c>
      <c r="K279" t="s">
        <v>5093</v>
      </c>
      <c r="L279" t="s">
        <v>5094</v>
      </c>
      <c r="M279" t="s">
        <v>5114</v>
      </c>
      <c r="N279">
        <v>9</v>
      </c>
      <c r="O279" t="s">
        <v>5137</v>
      </c>
      <c r="P279" t="s">
        <v>5367</v>
      </c>
      <c r="Q279">
        <v>9</v>
      </c>
      <c r="R279">
        <v>3</v>
      </c>
      <c r="S279">
        <v>-0.66</v>
      </c>
      <c r="T279">
        <v>1.86</v>
      </c>
      <c r="U279">
        <v>659.08</v>
      </c>
      <c r="V279">
        <v>162.65</v>
      </c>
      <c r="W279">
        <v>2.98</v>
      </c>
      <c r="X279">
        <v>4.27</v>
      </c>
      <c r="Y279">
        <v>8.359999999999999</v>
      </c>
      <c r="Z279">
        <v>4</v>
      </c>
      <c r="AA279" t="s">
        <v>4268</v>
      </c>
      <c r="AB279">
        <v>1</v>
      </c>
      <c r="AC279">
        <v>7</v>
      </c>
      <c r="AD279">
        <v>2.986666666666667</v>
      </c>
      <c r="AF279" t="s">
        <v>5398</v>
      </c>
      <c r="AI279">
        <v>0</v>
      </c>
      <c r="AJ279">
        <v>0</v>
      </c>
    </row>
    <row r="280" spans="1:38">
      <c r="A280" t="s">
        <v>4927</v>
      </c>
      <c r="B280" t="s">
        <v>4543</v>
      </c>
      <c r="C280" t="s">
        <v>4545</v>
      </c>
      <c r="D280">
        <v>565.5</v>
      </c>
      <c r="E280" t="s">
        <v>4546</v>
      </c>
      <c r="F280">
        <v>6.25</v>
      </c>
      <c r="G280">
        <v>0</v>
      </c>
      <c r="H280">
        <v>1</v>
      </c>
      <c r="I280" t="s">
        <v>4961</v>
      </c>
      <c r="J280" t="s">
        <v>5066</v>
      </c>
      <c r="K280" t="s">
        <v>5093</v>
      </c>
      <c r="L280" t="s">
        <v>5094</v>
      </c>
      <c r="M280" t="s">
        <v>5108</v>
      </c>
      <c r="N280">
        <v>9</v>
      </c>
      <c r="O280" t="s">
        <v>5130</v>
      </c>
      <c r="P280" t="s">
        <v>5368</v>
      </c>
      <c r="Q280">
        <v>9</v>
      </c>
      <c r="R280">
        <v>2</v>
      </c>
      <c r="S280">
        <v>3.83</v>
      </c>
      <c r="T280">
        <v>3.83</v>
      </c>
      <c r="U280">
        <v>607.05</v>
      </c>
      <c r="V280">
        <v>147.99</v>
      </c>
      <c r="W280">
        <v>4.22</v>
      </c>
      <c r="X280">
        <v>13.02</v>
      </c>
      <c r="Y280">
        <v>2.99</v>
      </c>
      <c r="Z280">
        <v>4</v>
      </c>
      <c r="AA280" t="s">
        <v>4268</v>
      </c>
      <c r="AB280">
        <v>1</v>
      </c>
      <c r="AC280">
        <v>6</v>
      </c>
      <c r="AD280">
        <v>2.17</v>
      </c>
      <c r="AF280" t="s">
        <v>5399</v>
      </c>
      <c r="AI280">
        <v>0</v>
      </c>
      <c r="AJ280">
        <v>0</v>
      </c>
    </row>
    <row r="281" spans="1:38">
      <c r="A281" t="s">
        <v>4928</v>
      </c>
      <c r="B281" t="s">
        <v>4543</v>
      </c>
      <c r="C281" t="s">
        <v>4545</v>
      </c>
      <c r="D281">
        <v>565.5</v>
      </c>
      <c r="E281" t="s">
        <v>4546</v>
      </c>
      <c r="F281">
        <v>6.25</v>
      </c>
      <c r="G281">
        <v>0</v>
      </c>
      <c r="H281">
        <v>1</v>
      </c>
      <c r="I281" t="s">
        <v>4961</v>
      </c>
      <c r="J281" t="s">
        <v>5067</v>
      </c>
      <c r="K281" t="s">
        <v>5093</v>
      </c>
      <c r="L281" t="s">
        <v>5094</v>
      </c>
      <c r="M281" t="s">
        <v>5109</v>
      </c>
      <c r="N281">
        <v>8</v>
      </c>
      <c r="O281" t="s">
        <v>5131</v>
      </c>
      <c r="P281" t="s">
        <v>5369</v>
      </c>
      <c r="Q281">
        <v>10</v>
      </c>
      <c r="R281">
        <v>1</v>
      </c>
      <c r="S281">
        <v>3.64</v>
      </c>
      <c r="T281">
        <v>3.64</v>
      </c>
      <c r="U281">
        <v>621.0700000000001</v>
      </c>
      <c r="V281">
        <v>137.13</v>
      </c>
      <c r="W281">
        <v>4.23</v>
      </c>
      <c r="X281">
        <v>13.03</v>
      </c>
      <c r="Y281">
        <v>1.83</v>
      </c>
      <c r="Z281">
        <v>4</v>
      </c>
      <c r="AA281" t="s">
        <v>4268</v>
      </c>
      <c r="AB281">
        <v>1</v>
      </c>
      <c r="AC281">
        <v>6</v>
      </c>
      <c r="AD281">
        <v>2.693333333333333</v>
      </c>
      <c r="AF281" t="s">
        <v>5399</v>
      </c>
      <c r="AI281">
        <v>0</v>
      </c>
      <c r="AJ281">
        <v>0</v>
      </c>
    </row>
    <row r="282" spans="1:38">
      <c r="A282" t="s">
        <v>4929</v>
      </c>
      <c r="B282" t="s">
        <v>4543</v>
      </c>
      <c r="C282" t="s">
        <v>4545</v>
      </c>
      <c r="D282">
        <v>572</v>
      </c>
      <c r="E282" t="s">
        <v>4546</v>
      </c>
      <c r="F282">
        <v>6.24</v>
      </c>
      <c r="G282">
        <v>0</v>
      </c>
      <c r="H282">
        <v>1</v>
      </c>
      <c r="I282" t="s">
        <v>4961</v>
      </c>
      <c r="J282" t="s">
        <v>5068</v>
      </c>
      <c r="K282" t="s">
        <v>5093</v>
      </c>
      <c r="L282" t="s">
        <v>5094</v>
      </c>
      <c r="M282" t="s">
        <v>5110</v>
      </c>
      <c r="N282">
        <v>9</v>
      </c>
      <c r="O282" t="s">
        <v>5133</v>
      </c>
      <c r="P282" t="s">
        <v>5370</v>
      </c>
      <c r="Q282">
        <v>11</v>
      </c>
      <c r="R282">
        <v>3</v>
      </c>
      <c r="S282">
        <v>4.68</v>
      </c>
      <c r="T282">
        <v>4.68</v>
      </c>
      <c r="U282">
        <v>645.12</v>
      </c>
      <c r="V282">
        <v>162.25</v>
      </c>
      <c r="W282">
        <v>5.34</v>
      </c>
      <c r="X282">
        <v>12.48</v>
      </c>
      <c r="Y282">
        <v>4.87</v>
      </c>
      <c r="Z282">
        <v>4</v>
      </c>
      <c r="AA282" t="s">
        <v>4268</v>
      </c>
      <c r="AB282">
        <v>3</v>
      </c>
      <c r="AC282">
        <v>7</v>
      </c>
      <c r="AD282">
        <v>1.326666666666667</v>
      </c>
      <c r="AF282" t="s">
        <v>5399</v>
      </c>
      <c r="AI282">
        <v>0</v>
      </c>
      <c r="AJ282">
        <v>0</v>
      </c>
    </row>
    <row r="283" spans="1:38">
      <c r="A283" t="s">
        <v>4930</v>
      </c>
      <c r="B283" t="s">
        <v>4543</v>
      </c>
      <c r="C283" t="s">
        <v>4545</v>
      </c>
      <c r="D283">
        <v>579.8</v>
      </c>
      <c r="E283" t="s">
        <v>4546</v>
      </c>
      <c r="F283">
        <v>6.24</v>
      </c>
      <c r="G283">
        <v>0</v>
      </c>
      <c r="H283">
        <v>1</v>
      </c>
      <c r="I283" t="s">
        <v>4961</v>
      </c>
      <c r="J283" t="s">
        <v>5069</v>
      </c>
      <c r="K283" t="s">
        <v>5093</v>
      </c>
      <c r="L283" t="s">
        <v>5094</v>
      </c>
      <c r="M283" t="s">
        <v>5114</v>
      </c>
      <c r="N283">
        <v>9</v>
      </c>
      <c r="O283" t="s">
        <v>5137</v>
      </c>
      <c r="P283" t="s">
        <v>5371</v>
      </c>
      <c r="Q283">
        <v>9</v>
      </c>
      <c r="R283">
        <v>2</v>
      </c>
      <c r="S283">
        <v>3.02</v>
      </c>
      <c r="T283">
        <v>3.02</v>
      </c>
      <c r="U283">
        <v>678.1</v>
      </c>
      <c r="V283">
        <v>148.41</v>
      </c>
      <c r="W283">
        <v>4.44</v>
      </c>
      <c r="X283">
        <v>12.73</v>
      </c>
      <c r="Y283">
        <v>0.45</v>
      </c>
      <c r="Z283">
        <v>4</v>
      </c>
      <c r="AA283" t="s">
        <v>4268</v>
      </c>
      <c r="AB283">
        <v>1</v>
      </c>
      <c r="AC283">
        <v>11</v>
      </c>
      <c r="AD283">
        <v>2.98</v>
      </c>
      <c r="AF283" t="s">
        <v>5399</v>
      </c>
      <c r="AI283">
        <v>0</v>
      </c>
      <c r="AJ283">
        <v>0</v>
      </c>
    </row>
    <row r="284" spans="1:38">
      <c r="A284" t="s">
        <v>4931</v>
      </c>
      <c r="B284" t="s">
        <v>4543</v>
      </c>
      <c r="C284" t="s">
        <v>4545</v>
      </c>
      <c r="D284">
        <v>580</v>
      </c>
      <c r="E284" t="s">
        <v>4546</v>
      </c>
      <c r="F284">
        <v>6.24</v>
      </c>
      <c r="G284">
        <v>0</v>
      </c>
      <c r="H284">
        <v>1</v>
      </c>
      <c r="I284" t="s">
        <v>4961</v>
      </c>
      <c r="J284" t="s">
        <v>5070</v>
      </c>
      <c r="K284" t="s">
        <v>5093</v>
      </c>
      <c r="L284" t="s">
        <v>5094</v>
      </c>
      <c r="M284" t="s">
        <v>5110</v>
      </c>
      <c r="N284">
        <v>9</v>
      </c>
      <c r="O284" t="s">
        <v>5133</v>
      </c>
      <c r="P284" t="s">
        <v>5372</v>
      </c>
      <c r="Q284">
        <v>10</v>
      </c>
      <c r="R284">
        <v>5</v>
      </c>
      <c r="S284">
        <v>-0.5600000000000001</v>
      </c>
      <c r="T284">
        <v>2.54</v>
      </c>
      <c r="U284">
        <v>606.04</v>
      </c>
      <c r="V284">
        <v>189.04</v>
      </c>
      <c r="W284">
        <v>4.19</v>
      </c>
      <c r="X284">
        <v>4.08</v>
      </c>
      <c r="Y284">
        <v>6.81</v>
      </c>
      <c r="Z284">
        <v>4</v>
      </c>
      <c r="AA284" t="s">
        <v>4268</v>
      </c>
      <c r="AB284">
        <v>1</v>
      </c>
      <c r="AC284">
        <v>6</v>
      </c>
      <c r="AD284">
        <v>3</v>
      </c>
      <c r="AF284" t="s">
        <v>5398</v>
      </c>
      <c r="AI284">
        <v>0</v>
      </c>
      <c r="AJ284">
        <v>0</v>
      </c>
    </row>
    <row r="285" spans="1:38">
      <c r="A285" t="s">
        <v>4932</v>
      </c>
      <c r="B285" t="s">
        <v>4543</v>
      </c>
      <c r="C285" t="s">
        <v>4545</v>
      </c>
      <c r="D285">
        <v>590</v>
      </c>
      <c r="E285" t="s">
        <v>4546</v>
      </c>
      <c r="F285">
        <v>6.23</v>
      </c>
      <c r="G285">
        <v>0.39</v>
      </c>
      <c r="H285">
        <v>2</v>
      </c>
      <c r="I285" t="s">
        <v>4961</v>
      </c>
      <c r="K285" t="s">
        <v>5093</v>
      </c>
      <c r="L285" t="s">
        <v>5094</v>
      </c>
      <c r="M285" t="s">
        <v>5100</v>
      </c>
      <c r="N285">
        <v>9</v>
      </c>
      <c r="O285" t="s">
        <v>5122</v>
      </c>
      <c r="P285" t="s">
        <v>5373</v>
      </c>
      <c r="Q285">
        <v>4</v>
      </c>
      <c r="R285">
        <v>4</v>
      </c>
      <c r="S285">
        <v>-0.3</v>
      </c>
      <c r="T285">
        <v>2.21</v>
      </c>
      <c r="U285">
        <v>560.5700000000001</v>
      </c>
      <c r="V285">
        <v>121.1</v>
      </c>
      <c r="W285">
        <v>3.94</v>
      </c>
      <c r="X285">
        <v>3.55</v>
      </c>
      <c r="Y285">
        <v>10.27</v>
      </c>
      <c r="Z285">
        <v>3</v>
      </c>
      <c r="AA285" t="s">
        <v>4268</v>
      </c>
      <c r="AB285">
        <v>0</v>
      </c>
      <c r="AC285">
        <v>8</v>
      </c>
      <c r="AD285">
        <v>2</v>
      </c>
      <c r="AF285" t="s">
        <v>5400</v>
      </c>
      <c r="AI285">
        <v>0</v>
      </c>
      <c r="AJ285">
        <v>0</v>
      </c>
      <c r="AK285" t="s">
        <v>5405</v>
      </c>
      <c r="AL285" t="s">
        <v>5405</v>
      </c>
    </row>
    <row r="286" spans="1:38">
      <c r="A286" t="s">
        <v>4933</v>
      </c>
      <c r="B286" t="s">
        <v>4543</v>
      </c>
      <c r="C286" t="s">
        <v>4545</v>
      </c>
      <c r="D286">
        <v>600</v>
      </c>
      <c r="E286" t="s">
        <v>4546</v>
      </c>
      <c r="F286">
        <v>6.22</v>
      </c>
      <c r="G286">
        <v>0.71</v>
      </c>
      <c r="H286">
        <v>8</v>
      </c>
      <c r="I286" t="s">
        <v>4964</v>
      </c>
      <c r="J286" t="s">
        <v>5071</v>
      </c>
      <c r="K286" t="s">
        <v>5093</v>
      </c>
      <c r="L286" t="s">
        <v>5094</v>
      </c>
      <c r="M286" t="s">
        <v>5115</v>
      </c>
      <c r="N286">
        <v>9</v>
      </c>
      <c r="O286" t="s">
        <v>5139</v>
      </c>
      <c r="P286" t="s">
        <v>5374</v>
      </c>
      <c r="Q286">
        <v>8</v>
      </c>
      <c r="R286">
        <v>6</v>
      </c>
      <c r="S286">
        <v>-2.27</v>
      </c>
      <c r="T286">
        <v>1.75</v>
      </c>
      <c r="U286">
        <v>711.9299999999999</v>
      </c>
      <c r="V286">
        <v>195.81</v>
      </c>
      <c r="W286">
        <v>2.99</v>
      </c>
      <c r="X286">
        <v>8.800000000000001</v>
      </c>
      <c r="Y286">
        <v>11.6</v>
      </c>
      <c r="Z286">
        <v>2</v>
      </c>
      <c r="AA286" t="s">
        <v>4268</v>
      </c>
      <c r="AB286">
        <v>2</v>
      </c>
      <c r="AC286">
        <v>17</v>
      </c>
      <c r="AD286">
        <v>2</v>
      </c>
      <c r="AF286" t="s">
        <v>5401</v>
      </c>
      <c r="AI286">
        <v>0</v>
      </c>
      <c r="AJ286">
        <v>0</v>
      </c>
    </row>
    <row r="287" spans="1:38">
      <c r="A287" t="s">
        <v>4934</v>
      </c>
      <c r="B287" t="s">
        <v>4543</v>
      </c>
      <c r="C287" t="s">
        <v>4545</v>
      </c>
      <c r="D287">
        <v>616</v>
      </c>
      <c r="E287" t="s">
        <v>4546</v>
      </c>
      <c r="F287">
        <v>6.21</v>
      </c>
      <c r="G287">
        <v>0</v>
      </c>
      <c r="H287">
        <v>1</v>
      </c>
      <c r="I287" t="s">
        <v>4961</v>
      </c>
      <c r="J287" t="s">
        <v>5072</v>
      </c>
      <c r="K287" t="s">
        <v>5093</v>
      </c>
      <c r="L287" t="s">
        <v>5094</v>
      </c>
      <c r="M287" t="s">
        <v>5110</v>
      </c>
      <c r="N287">
        <v>9</v>
      </c>
      <c r="O287" t="s">
        <v>5133</v>
      </c>
      <c r="P287" t="s">
        <v>5375</v>
      </c>
      <c r="Q287">
        <v>9</v>
      </c>
      <c r="R287">
        <v>4</v>
      </c>
      <c r="S287">
        <v>4.94</v>
      </c>
      <c r="T287">
        <v>4.95</v>
      </c>
      <c r="U287">
        <v>664.48</v>
      </c>
      <c r="V287">
        <v>151.74</v>
      </c>
      <c r="W287">
        <v>6.33</v>
      </c>
      <c r="X287">
        <v>10.25</v>
      </c>
      <c r="Y287">
        <v>3.87</v>
      </c>
      <c r="Z287">
        <v>4</v>
      </c>
      <c r="AA287" t="s">
        <v>4268</v>
      </c>
      <c r="AB287">
        <v>2</v>
      </c>
      <c r="AC287">
        <v>5</v>
      </c>
      <c r="AD287">
        <v>1.025</v>
      </c>
      <c r="AF287" t="s">
        <v>5399</v>
      </c>
      <c r="AI287">
        <v>0</v>
      </c>
      <c r="AJ287">
        <v>0</v>
      </c>
    </row>
    <row r="288" spans="1:38">
      <c r="A288" t="s">
        <v>4935</v>
      </c>
      <c r="B288" t="s">
        <v>4543</v>
      </c>
      <c r="C288" t="s">
        <v>4545</v>
      </c>
      <c r="D288">
        <v>630</v>
      </c>
      <c r="E288" t="s">
        <v>4546</v>
      </c>
      <c r="F288">
        <v>6.2</v>
      </c>
      <c r="G288">
        <v>0.61</v>
      </c>
      <c r="H288">
        <v>2</v>
      </c>
      <c r="I288" t="s">
        <v>4961</v>
      </c>
      <c r="K288" t="s">
        <v>5093</v>
      </c>
      <c r="L288" t="s">
        <v>5094</v>
      </c>
      <c r="M288" t="s">
        <v>5100</v>
      </c>
      <c r="N288">
        <v>9</v>
      </c>
      <c r="O288" t="s">
        <v>5122</v>
      </c>
      <c r="P288" t="s">
        <v>5376</v>
      </c>
      <c r="Q288">
        <v>5</v>
      </c>
      <c r="R288">
        <v>3</v>
      </c>
      <c r="S288">
        <v>0.62</v>
      </c>
      <c r="T288">
        <v>3.31</v>
      </c>
      <c r="U288">
        <v>602.65</v>
      </c>
      <c r="V288">
        <v>110.1</v>
      </c>
      <c r="W288">
        <v>4.35</v>
      </c>
      <c r="X288">
        <v>13.15</v>
      </c>
      <c r="Y288">
        <v>10.27</v>
      </c>
      <c r="Z288">
        <v>3</v>
      </c>
      <c r="AA288" t="s">
        <v>4268</v>
      </c>
      <c r="AB288">
        <v>0</v>
      </c>
      <c r="AC288">
        <v>10</v>
      </c>
      <c r="AD288">
        <v>2.341666666666667</v>
      </c>
      <c r="AF288" t="s">
        <v>5401</v>
      </c>
      <c r="AI288">
        <v>0</v>
      </c>
      <c r="AJ288">
        <v>0</v>
      </c>
      <c r="AK288" t="s">
        <v>5405</v>
      </c>
      <c r="AL288" t="s">
        <v>5405</v>
      </c>
    </row>
    <row r="289" spans="1:38">
      <c r="A289" t="s">
        <v>4936</v>
      </c>
      <c r="B289" t="s">
        <v>4543</v>
      </c>
      <c r="C289" t="s">
        <v>4545</v>
      </c>
      <c r="D289">
        <v>636</v>
      </c>
      <c r="E289" t="s">
        <v>4546</v>
      </c>
      <c r="F289">
        <v>6.2</v>
      </c>
      <c r="G289">
        <v>0</v>
      </c>
      <c r="H289">
        <v>1</v>
      </c>
      <c r="I289" t="s">
        <v>4961</v>
      </c>
      <c r="J289" t="s">
        <v>5073</v>
      </c>
      <c r="K289" t="s">
        <v>5093</v>
      </c>
      <c r="L289" t="s">
        <v>5094</v>
      </c>
      <c r="M289" t="s">
        <v>5110</v>
      </c>
      <c r="N289">
        <v>9</v>
      </c>
      <c r="O289" t="s">
        <v>5133</v>
      </c>
      <c r="Y289">
        <v>0</v>
      </c>
    </row>
    <row r="290" spans="1:38">
      <c r="A290" t="s">
        <v>4937</v>
      </c>
      <c r="B290" t="s">
        <v>4543</v>
      </c>
      <c r="C290" t="s">
        <v>4545</v>
      </c>
      <c r="D290">
        <v>650</v>
      </c>
      <c r="E290" t="s">
        <v>4546</v>
      </c>
      <c r="F290">
        <v>6.19</v>
      </c>
      <c r="G290">
        <v>0.64</v>
      </c>
      <c r="H290">
        <v>9</v>
      </c>
      <c r="I290" t="s">
        <v>4962</v>
      </c>
      <c r="J290" t="s">
        <v>5074</v>
      </c>
      <c r="K290" t="s">
        <v>5093</v>
      </c>
      <c r="L290" t="s">
        <v>5094</v>
      </c>
      <c r="M290" t="s">
        <v>5115</v>
      </c>
      <c r="N290">
        <v>9</v>
      </c>
      <c r="O290" t="s">
        <v>5139</v>
      </c>
      <c r="P290" t="s">
        <v>5377</v>
      </c>
      <c r="Q290">
        <v>7</v>
      </c>
      <c r="R290">
        <v>6</v>
      </c>
      <c r="S290">
        <v>-2.98</v>
      </c>
      <c r="T290">
        <v>1.04</v>
      </c>
      <c r="U290">
        <v>707.9400000000001</v>
      </c>
      <c r="V290">
        <v>186.58</v>
      </c>
      <c r="W290">
        <v>2.77</v>
      </c>
      <c r="X290">
        <v>8.779999999999999</v>
      </c>
      <c r="Y290">
        <v>11.6</v>
      </c>
      <c r="Z290">
        <v>2</v>
      </c>
      <c r="AA290" t="s">
        <v>4268</v>
      </c>
      <c r="AB290">
        <v>2</v>
      </c>
      <c r="AC290">
        <v>17</v>
      </c>
      <c r="AD290">
        <v>2</v>
      </c>
      <c r="AF290" t="s">
        <v>5401</v>
      </c>
      <c r="AI290">
        <v>0</v>
      </c>
      <c r="AJ290">
        <v>0</v>
      </c>
    </row>
    <row r="291" spans="1:38">
      <c r="A291" t="s">
        <v>4938</v>
      </c>
      <c r="B291" t="s">
        <v>4543</v>
      </c>
      <c r="C291" t="s">
        <v>4545</v>
      </c>
      <c r="D291">
        <v>675</v>
      </c>
      <c r="E291" t="s">
        <v>4546</v>
      </c>
      <c r="F291">
        <v>6.17</v>
      </c>
      <c r="G291">
        <v>0</v>
      </c>
      <c r="H291">
        <v>1</v>
      </c>
      <c r="I291" t="s">
        <v>4961</v>
      </c>
      <c r="J291" t="s">
        <v>5075</v>
      </c>
      <c r="K291" t="s">
        <v>5093</v>
      </c>
      <c r="L291" t="s">
        <v>5094</v>
      </c>
      <c r="M291" t="s">
        <v>5110</v>
      </c>
      <c r="N291">
        <v>9</v>
      </c>
      <c r="O291" t="s">
        <v>5133</v>
      </c>
      <c r="P291" t="s">
        <v>5378</v>
      </c>
      <c r="Q291">
        <v>6</v>
      </c>
      <c r="R291">
        <v>4</v>
      </c>
      <c r="S291">
        <v>2.5</v>
      </c>
      <c r="T291">
        <v>2.53</v>
      </c>
      <c r="U291">
        <v>498.54</v>
      </c>
      <c r="V291">
        <v>138.1</v>
      </c>
      <c r="W291">
        <v>4.79</v>
      </c>
      <c r="X291">
        <v>12.77</v>
      </c>
      <c r="Y291">
        <v>6.13</v>
      </c>
      <c r="Z291">
        <v>4</v>
      </c>
      <c r="AA291" t="s">
        <v>4268</v>
      </c>
      <c r="AB291">
        <v>0</v>
      </c>
      <c r="AC291">
        <v>3</v>
      </c>
      <c r="AD291">
        <v>2.760428571428571</v>
      </c>
      <c r="AF291" t="s">
        <v>5399</v>
      </c>
      <c r="AI291">
        <v>0</v>
      </c>
      <c r="AJ291">
        <v>0</v>
      </c>
    </row>
    <row r="292" spans="1:38">
      <c r="A292" t="s">
        <v>4939</v>
      </c>
      <c r="B292" t="s">
        <v>4543</v>
      </c>
      <c r="C292" t="s">
        <v>4545</v>
      </c>
      <c r="D292">
        <v>720</v>
      </c>
      <c r="E292" t="s">
        <v>4546</v>
      </c>
      <c r="F292">
        <v>6.14</v>
      </c>
      <c r="G292">
        <v>0.71</v>
      </c>
      <c r="H292">
        <v>8</v>
      </c>
      <c r="I292" t="s">
        <v>4964</v>
      </c>
      <c r="J292" t="s">
        <v>5076</v>
      </c>
      <c r="K292" t="s">
        <v>5093</v>
      </c>
      <c r="L292" t="s">
        <v>5094</v>
      </c>
      <c r="M292" t="s">
        <v>5115</v>
      </c>
      <c r="N292">
        <v>9</v>
      </c>
      <c r="O292" t="s">
        <v>5139</v>
      </c>
      <c r="P292" t="s">
        <v>5379</v>
      </c>
      <c r="Q292">
        <v>7</v>
      </c>
      <c r="R292">
        <v>6</v>
      </c>
      <c r="S292">
        <v>-2.87</v>
      </c>
      <c r="T292">
        <v>1.16</v>
      </c>
      <c r="U292">
        <v>695.9299999999999</v>
      </c>
      <c r="V292">
        <v>186.58</v>
      </c>
      <c r="W292">
        <v>2.77</v>
      </c>
      <c r="X292">
        <v>8.779999999999999</v>
      </c>
      <c r="Y292">
        <v>11.6</v>
      </c>
      <c r="Z292">
        <v>2</v>
      </c>
      <c r="AA292" t="s">
        <v>4268</v>
      </c>
      <c r="AB292">
        <v>2</v>
      </c>
      <c r="AC292">
        <v>17</v>
      </c>
      <c r="AD292">
        <v>2</v>
      </c>
      <c r="AF292" t="s">
        <v>5401</v>
      </c>
      <c r="AI292">
        <v>0</v>
      </c>
      <c r="AJ292">
        <v>0</v>
      </c>
    </row>
    <row r="293" spans="1:38">
      <c r="A293" t="s">
        <v>4940</v>
      </c>
      <c r="B293" t="s">
        <v>4543</v>
      </c>
      <c r="C293" t="s">
        <v>4545</v>
      </c>
      <c r="D293">
        <v>720</v>
      </c>
      <c r="E293" t="s">
        <v>4546</v>
      </c>
      <c r="F293">
        <v>6.14</v>
      </c>
      <c r="G293">
        <v>0.59</v>
      </c>
      <c r="H293">
        <v>8</v>
      </c>
      <c r="I293" t="s">
        <v>4964</v>
      </c>
      <c r="J293" t="s">
        <v>5077</v>
      </c>
      <c r="K293" t="s">
        <v>5093</v>
      </c>
      <c r="L293" t="s">
        <v>5094</v>
      </c>
      <c r="M293" t="s">
        <v>5115</v>
      </c>
      <c r="N293">
        <v>9</v>
      </c>
      <c r="O293" t="s">
        <v>5139</v>
      </c>
      <c r="P293" t="s">
        <v>5380</v>
      </c>
      <c r="Q293">
        <v>8</v>
      </c>
      <c r="R293">
        <v>6</v>
      </c>
      <c r="S293">
        <v>-2.78</v>
      </c>
      <c r="T293">
        <v>1.24</v>
      </c>
      <c r="U293">
        <v>697.9</v>
      </c>
      <c r="V293">
        <v>195.81</v>
      </c>
      <c r="W293">
        <v>2.6</v>
      </c>
      <c r="X293">
        <v>8.779999999999999</v>
      </c>
      <c r="Y293">
        <v>11.6</v>
      </c>
      <c r="Z293">
        <v>2</v>
      </c>
      <c r="AA293" t="s">
        <v>4268</v>
      </c>
      <c r="AB293">
        <v>2</v>
      </c>
      <c r="AC293">
        <v>16</v>
      </c>
      <c r="AD293">
        <v>2</v>
      </c>
      <c r="AF293" t="s">
        <v>5401</v>
      </c>
      <c r="AI293">
        <v>0</v>
      </c>
      <c r="AJ293">
        <v>0</v>
      </c>
    </row>
    <row r="294" spans="1:38">
      <c r="A294" t="s">
        <v>4941</v>
      </c>
      <c r="B294" t="s">
        <v>4543</v>
      </c>
      <c r="C294" t="s">
        <v>4545</v>
      </c>
      <c r="D294">
        <v>736</v>
      </c>
      <c r="E294" t="s">
        <v>4546</v>
      </c>
      <c r="F294">
        <v>6.13</v>
      </c>
      <c r="G294">
        <v>0</v>
      </c>
      <c r="H294">
        <v>1</v>
      </c>
      <c r="I294" t="s">
        <v>4961</v>
      </c>
      <c r="J294" t="s">
        <v>5078</v>
      </c>
      <c r="K294" t="s">
        <v>5093</v>
      </c>
      <c r="L294" t="s">
        <v>5094</v>
      </c>
      <c r="M294" t="s">
        <v>5110</v>
      </c>
      <c r="N294">
        <v>9</v>
      </c>
      <c r="O294" t="s">
        <v>5133</v>
      </c>
      <c r="P294" t="s">
        <v>5381</v>
      </c>
      <c r="Q294">
        <v>10</v>
      </c>
      <c r="R294">
        <v>3</v>
      </c>
      <c r="S294">
        <v>2.92</v>
      </c>
      <c r="T294">
        <v>2.98</v>
      </c>
      <c r="U294">
        <v>632.13</v>
      </c>
      <c r="V294">
        <v>160.02</v>
      </c>
      <c r="W294">
        <v>4.72</v>
      </c>
      <c r="X294">
        <v>12.79</v>
      </c>
      <c r="Y294">
        <v>6.58</v>
      </c>
      <c r="Z294">
        <v>4</v>
      </c>
      <c r="AA294" t="s">
        <v>4268</v>
      </c>
      <c r="AB294">
        <v>1</v>
      </c>
      <c r="AC294">
        <v>8</v>
      </c>
      <c r="AD294">
        <v>2.706666666666667</v>
      </c>
      <c r="AF294" t="s">
        <v>5399</v>
      </c>
      <c r="AI294">
        <v>0</v>
      </c>
      <c r="AJ294">
        <v>0</v>
      </c>
    </row>
    <row r="295" spans="1:38">
      <c r="A295" t="s">
        <v>4942</v>
      </c>
      <c r="B295" t="s">
        <v>4543</v>
      </c>
      <c r="C295" t="s">
        <v>4545</v>
      </c>
      <c r="D295">
        <v>781.5</v>
      </c>
      <c r="E295" t="s">
        <v>4546</v>
      </c>
      <c r="F295">
        <v>6.11</v>
      </c>
      <c r="G295">
        <v>0</v>
      </c>
      <c r="H295">
        <v>1</v>
      </c>
      <c r="I295" t="s">
        <v>4961</v>
      </c>
      <c r="J295" t="s">
        <v>5079</v>
      </c>
      <c r="K295" t="s">
        <v>5093</v>
      </c>
      <c r="L295" t="s">
        <v>5094</v>
      </c>
      <c r="M295" t="s">
        <v>5109</v>
      </c>
      <c r="N295">
        <v>8</v>
      </c>
      <c r="O295" t="s">
        <v>5138</v>
      </c>
      <c r="P295" t="s">
        <v>5382</v>
      </c>
      <c r="Q295">
        <v>5</v>
      </c>
      <c r="R295">
        <v>3</v>
      </c>
      <c r="S295">
        <v>3.77</v>
      </c>
      <c r="T295">
        <v>6.27</v>
      </c>
      <c r="U295">
        <v>595.77</v>
      </c>
      <c r="V295">
        <v>112.73</v>
      </c>
      <c r="W295">
        <v>6.87</v>
      </c>
      <c r="X295">
        <v>4.28</v>
      </c>
      <c r="Y295">
        <v>10.27</v>
      </c>
      <c r="Z295">
        <v>4</v>
      </c>
      <c r="AA295" t="s">
        <v>4268</v>
      </c>
      <c r="AB295">
        <v>2</v>
      </c>
      <c r="AC295">
        <v>6</v>
      </c>
      <c r="AD295">
        <v>0.5239999999999999</v>
      </c>
      <c r="AF295" t="s">
        <v>5400</v>
      </c>
      <c r="AI295">
        <v>0</v>
      </c>
      <c r="AJ295">
        <v>0</v>
      </c>
    </row>
    <row r="296" spans="1:38">
      <c r="A296" t="s">
        <v>4943</v>
      </c>
      <c r="B296" t="s">
        <v>4543</v>
      </c>
      <c r="C296" t="s">
        <v>4545</v>
      </c>
      <c r="D296">
        <v>800</v>
      </c>
      <c r="E296" t="s">
        <v>4546</v>
      </c>
      <c r="F296">
        <v>6.1</v>
      </c>
      <c r="G296">
        <v>0.6</v>
      </c>
      <c r="H296">
        <v>7</v>
      </c>
      <c r="I296" t="s">
        <v>4964</v>
      </c>
      <c r="J296" t="s">
        <v>5080</v>
      </c>
      <c r="K296" t="s">
        <v>5093</v>
      </c>
      <c r="L296" t="s">
        <v>5094</v>
      </c>
      <c r="M296" t="s">
        <v>5115</v>
      </c>
      <c r="N296">
        <v>9</v>
      </c>
      <c r="O296" t="s">
        <v>5139</v>
      </c>
      <c r="P296" t="s">
        <v>5383</v>
      </c>
      <c r="Q296">
        <v>7</v>
      </c>
      <c r="R296">
        <v>7</v>
      </c>
      <c r="S296">
        <v>-3.69</v>
      </c>
      <c r="T296">
        <v>1.35</v>
      </c>
      <c r="U296">
        <v>653.89</v>
      </c>
      <c r="V296">
        <v>178.3</v>
      </c>
      <c r="W296">
        <v>2.51</v>
      </c>
      <c r="X296">
        <v>8.789999999999999</v>
      </c>
      <c r="Y296">
        <v>11.6</v>
      </c>
      <c r="Z296">
        <v>2</v>
      </c>
      <c r="AA296" t="s">
        <v>4268</v>
      </c>
      <c r="AB296">
        <v>2</v>
      </c>
      <c r="AC296">
        <v>17</v>
      </c>
      <c r="AD296">
        <v>2</v>
      </c>
      <c r="AF296" t="s">
        <v>5401</v>
      </c>
      <c r="AI296">
        <v>0</v>
      </c>
      <c r="AJ296">
        <v>0</v>
      </c>
    </row>
    <row r="297" spans="1:38">
      <c r="A297" t="s">
        <v>4944</v>
      </c>
      <c r="B297" t="s">
        <v>4543</v>
      </c>
      <c r="C297" t="s">
        <v>4545</v>
      </c>
      <c r="D297">
        <v>800</v>
      </c>
      <c r="E297" t="s">
        <v>4546</v>
      </c>
      <c r="F297">
        <v>6.1</v>
      </c>
      <c r="G297">
        <v>0.5600000000000001</v>
      </c>
      <c r="H297">
        <v>4</v>
      </c>
      <c r="I297" t="s">
        <v>4965</v>
      </c>
      <c r="K297" t="s">
        <v>5093</v>
      </c>
      <c r="L297" t="s">
        <v>5094</v>
      </c>
      <c r="M297" t="s">
        <v>5116</v>
      </c>
      <c r="N297">
        <v>9</v>
      </c>
      <c r="O297" t="s">
        <v>5140</v>
      </c>
      <c r="P297" t="s">
        <v>5384</v>
      </c>
      <c r="Q297">
        <v>6</v>
      </c>
      <c r="R297">
        <v>7</v>
      </c>
      <c r="S297">
        <v>1.06</v>
      </c>
      <c r="T297">
        <v>4.33</v>
      </c>
      <c r="U297">
        <v>523.63</v>
      </c>
      <c r="V297">
        <v>177.63</v>
      </c>
      <c r="W297">
        <v>2.03</v>
      </c>
      <c r="X297">
        <v>2.14</v>
      </c>
      <c r="Y297">
        <v>11.6</v>
      </c>
      <c r="Z297">
        <v>2</v>
      </c>
      <c r="AA297" t="s">
        <v>4268</v>
      </c>
      <c r="AB297">
        <v>2</v>
      </c>
      <c r="AC297">
        <v>13</v>
      </c>
      <c r="AD297">
        <v>1.335</v>
      </c>
      <c r="AF297" t="s">
        <v>5400</v>
      </c>
      <c r="AI297">
        <v>0</v>
      </c>
      <c r="AJ297">
        <v>0</v>
      </c>
      <c r="AK297" t="s">
        <v>5412</v>
      </c>
      <c r="AL297" t="s">
        <v>5412</v>
      </c>
    </row>
    <row r="298" spans="1:38">
      <c r="A298" t="s">
        <v>4945</v>
      </c>
      <c r="B298" t="s">
        <v>4543</v>
      </c>
      <c r="C298" t="s">
        <v>4545</v>
      </c>
      <c r="D298">
        <v>800</v>
      </c>
      <c r="E298" t="s">
        <v>4546</v>
      </c>
      <c r="F298">
        <v>6.1</v>
      </c>
      <c r="G298">
        <v>0.61</v>
      </c>
      <c r="H298">
        <v>2</v>
      </c>
      <c r="I298" t="s">
        <v>4961</v>
      </c>
      <c r="K298" t="s">
        <v>5093</v>
      </c>
      <c r="L298" t="s">
        <v>5094</v>
      </c>
      <c r="M298" t="s">
        <v>5100</v>
      </c>
      <c r="N298">
        <v>9</v>
      </c>
      <c r="O298" t="s">
        <v>5122</v>
      </c>
      <c r="P298" t="s">
        <v>5385</v>
      </c>
      <c r="Q298">
        <v>5</v>
      </c>
      <c r="R298">
        <v>3</v>
      </c>
      <c r="S298">
        <v>0.47</v>
      </c>
      <c r="T298">
        <v>3.14</v>
      </c>
      <c r="U298">
        <v>574.6</v>
      </c>
      <c r="V298">
        <v>110.1</v>
      </c>
      <c r="W298">
        <v>4.03</v>
      </c>
      <c r="X298">
        <v>12.2</v>
      </c>
      <c r="Y298">
        <v>10.27</v>
      </c>
      <c r="Z298">
        <v>3</v>
      </c>
      <c r="AA298" t="s">
        <v>4268</v>
      </c>
      <c r="AB298">
        <v>0</v>
      </c>
      <c r="AC298">
        <v>8</v>
      </c>
      <c r="AD298">
        <v>2.426666666666667</v>
      </c>
      <c r="AF298" t="s">
        <v>5401</v>
      </c>
      <c r="AI298">
        <v>0</v>
      </c>
      <c r="AJ298">
        <v>0</v>
      </c>
      <c r="AK298" t="s">
        <v>5405</v>
      </c>
      <c r="AL298" t="s">
        <v>5405</v>
      </c>
    </row>
    <row r="299" spans="1:38">
      <c r="A299" t="s">
        <v>4946</v>
      </c>
      <c r="B299" t="s">
        <v>4543</v>
      </c>
      <c r="C299" t="s">
        <v>4545</v>
      </c>
      <c r="D299">
        <v>830</v>
      </c>
      <c r="E299" t="s">
        <v>4546</v>
      </c>
      <c r="F299">
        <v>6.08</v>
      </c>
      <c r="G299">
        <v>0</v>
      </c>
      <c r="H299">
        <v>1</v>
      </c>
      <c r="I299" t="s">
        <v>4961</v>
      </c>
      <c r="K299" t="s">
        <v>5093</v>
      </c>
      <c r="L299" t="s">
        <v>5094</v>
      </c>
      <c r="M299" t="s">
        <v>5099</v>
      </c>
      <c r="N299">
        <v>9</v>
      </c>
      <c r="O299" t="s">
        <v>5121</v>
      </c>
      <c r="P299" t="s">
        <v>5386</v>
      </c>
      <c r="Q299">
        <v>4</v>
      </c>
      <c r="R299">
        <v>5</v>
      </c>
      <c r="S299">
        <v>1.22</v>
      </c>
      <c r="T299">
        <v>4.71</v>
      </c>
      <c r="U299">
        <v>519.6</v>
      </c>
      <c r="V299">
        <v>136.5</v>
      </c>
      <c r="W299">
        <v>6.29</v>
      </c>
      <c r="X299">
        <v>3.5</v>
      </c>
      <c r="Y299">
        <v>13.22</v>
      </c>
      <c r="Z299">
        <v>4</v>
      </c>
      <c r="AA299" t="s">
        <v>4268</v>
      </c>
      <c r="AB299">
        <v>2</v>
      </c>
      <c r="AC299">
        <v>7</v>
      </c>
      <c r="AD299">
        <v>1.145</v>
      </c>
      <c r="AF299" t="s">
        <v>5400</v>
      </c>
      <c r="AI299">
        <v>0</v>
      </c>
      <c r="AJ299">
        <v>0</v>
      </c>
      <c r="AK299" t="s">
        <v>5404</v>
      </c>
      <c r="AL299" t="s">
        <v>5404</v>
      </c>
    </row>
    <row r="300" spans="1:38">
      <c r="A300" t="s">
        <v>4947</v>
      </c>
      <c r="B300" t="s">
        <v>4543</v>
      </c>
      <c r="C300" t="s">
        <v>4545</v>
      </c>
      <c r="D300">
        <v>860</v>
      </c>
      <c r="E300" t="s">
        <v>4546</v>
      </c>
      <c r="F300">
        <v>6.07</v>
      </c>
      <c r="G300">
        <v>0</v>
      </c>
      <c r="H300">
        <v>1</v>
      </c>
      <c r="I300" t="s">
        <v>4961</v>
      </c>
      <c r="K300" t="s">
        <v>5093</v>
      </c>
      <c r="L300" t="s">
        <v>5094</v>
      </c>
      <c r="M300" t="s">
        <v>5106</v>
      </c>
      <c r="N300">
        <v>9</v>
      </c>
      <c r="O300" t="s">
        <v>5128</v>
      </c>
      <c r="P300" t="s">
        <v>5387</v>
      </c>
      <c r="Q300">
        <v>4</v>
      </c>
      <c r="R300">
        <v>3</v>
      </c>
      <c r="S300">
        <v>3.55</v>
      </c>
      <c r="T300">
        <v>6.24</v>
      </c>
      <c r="U300">
        <v>442.61</v>
      </c>
      <c r="V300">
        <v>80.04000000000001</v>
      </c>
      <c r="W300">
        <v>4.96</v>
      </c>
      <c r="Y300">
        <v>10.27</v>
      </c>
      <c r="Z300">
        <v>3</v>
      </c>
      <c r="AA300" t="s">
        <v>4268</v>
      </c>
      <c r="AB300">
        <v>0</v>
      </c>
      <c r="AC300">
        <v>8</v>
      </c>
      <c r="AD300">
        <v>1.801595238095238</v>
      </c>
      <c r="AF300" t="s">
        <v>5401</v>
      </c>
      <c r="AI300">
        <v>0</v>
      </c>
      <c r="AJ300">
        <v>0</v>
      </c>
      <c r="AK300" t="s">
        <v>5410</v>
      </c>
      <c r="AL300" t="s">
        <v>5410</v>
      </c>
    </row>
    <row r="301" spans="1:38">
      <c r="A301" t="s">
        <v>4948</v>
      </c>
      <c r="B301" t="s">
        <v>4543</v>
      </c>
      <c r="C301" t="s">
        <v>4545</v>
      </c>
      <c r="D301">
        <v>870</v>
      </c>
      <c r="E301" t="s">
        <v>4546</v>
      </c>
      <c r="F301">
        <v>6.06</v>
      </c>
      <c r="G301">
        <v>0.72</v>
      </c>
      <c r="H301">
        <v>9</v>
      </c>
      <c r="I301" t="s">
        <v>4964</v>
      </c>
      <c r="J301" t="s">
        <v>5081</v>
      </c>
      <c r="K301" t="s">
        <v>5093</v>
      </c>
      <c r="L301" t="s">
        <v>5094</v>
      </c>
      <c r="M301" t="s">
        <v>5115</v>
      </c>
      <c r="N301">
        <v>9</v>
      </c>
      <c r="O301" t="s">
        <v>5139</v>
      </c>
      <c r="P301" t="s">
        <v>5388</v>
      </c>
      <c r="Q301">
        <v>7</v>
      </c>
      <c r="R301">
        <v>6</v>
      </c>
      <c r="S301">
        <v>-2.87</v>
      </c>
      <c r="T301">
        <v>1.16</v>
      </c>
      <c r="U301">
        <v>695.9299999999999</v>
      </c>
      <c r="V301">
        <v>186.58</v>
      </c>
      <c r="W301">
        <v>2.77</v>
      </c>
      <c r="X301">
        <v>8.800000000000001</v>
      </c>
      <c r="Y301">
        <v>11.6</v>
      </c>
      <c r="Z301">
        <v>2</v>
      </c>
      <c r="AA301" t="s">
        <v>4268</v>
      </c>
      <c r="AB301">
        <v>2</v>
      </c>
      <c r="AC301">
        <v>17</v>
      </c>
      <c r="AD301">
        <v>2</v>
      </c>
      <c r="AF301" t="s">
        <v>5401</v>
      </c>
      <c r="AI301">
        <v>0</v>
      </c>
      <c r="AJ301">
        <v>0</v>
      </c>
    </row>
    <row r="302" spans="1:38">
      <c r="A302" t="s">
        <v>4949</v>
      </c>
      <c r="B302" t="s">
        <v>4543</v>
      </c>
      <c r="C302" t="s">
        <v>4545</v>
      </c>
      <c r="D302">
        <v>870</v>
      </c>
      <c r="E302" t="s">
        <v>4546</v>
      </c>
      <c r="F302">
        <v>6.06</v>
      </c>
      <c r="G302">
        <v>0.5600000000000001</v>
      </c>
      <c r="H302">
        <v>8</v>
      </c>
      <c r="I302" t="s">
        <v>4964</v>
      </c>
      <c r="J302" t="s">
        <v>5082</v>
      </c>
      <c r="K302" t="s">
        <v>5093</v>
      </c>
      <c r="L302" t="s">
        <v>5094</v>
      </c>
      <c r="M302" t="s">
        <v>5115</v>
      </c>
      <c r="N302">
        <v>9</v>
      </c>
      <c r="O302" t="s">
        <v>5139</v>
      </c>
      <c r="P302" t="s">
        <v>5389</v>
      </c>
      <c r="Q302">
        <v>7</v>
      </c>
      <c r="R302">
        <v>6</v>
      </c>
      <c r="S302">
        <v>-2.36</v>
      </c>
      <c r="T302">
        <v>1.67</v>
      </c>
      <c r="U302">
        <v>709.96</v>
      </c>
      <c r="V302">
        <v>186.58</v>
      </c>
      <c r="W302">
        <v>3.16</v>
      </c>
      <c r="X302">
        <v>8.779999999999999</v>
      </c>
      <c r="Y302">
        <v>11.6</v>
      </c>
      <c r="Z302">
        <v>2</v>
      </c>
      <c r="AA302" t="s">
        <v>4268</v>
      </c>
      <c r="AB302">
        <v>2</v>
      </c>
      <c r="AC302">
        <v>18</v>
      </c>
      <c r="AD302">
        <v>2</v>
      </c>
      <c r="AF302" t="s">
        <v>5401</v>
      </c>
      <c r="AI302">
        <v>0</v>
      </c>
      <c r="AJ302">
        <v>0</v>
      </c>
    </row>
    <row r="303" spans="1:38">
      <c r="A303" t="s">
        <v>4950</v>
      </c>
      <c r="B303" t="s">
        <v>4543</v>
      </c>
      <c r="C303" t="s">
        <v>4545</v>
      </c>
      <c r="D303">
        <v>886.4</v>
      </c>
      <c r="E303" t="s">
        <v>4546</v>
      </c>
      <c r="F303">
        <v>6.05</v>
      </c>
      <c r="G303">
        <v>0</v>
      </c>
      <c r="H303">
        <v>1</v>
      </c>
      <c r="I303" t="s">
        <v>4961</v>
      </c>
      <c r="J303" t="s">
        <v>5083</v>
      </c>
      <c r="K303" t="s">
        <v>5093</v>
      </c>
      <c r="L303" t="s">
        <v>5094</v>
      </c>
      <c r="M303" t="s">
        <v>5108</v>
      </c>
      <c r="N303">
        <v>9</v>
      </c>
      <c r="O303" t="s">
        <v>5130</v>
      </c>
      <c r="P303" t="s">
        <v>5390</v>
      </c>
      <c r="Q303">
        <v>8</v>
      </c>
      <c r="R303">
        <v>2</v>
      </c>
      <c r="S303">
        <v>2.64</v>
      </c>
      <c r="T303">
        <v>2.64</v>
      </c>
      <c r="U303">
        <v>572.02</v>
      </c>
      <c r="V303">
        <v>131.34</v>
      </c>
      <c r="W303">
        <v>3.95</v>
      </c>
      <c r="X303">
        <v>11.98</v>
      </c>
      <c r="Y303">
        <v>0.52</v>
      </c>
      <c r="Z303">
        <v>4</v>
      </c>
      <c r="AA303" t="s">
        <v>4268</v>
      </c>
      <c r="AB303">
        <v>1</v>
      </c>
      <c r="AC303">
        <v>7</v>
      </c>
      <c r="AD303">
        <v>3.18</v>
      </c>
      <c r="AF303" t="s">
        <v>5399</v>
      </c>
      <c r="AI303">
        <v>0</v>
      </c>
      <c r="AJ303">
        <v>0</v>
      </c>
    </row>
    <row r="304" spans="1:38">
      <c r="A304" t="s">
        <v>4950</v>
      </c>
      <c r="B304" t="s">
        <v>4543</v>
      </c>
      <c r="C304" t="s">
        <v>4545</v>
      </c>
      <c r="D304">
        <v>886.4</v>
      </c>
      <c r="E304" t="s">
        <v>4546</v>
      </c>
      <c r="F304">
        <v>6.05</v>
      </c>
      <c r="G304">
        <v>0</v>
      </c>
      <c r="H304">
        <v>1</v>
      </c>
      <c r="I304" t="s">
        <v>4961</v>
      </c>
      <c r="J304" t="s">
        <v>5084</v>
      </c>
      <c r="K304" t="s">
        <v>5093</v>
      </c>
      <c r="L304" t="s">
        <v>5094</v>
      </c>
      <c r="M304" t="s">
        <v>5109</v>
      </c>
      <c r="N304">
        <v>8</v>
      </c>
      <c r="O304" t="s">
        <v>5131</v>
      </c>
      <c r="P304" t="s">
        <v>5390</v>
      </c>
      <c r="Q304">
        <v>8</v>
      </c>
      <c r="R304">
        <v>2</v>
      </c>
      <c r="S304">
        <v>2.64</v>
      </c>
      <c r="T304">
        <v>2.64</v>
      </c>
      <c r="U304">
        <v>572.02</v>
      </c>
      <c r="V304">
        <v>131.34</v>
      </c>
      <c r="W304">
        <v>3.95</v>
      </c>
      <c r="X304">
        <v>11.98</v>
      </c>
      <c r="Y304">
        <v>0.52</v>
      </c>
      <c r="Z304">
        <v>4</v>
      </c>
      <c r="AA304" t="s">
        <v>4268</v>
      </c>
      <c r="AB304">
        <v>1</v>
      </c>
      <c r="AC304">
        <v>7</v>
      </c>
      <c r="AD304">
        <v>3.18</v>
      </c>
      <c r="AF304" t="s">
        <v>5399</v>
      </c>
      <c r="AI304">
        <v>0</v>
      </c>
      <c r="AJ304">
        <v>0</v>
      </c>
    </row>
    <row r="305" spans="1:38">
      <c r="A305" t="s">
        <v>4951</v>
      </c>
      <c r="B305" t="s">
        <v>4543</v>
      </c>
      <c r="C305" t="s">
        <v>4545</v>
      </c>
      <c r="D305">
        <v>920</v>
      </c>
      <c r="E305" t="s">
        <v>4546</v>
      </c>
      <c r="F305">
        <v>6.04</v>
      </c>
      <c r="G305">
        <v>0.61</v>
      </c>
      <c r="H305">
        <v>8</v>
      </c>
      <c r="I305" t="s">
        <v>4964</v>
      </c>
      <c r="J305" t="s">
        <v>5085</v>
      </c>
      <c r="K305" t="s">
        <v>5093</v>
      </c>
      <c r="L305" t="s">
        <v>5094</v>
      </c>
      <c r="M305" t="s">
        <v>5115</v>
      </c>
      <c r="N305">
        <v>9</v>
      </c>
      <c r="O305" t="s">
        <v>5139</v>
      </c>
      <c r="P305" t="s">
        <v>5391</v>
      </c>
      <c r="Q305">
        <v>7</v>
      </c>
      <c r="R305">
        <v>6</v>
      </c>
      <c r="S305">
        <v>-2.51</v>
      </c>
      <c r="T305">
        <v>1.51</v>
      </c>
      <c r="U305">
        <v>709.96</v>
      </c>
      <c r="V305">
        <v>186.58</v>
      </c>
      <c r="W305">
        <v>3.01</v>
      </c>
      <c r="X305">
        <v>8.779999999999999</v>
      </c>
      <c r="Y305">
        <v>11.6</v>
      </c>
      <c r="Z305">
        <v>2</v>
      </c>
      <c r="AA305" t="s">
        <v>4268</v>
      </c>
      <c r="AB305">
        <v>2</v>
      </c>
      <c r="AC305">
        <v>17</v>
      </c>
      <c r="AD305">
        <v>2</v>
      </c>
      <c r="AF305" t="s">
        <v>5401</v>
      </c>
      <c r="AI305">
        <v>0</v>
      </c>
      <c r="AJ305">
        <v>0</v>
      </c>
    </row>
    <row r="306" spans="1:38">
      <c r="A306" t="s">
        <v>4951</v>
      </c>
      <c r="B306" t="s">
        <v>4543</v>
      </c>
      <c r="C306" t="s">
        <v>4545</v>
      </c>
      <c r="D306">
        <v>920</v>
      </c>
      <c r="E306" t="s">
        <v>4546</v>
      </c>
      <c r="F306">
        <v>6.04</v>
      </c>
      <c r="G306">
        <v>0.61</v>
      </c>
      <c r="H306">
        <v>8</v>
      </c>
      <c r="I306" t="s">
        <v>4964</v>
      </c>
      <c r="J306" t="s">
        <v>5086</v>
      </c>
      <c r="K306" t="s">
        <v>5093</v>
      </c>
      <c r="L306" t="s">
        <v>5094</v>
      </c>
      <c r="M306" t="s">
        <v>5115</v>
      </c>
      <c r="N306">
        <v>9</v>
      </c>
      <c r="O306" t="s">
        <v>5139</v>
      </c>
      <c r="P306" t="s">
        <v>5391</v>
      </c>
      <c r="Q306">
        <v>7</v>
      </c>
      <c r="R306">
        <v>6</v>
      </c>
      <c r="S306">
        <v>-2.51</v>
      </c>
      <c r="T306">
        <v>1.51</v>
      </c>
      <c r="U306">
        <v>709.96</v>
      </c>
      <c r="V306">
        <v>186.58</v>
      </c>
      <c r="W306">
        <v>3.01</v>
      </c>
      <c r="X306">
        <v>8.779999999999999</v>
      </c>
      <c r="Y306">
        <v>11.6</v>
      </c>
      <c r="Z306">
        <v>2</v>
      </c>
      <c r="AA306" t="s">
        <v>4268</v>
      </c>
      <c r="AB306">
        <v>2</v>
      </c>
      <c r="AC306">
        <v>17</v>
      </c>
      <c r="AD306">
        <v>2</v>
      </c>
      <c r="AF306" t="s">
        <v>5401</v>
      </c>
      <c r="AI306">
        <v>0</v>
      </c>
      <c r="AJ306">
        <v>0</v>
      </c>
    </row>
    <row r="307" spans="1:38">
      <c r="A307" t="s">
        <v>4952</v>
      </c>
      <c r="B307" t="s">
        <v>4543</v>
      </c>
      <c r="C307" t="s">
        <v>4545</v>
      </c>
      <c r="D307">
        <v>936</v>
      </c>
      <c r="E307" t="s">
        <v>4546</v>
      </c>
      <c r="F307">
        <v>6.03</v>
      </c>
      <c r="G307">
        <v>0</v>
      </c>
      <c r="H307">
        <v>1</v>
      </c>
      <c r="I307" t="s">
        <v>4961</v>
      </c>
      <c r="K307" t="s">
        <v>5093</v>
      </c>
      <c r="L307" t="s">
        <v>5094</v>
      </c>
      <c r="M307" t="s">
        <v>5106</v>
      </c>
      <c r="N307">
        <v>9</v>
      </c>
      <c r="O307" t="s">
        <v>5128</v>
      </c>
      <c r="P307" t="s">
        <v>5392</v>
      </c>
      <c r="Q307">
        <v>2</v>
      </c>
      <c r="R307">
        <v>2</v>
      </c>
      <c r="S307">
        <v>2.47</v>
      </c>
      <c r="T307">
        <v>5.14</v>
      </c>
      <c r="U307">
        <v>412.58</v>
      </c>
      <c r="V307">
        <v>55.12</v>
      </c>
      <c r="W307">
        <v>5.52</v>
      </c>
      <c r="Y307">
        <v>10.27</v>
      </c>
      <c r="Z307">
        <v>3</v>
      </c>
      <c r="AA307" t="s">
        <v>4268</v>
      </c>
      <c r="AB307">
        <v>1</v>
      </c>
      <c r="AC307">
        <v>7</v>
      </c>
      <c r="AD307">
        <v>2.889428571428572</v>
      </c>
      <c r="AF307" t="s">
        <v>5401</v>
      </c>
      <c r="AI307">
        <v>0</v>
      </c>
      <c r="AJ307">
        <v>0</v>
      </c>
      <c r="AK307" t="s">
        <v>5410</v>
      </c>
      <c r="AL307" t="s">
        <v>5410</v>
      </c>
    </row>
    <row r="308" spans="1:38">
      <c r="A308" t="s">
        <v>4953</v>
      </c>
      <c r="B308" t="s">
        <v>4543</v>
      </c>
      <c r="C308" t="s">
        <v>4545</v>
      </c>
      <c r="D308">
        <v>938</v>
      </c>
      <c r="E308" t="s">
        <v>4546</v>
      </c>
      <c r="F308">
        <v>6.03</v>
      </c>
      <c r="G308">
        <v>0</v>
      </c>
      <c r="H308">
        <v>1</v>
      </c>
      <c r="I308" t="s">
        <v>4961</v>
      </c>
      <c r="J308" t="s">
        <v>5087</v>
      </c>
      <c r="K308" t="s">
        <v>5093</v>
      </c>
      <c r="L308" t="s">
        <v>5094</v>
      </c>
      <c r="M308" t="s">
        <v>5110</v>
      </c>
      <c r="N308">
        <v>9</v>
      </c>
      <c r="O308" t="s">
        <v>5133</v>
      </c>
      <c r="P308" t="s">
        <v>5393</v>
      </c>
      <c r="Q308">
        <v>12</v>
      </c>
      <c r="R308">
        <v>3</v>
      </c>
      <c r="S308">
        <v>5.05</v>
      </c>
      <c r="T308">
        <v>5.05</v>
      </c>
      <c r="U308">
        <v>707.16</v>
      </c>
      <c r="V308">
        <v>171.48</v>
      </c>
      <c r="W308">
        <v>5.5</v>
      </c>
      <c r="X308">
        <v>12.18</v>
      </c>
      <c r="Y308">
        <v>4.53</v>
      </c>
      <c r="Z308">
        <v>4</v>
      </c>
      <c r="AA308" t="s">
        <v>4268</v>
      </c>
      <c r="AB308">
        <v>3</v>
      </c>
      <c r="AC308">
        <v>10</v>
      </c>
      <c r="AD308">
        <v>1.166666666666667</v>
      </c>
      <c r="AF308" t="s">
        <v>5399</v>
      </c>
      <c r="AI308">
        <v>0</v>
      </c>
      <c r="AJ308">
        <v>0</v>
      </c>
    </row>
    <row r="309" spans="1:38">
      <c r="A309" t="s">
        <v>4954</v>
      </c>
      <c r="B309" t="s">
        <v>4543</v>
      </c>
      <c r="C309" t="s">
        <v>4545</v>
      </c>
      <c r="D309">
        <v>947</v>
      </c>
      <c r="E309" t="s">
        <v>4546</v>
      </c>
      <c r="F309">
        <v>6.02</v>
      </c>
      <c r="G309">
        <v>0</v>
      </c>
      <c r="H309">
        <v>1</v>
      </c>
      <c r="I309" t="s">
        <v>4961</v>
      </c>
      <c r="J309" t="s">
        <v>5088</v>
      </c>
      <c r="K309" t="s">
        <v>5093</v>
      </c>
      <c r="L309" t="s">
        <v>5094</v>
      </c>
      <c r="M309" t="s">
        <v>5110</v>
      </c>
      <c r="N309">
        <v>9</v>
      </c>
      <c r="O309" t="s">
        <v>5133</v>
      </c>
      <c r="P309" t="s">
        <v>5394</v>
      </c>
      <c r="Q309">
        <v>9</v>
      </c>
      <c r="R309">
        <v>3</v>
      </c>
      <c r="S309">
        <v>2.56</v>
      </c>
      <c r="T309">
        <v>2.6</v>
      </c>
      <c r="U309">
        <v>632.12</v>
      </c>
      <c r="V309">
        <v>160.02</v>
      </c>
      <c r="W309">
        <v>4.58</v>
      </c>
      <c r="X309">
        <v>12.72</v>
      </c>
      <c r="Y309">
        <v>6.39</v>
      </c>
      <c r="Z309">
        <v>4</v>
      </c>
      <c r="AA309" t="s">
        <v>4268</v>
      </c>
      <c r="AB309">
        <v>1</v>
      </c>
      <c r="AC309">
        <v>6</v>
      </c>
      <c r="AD309">
        <v>2.886666666666667</v>
      </c>
      <c r="AF309" t="s">
        <v>5399</v>
      </c>
      <c r="AI309">
        <v>0</v>
      </c>
      <c r="AJ309">
        <v>0</v>
      </c>
    </row>
    <row r="310" spans="1:38">
      <c r="A310" t="s">
        <v>4955</v>
      </c>
      <c r="B310" t="s">
        <v>4543</v>
      </c>
      <c r="C310" t="s">
        <v>4545</v>
      </c>
      <c r="D310">
        <v>949</v>
      </c>
      <c r="E310" t="s">
        <v>4546</v>
      </c>
      <c r="F310">
        <v>6.02</v>
      </c>
      <c r="G310">
        <v>0</v>
      </c>
      <c r="H310">
        <v>1</v>
      </c>
      <c r="I310" t="s">
        <v>4961</v>
      </c>
      <c r="K310" t="s">
        <v>5093</v>
      </c>
      <c r="L310" t="s">
        <v>5094</v>
      </c>
      <c r="M310" t="s">
        <v>5106</v>
      </c>
      <c r="N310">
        <v>9</v>
      </c>
      <c r="O310" t="s">
        <v>5128</v>
      </c>
      <c r="P310" t="s">
        <v>5395</v>
      </c>
      <c r="Q310">
        <v>4</v>
      </c>
      <c r="R310">
        <v>2</v>
      </c>
      <c r="S310">
        <v>1.53</v>
      </c>
      <c r="T310">
        <v>4.21</v>
      </c>
      <c r="U310">
        <v>443.59</v>
      </c>
      <c r="V310">
        <v>77.23999999999999</v>
      </c>
      <c r="W310">
        <v>4.92</v>
      </c>
      <c r="Y310">
        <v>10.27</v>
      </c>
      <c r="Z310">
        <v>3</v>
      </c>
      <c r="AA310" t="s">
        <v>4268</v>
      </c>
      <c r="AB310">
        <v>0</v>
      </c>
      <c r="AC310">
        <v>8</v>
      </c>
      <c r="AD310">
        <v>3.297928571428572</v>
      </c>
      <c r="AF310" t="s">
        <v>5401</v>
      </c>
      <c r="AI310">
        <v>0</v>
      </c>
      <c r="AJ310">
        <v>0</v>
      </c>
      <c r="AK310" t="s">
        <v>5410</v>
      </c>
      <c r="AL310" t="s">
        <v>5410</v>
      </c>
    </row>
    <row r="311" spans="1:38">
      <c r="A311" t="s">
        <v>4956</v>
      </c>
      <c r="B311" t="s">
        <v>4543</v>
      </c>
      <c r="C311" t="s">
        <v>4545</v>
      </c>
      <c r="D311">
        <v>950.9</v>
      </c>
      <c r="E311" t="s">
        <v>4546</v>
      </c>
      <c r="F311">
        <v>6.02</v>
      </c>
      <c r="G311">
        <v>0</v>
      </c>
      <c r="H311">
        <v>1</v>
      </c>
      <c r="I311" t="s">
        <v>4961</v>
      </c>
      <c r="J311" t="s">
        <v>5089</v>
      </c>
      <c r="K311" t="s">
        <v>5093</v>
      </c>
      <c r="L311" t="s">
        <v>5094</v>
      </c>
      <c r="M311" t="s">
        <v>5114</v>
      </c>
      <c r="N311">
        <v>9</v>
      </c>
      <c r="O311" t="s">
        <v>5137</v>
      </c>
      <c r="Y311">
        <v>0</v>
      </c>
    </row>
    <row r="312" spans="1:38">
      <c r="A312" t="s">
        <v>4957</v>
      </c>
      <c r="B312" t="s">
        <v>4543</v>
      </c>
      <c r="C312" t="s">
        <v>4545</v>
      </c>
      <c r="D312">
        <v>962</v>
      </c>
      <c r="E312" t="s">
        <v>4546</v>
      </c>
      <c r="F312">
        <v>6.02</v>
      </c>
      <c r="G312">
        <v>0</v>
      </c>
      <c r="H312">
        <v>1</v>
      </c>
      <c r="I312" t="s">
        <v>4961</v>
      </c>
      <c r="J312" t="s">
        <v>5090</v>
      </c>
      <c r="K312" t="s">
        <v>5093</v>
      </c>
      <c r="L312" t="s">
        <v>5094</v>
      </c>
      <c r="M312" t="s">
        <v>5110</v>
      </c>
      <c r="N312">
        <v>9</v>
      </c>
      <c r="O312" t="s">
        <v>5133</v>
      </c>
      <c r="Y312">
        <v>0</v>
      </c>
    </row>
    <row r="313" spans="1:38">
      <c r="A313" t="s">
        <v>4958</v>
      </c>
      <c r="B313" t="s">
        <v>4543</v>
      </c>
      <c r="C313" t="s">
        <v>4545</v>
      </c>
      <c r="D313">
        <v>980</v>
      </c>
      <c r="E313" t="s">
        <v>4546</v>
      </c>
      <c r="F313">
        <v>6.01</v>
      </c>
      <c r="G313">
        <v>0.62</v>
      </c>
      <c r="H313">
        <v>2</v>
      </c>
      <c r="I313" t="s">
        <v>4961</v>
      </c>
      <c r="K313" t="s">
        <v>5093</v>
      </c>
      <c r="L313" t="s">
        <v>5094</v>
      </c>
      <c r="M313" t="s">
        <v>5100</v>
      </c>
      <c r="N313">
        <v>9</v>
      </c>
      <c r="O313" t="s">
        <v>5122</v>
      </c>
      <c r="P313" t="s">
        <v>5396</v>
      </c>
      <c r="Q313">
        <v>4</v>
      </c>
      <c r="R313">
        <v>3</v>
      </c>
      <c r="S313">
        <v>0.38</v>
      </c>
      <c r="T313">
        <v>3.05</v>
      </c>
      <c r="U313">
        <v>403.53</v>
      </c>
      <c r="V313">
        <v>96.69</v>
      </c>
      <c r="W313">
        <v>3.64</v>
      </c>
      <c r="X313">
        <v>9.710000000000001</v>
      </c>
      <c r="Y313">
        <v>10.27</v>
      </c>
      <c r="Z313">
        <v>3</v>
      </c>
      <c r="AA313" t="s">
        <v>4268</v>
      </c>
      <c r="AB313">
        <v>0</v>
      </c>
      <c r="AC313">
        <v>7</v>
      </c>
      <c r="AD313">
        <v>3.607738095238096</v>
      </c>
      <c r="AF313" t="s">
        <v>5401</v>
      </c>
      <c r="AI313">
        <v>0</v>
      </c>
      <c r="AJ313">
        <v>0</v>
      </c>
      <c r="AK313" t="s">
        <v>5405</v>
      </c>
      <c r="AL313" t="s">
        <v>5405</v>
      </c>
    </row>
    <row r="314" spans="1:38">
      <c r="A314" t="s">
        <v>4959</v>
      </c>
      <c r="B314" t="s">
        <v>4543</v>
      </c>
      <c r="C314" t="s">
        <v>4545</v>
      </c>
      <c r="D314">
        <v>983.8</v>
      </c>
      <c r="E314" t="s">
        <v>4546</v>
      </c>
      <c r="F314">
        <v>6.01</v>
      </c>
      <c r="G314">
        <v>0</v>
      </c>
      <c r="H314">
        <v>1</v>
      </c>
      <c r="I314" t="s">
        <v>4961</v>
      </c>
      <c r="J314" t="s">
        <v>5091</v>
      </c>
      <c r="K314" t="s">
        <v>5093</v>
      </c>
      <c r="L314" t="s">
        <v>5094</v>
      </c>
      <c r="M314" t="s">
        <v>5111</v>
      </c>
      <c r="N314">
        <v>9</v>
      </c>
      <c r="O314" t="s">
        <v>5134</v>
      </c>
      <c r="Y314">
        <v>0</v>
      </c>
    </row>
    <row r="315" spans="1:38">
      <c r="A315" t="s">
        <v>4960</v>
      </c>
      <c r="B315" t="s">
        <v>4543</v>
      </c>
      <c r="C315" t="s">
        <v>4545</v>
      </c>
      <c r="D315">
        <v>1000</v>
      </c>
      <c r="E315" t="s">
        <v>4546</v>
      </c>
      <c r="F315">
        <v>6</v>
      </c>
      <c r="G315">
        <v>0.4</v>
      </c>
      <c r="H315">
        <v>6</v>
      </c>
      <c r="I315" t="s">
        <v>4964</v>
      </c>
      <c r="J315" t="s">
        <v>5092</v>
      </c>
      <c r="K315" t="s">
        <v>5093</v>
      </c>
      <c r="L315" t="s">
        <v>5094</v>
      </c>
      <c r="M315" t="s">
        <v>5115</v>
      </c>
      <c r="N315">
        <v>9</v>
      </c>
      <c r="O315" t="s">
        <v>5139</v>
      </c>
      <c r="P315" t="s">
        <v>5397</v>
      </c>
      <c r="Q315">
        <v>6</v>
      </c>
      <c r="R315">
        <v>6</v>
      </c>
      <c r="S315">
        <v>-2.91</v>
      </c>
      <c r="T315">
        <v>0.99</v>
      </c>
      <c r="U315">
        <v>604.78</v>
      </c>
      <c r="V315">
        <v>166.27</v>
      </c>
      <c r="W315">
        <v>2.71</v>
      </c>
      <c r="X315">
        <v>8.09</v>
      </c>
      <c r="Y315">
        <v>11.6</v>
      </c>
      <c r="Z315">
        <v>3</v>
      </c>
      <c r="AA315" t="s">
        <v>4268</v>
      </c>
      <c r="AB315">
        <v>2</v>
      </c>
      <c r="AC315">
        <v>14</v>
      </c>
      <c r="AD315">
        <v>2</v>
      </c>
      <c r="AF315" t="s">
        <v>5401</v>
      </c>
      <c r="AI315">
        <v>0</v>
      </c>
      <c r="AJ315">
        <v>0</v>
      </c>
    </row>
  </sheetData>
  <mergeCells count="5">
    <mergeCell ref="A1:J1"/>
    <mergeCell ref="K1:O1"/>
    <mergeCell ref="Q1:AE1"/>
    <mergeCell ref="AF1:AK1"/>
    <mergeCell ref="AL1:AM1"/>
  </mergeCells>
  <conditionalFormatting sqref="AE1:AE316">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273"/>
  <sheetViews>
    <sheetView workbookViewId="0"/>
  </sheetViews>
  <sheetFormatPr defaultRowHeight="15"/>
  <sheetData>
    <row r="1" spans="1:39">
      <c r="A1" s="1" t="s">
        <v>5413</v>
      </c>
      <c r="B1" s="1"/>
      <c r="C1" s="1"/>
      <c r="D1" s="1"/>
      <c r="E1" s="1"/>
      <c r="F1" s="1"/>
      <c r="G1" s="1"/>
      <c r="H1" s="1"/>
      <c r="I1" s="1"/>
      <c r="J1" s="1"/>
      <c r="K1" s="1" t="s">
        <v>5414</v>
      </c>
      <c r="L1" s="1"/>
      <c r="M1" s="1"/>
      <c r="N1" s="1"/>
      <c r="O1" s="1"/>
      <c r="P1" s="1" t="s">
        <v>5415</v>
      </c>
      <c r="Q1" s="1" t="s">
        <v>5416</v>
      </c>
      <c r="R1" s="1"/>
      <c r="S1" s="1"/>
      <c r="T1" s="1"/>
      <c r="U1" s="1"/>
      <c r="V1" s="1"/>
      <c r="W1" s="1"/>
      <c r="X1" s="1"/>
      <c r="Y1" s="1"/>
      <c r="Z1" s="1"/>
      <c r="AA1" s="1"/>
      <c r="AB1" s="1"/>
      <c r="AC1" s="1"/>
      <c r="AD1" s="1"/>
      <c r="AE1" s="1"/>
      <c r="AF1" s="1" t="s">
        <v>5417</v>
      </c>
      <c r="AG1" s="1"/>
      <c r="AH1" s="1"/>
      <c r="AI1" s="1"/>
      <c r="AJ1" s="1"/>
      <c r="AK1" s="1"/>
      <c r="AL1" s="1" t="s">
        <v>5418</v>
      </c>
      <c r="AM1" s="1"/>
    </row>
    <row r="2" spans="1:39">
      <c r="A2" s="6" t="s">
        <v>4637</v>
      </c>
      <c r="B2" s="6" t="s">
        <v>4638</v>
      </c>
      <c r="C2" s="6" t="s">
        <v>4381</v>
      </c>
      <c r="D2" s="6" t="s">
        <v>4639</v>
      </c>
      <c r="E2" s="6" t="s">
        <v>4383</v>
      </c>
      <c r="F2" s="6" t="s">
        <v>4640</v>
      </c>
      <c r="G2" s="6" t="s">
        <v>5419</v>
      </c>
      <c r="H2" s="6" t="s">
        <v>5420</v>
      </c>
      <c r="I2" s="6" t="s">
        <v>4643</v>
      </c>
      <c r="J2" s="6" t="s">
        <v>5421</v>
      </c>
      <c r="K2" s="6" t="s">
        <v>4644</v>
      </c>
      <c r="L2" s="6" t="s">
        <v>4645</v>
      </c>
      <c r="M2" s="6" t="s">
        <v>4646</v>
      </c>
      <c r="N2" s="6" t="s">
        <v>4647</v>
      </c>
      <c r="O2" s="6" t="s">
        <v>4648</v>
      </c>
      <c r="P2" s="6" t="s">
        <v>4649</v>
      </c>
      <c r="Q2" s="6" t="s">
        <v>4650</v>
      </c>
      <c r="R2" s="6" t="s">
        <v>4651</v>
      </c>
      <c r="S2" s="6" t="s">
        <v>4652</v>
      </c>
      <c r="T2" s="6" t="s">
        <v>4653</v>
      </c>
      <c r="U2" s="6" t="s">
        <v>4654</v>
      </c>
      <c r="V2" s="6" t="s">
        <v>4655</v>
      </c>
      <c r="W2" s="6" t="s">
        <v>4656</v>
      </c>
      <c r="X2" s="6" t="s">
        <v>4657</v>
      </c>
      <c r="Y2" s="6" t="s">
        <v>4658</v>
      </c>
      <c r="Z2" s="6" t="s">
        <v>4659</v>
      </c>
      <c r="AA2" s="6" t="s">
        <v>4660</v>
      </c>
      <c r="AB2" s="6" t="s">
        <v>4661</v>
      </c>
      <c r="AC2" s="6" t="s">
        <v>4662</v>
      </c>
      <c r="AD2" s="6" t="s">
        <v>4663</v>
      </c>
      <c r="AE2" s="6" t="s">
        <v>4664</v>
      </c>
      <c r="AF2" s="6" t="s">
        <v>4665</v>
      </c>
      <c r="AG2" s="6" t="s">
        <v>4666</v>
      </c>
      <c r="AH2" s="6" t="s">
        <v>4667</v>
      </c>
      <c r="AI2" s="6" t="s">
        <v>4668</v>
      </c>
      <c r="AJ2" s="6" t="s">
        <v>4669</v>
      </c>
      <c r="AK2" s="6" t="s">
        <v>4670</v>
      </c>
      <c r="AL2" s="6" t="s">
        <v>4671</v>
      </c>
      <c r="AM2" s="6" t="s">
        <v>3827</v>
      </c>
    </row>
    <row r="3" spans="1:39">
      <c r="A3" t="s">
        <v>5422</v>
      </c>
      <c r="B3" t="s">
        <v>4542</v>
      </c>
      <c r="C3" t="s">
        <v>4545</v>
      </c>
      <c r="D3">
        <v>0.3</v>
      </c>
      <c r="E3" t="s">
        <v>4546</v>
      </c>
      <c r="F3">
        <v>9.52</v>
      </c>
      <c r="I3" t="s">
        <v>5636</v>
      </c>
      <c r="K3" t="s">
        <v>5093</v>
      </c>
      <c r="L3" t="s">
        <v>5094</v>
      </c>
      <c r="M3" t="s">
        <v>5855</v>
      </c>
      <c r="N3">
        <v>8</v>
      </c>
      <c r="O3" t="s">
        <v>5864</v>
      </c>
      <c r="P3" t="s">
        <v>5875</v>
      </c>
      <c r="Q3">
        <v>7</v>
      </c>
      <c r="R3">
        <v>3</v>
      </c>
      <c r="S3">
        <v>1.32</v>
      </c>
      <c r="T3">
        <v>4.2</v>
      </c>
      <c r="U3">
        <v>550.01</v>
      </c>
      <c r="V3">
        <v>141.65</v>
      </c>
      <c r="W3">
        <v>4.87</v>
      </c>
      <c r="X3">
        <v>4.27</v>
      </c>
      <c r="Y3">
        <v>0</v>
      </c>
      <c r="Z3">
        <v>3</v>
      </c>
      <c r="AA3" t="s">
        <v>4268</v>
      </c>
      <c r="AB3">
        <v>1</v>
      </c>
      <c r="AC3">
        <v>8</v>
      </c>
      <c r="AD3">
        <v>2.566666666666666</v>
      </c>
      <c r="AF3" t="s">
        <v>5398</v>
      </c>
      <c r="AI3">
        <v>0</v>
      </c>
      <c r="AJ3">
        <v>0</v>
      </c>
      <c r="AM3" t="s">
        <v>6094</v>
      </c>
    </row>
    <row r="4" spans="1:39">
      <c r="A4" t="s">
        <v>5423</v>
      </c>
      <c r="B4" t="s">
        <v>4542</v>
      </c>
      <c r="C4" t="s">
        <v>4545</v>
      </c>
      <c r="D4">
        <v>0.5</v>
      </c>
      <c r="E4" t="s">
        <v>4546</v>
      </c>
      <c r="F4">
        <v>9.300000000000001</v>
      </c>
      <c r="I4" t="s">
        <v>5637</v>
      </c>
      <c r="K4" t="s">
        <v>5093</v>
      </c>
      <c r="L4" t="s">
        <v>5094</v>
      </c>
      <c r="M4" t="s">
        <v>5855</v>
      </c>
      <c r="N4">
        <v>8</v>
      </c>
      <c r="O4" t="s">
        <v>5864</v>
      </c>
      <c r="P4" t="s">
        <v>5876</v>
      </c>
      <c r="Q4">
        <v>7</v>
      </c>
      <c r="R4">
        <v>2</v>
      </c>
      <c r="S4">
        <v>1.46</v>
      </c>
      <c r="T4">
        <v>4.34</v>
      </c>
      <c r="U4">
        <v>535.98</v>
      </c>
      <c r="V4">
        <v>130.65</v>
      </c>
      <c r="W4">
        <v>4.89</v>
      </c>
      <c r="X4">
        <v>4.27</v>
      </c>
      <c r="Y4">
        <v>0</v>
      </c>
      <c r="Z4">
        <v>3</v>
      </c>
      <c r="AA4" t="s">
        <v>4268</v>
      </c>
      <c r="AB4">
        <v>1</v>
      </c>
      <c r="AC4">
        <v>8</v>
      </c>
      <c r="AD4">
        <v>2.83</v>
      </c>
      <c r="AF4" t="s">
        <v>5398</v>
      </c>
      <c r="AI4">
        <v>0</v>
      </c>
      <c r="AJ4">
        <v>0</v>
      </c>
      <c r="AM4" t="s">
        <v>6094</v>
      </c>
    </row>
    <row r="5" spans="1:39">
      <c r="A5" t="s">
        <v>5424</v>
      </c>
      <c r="B5" t="s">
        <v>4542</v>
      </c>
      <c r="C5" t="s">
        <v>4545</v>
      </c>
      <c r="D5">
        <v>0.6</v>
      </c>
      <c r="E5" t="s">
        <v>4546</v>
      </c>
      <c r="F5">
        <v>9.220000000000001</v>
      </c>
      <c r="I5" t="s">
        <v>5638</v>
      </c>
      <c r="K5" t="s">
        <v>5093</v>
      </c>
      <c r="L5" t="s">
        <v>5094</v>
      </c>
      <c r="M5" t="s">
        <v>5855</v>
      </c>
      <c r="N5">
        <v>8</v>
      </c>
      <c r="O5" t="s">
        <v>5864</v>
      </c>
      <c r="P5" t="s">
        <v>5877</v>
      </c>
      <c r="Q5">
        <v>7</v>
      </c>
      <c r="R5">
        <v>2</v>
      </c>
      <c r="S5">
        <v>2.39</v>
      </c>
      <c r="T5">
        <v>5.28</v>
      </c>
      <c r="U5">
        <v>523.97</v>
      </c>
      <c r="V5">
        <v>130.65</v>
      </c>
      <c r="W5">
        <v>4.74</v>
      </c>
      <c r="X5">
        <v>4.27</v>
      </c>
      <c r="Y5">
        <v>0</v>
      </c>
      <c r="Z5">
        <v>3</v>
      </c>
      <c r="AA5" t="s">
        <v>4268</v>
      </c>
      <c r="AB5">
        <v>1</v>
      </c>
      <c r="AC5">
        <v>10</v>
      </c>
      <c r="AD5">
        <v>2.305</v>
      </c>
      <c r="AF5" t="s">
        <v>5398</v>
      </c>
      <c r="AI5">
        <v>0</v>
      </c>
      <c r="AJ5">
        <v>0</v>
      </c>
      <c r="AM5" t="s">
        <v>6094</v>
      </c>
    </row>
    <row r="6" spans="1:39">
      <c r="A6" t="s">
        <v>5425</v>
      </c>
      <c r="B6" t="s">
        <v>4542</v>
      </c>
      <c r="C6" t="s">
        <v>4545</v>
      </c>
      <c r="D6">
        <v>0.7</v>
      </c>
      <c r="E6" t="s">
        <v>4546</v>
      </c>
      <c r="F6">
        <v>9.15</v>
      </c>
      <c r="I6" t="s">
        <v>5639</v>
      </c>
      <c r="K6" t="s">
        <v>5093</v>
      </c>
      <c r="L6" t="s">
        <v>5094</v>
      </c>
      <c r="M6" t="s">
        <v>5855</v>
      </c>
      <c r="N6">
        <v>8</v>
      </c>
      <c r="O6" t="s">
        <v>5864</v>
      </c>
      <c r="P6" t="s">
        <v>5878</v>
      </c>
      <c r="Q6">
        <v>7</v>
      </c>
      <c r="R6">
        <v>2</v>
      </c>
      <c r="S6">
        <v>1.88</v>
      </c>
      <c r="T6">
        <v>4.77</v>
      </c>
      <c r="U6">
        <v>509.95</v>
      </c>
      <c r="V6">
        <v>130.65</v>
      </c>
      <c r="W6">
        <v>4.35</v>
      </c>
      <c r="X6">
        <v>4.27</v>
      </c>
      <c r="Y6">
        <v>0</v>
      </c>
      <c r="Z6">
        <v>3</v>
      </c>
      <c r="AA6" t="s">
        <v>4268</v>
      </c>
      <c r="AB6">
        <v>1</v>
      </c>
      <c r="AC6">
        <v>9</v>
      </c>
      <c r="AD6">
        <v>2.615</v>
      </c>
      <c r="AF6" t="s">
        <v>5398</v>
      </c>
      <c r="AI6">
        <v>0</v>
      </c>
      <c r="AJ6">
        <v>0</v>
      </c>
      <c r="AM6" t="s">
        <v>6094</v>
      </c>
    </row>
    <row r="7" spans="1:39">
      <c r="A7" t="s">
        <v>5426</v>
      </c>
      <c r="B7" t="s">
        <v>4542</v>
      </c>
      <c r="C7" t="s">
        <v>4545</v>
      </c>
      <c r="D7">
        <v>0.8</v>
      </c>
      <c r="E7" t="s">
        <v>4546</v>
      </c>
      <c r="F7">
        <v>9.1</v>
      </c>
      <c r="I7" t="s">
        <v>5640</v>
      </c>
      <c r="K7" t="s">
        <v>5093</v>
      </c>
      <c r="L7" t="s">
        <v>5094</v>
      </c>
      <c r="M7" t="s">
        <v>5855</v>
      </c>
      <c r="N7">
        <v>8</v>
      </c>
      <c r="O7" t="s">
        <v>5864</v>
      </c>
      <c r="P7" t="s">
        <v>5879</v>
      </c>
      <c r="Q7">
        <v>7</v>
      </c>
      <c r="R7">
        <v>2</v>
      </c>
      <c r="S7">
        <v>2.03</v>
      </c>
      <c r="T7">
        <v>4.91</v>
      </c>
      <c r="U7">
        <v>564.04</v>
      </c>
      <c r="V7">
        <v>130.65</v>
      </c>
      <c r="W7">
        <v>5.52</v>
      </c>
      <c r="X7">
        <v>4.27</v>
      </c>
      <c r="Y7">
        <v>0</v>
      </c>
      <c r="Z7">
        <v>3</v>
      </c>
      <c r="AA7" t="s">
        <v>4268</v>
      </c>
      <c r="AB7">
        <v>2</v>
      </c>
      <c r="AC7">
        <v>9</v>
      </c>
      <c r="AD7">
        <v>2.53</v>
      </c>
      <c r="AF7" t="s">
        <v>5398</v>
      </c>
      <c r="AI7">
        <v>0</v>
      </c>
      <c r="AJ7">
        <v>0</v>
      </c>
      <c r="AM7" t="s">
        <v>6094</v>
      </c>
    </row>
    <row r="8" spans="1:39">
      <c r="A8" t="s">
        <v>5427</v>
      </c>
      <c r="B8" t="s">
        <v>4542</v>
      </c>
      <c r="C8" t="s">
        <v>4545</v>
      </c>
      <c r="D8">
        <v>1</v>
      </c>
      <c r="E8" t="s">
        <v>4546</v>
      </c>
      <c r="F8">
        <v>9</v>
      </c>
      <c r="I8" t="s">
        <v>5641</v>
      </c>
      <c r="K8" t="s">
        <v>5093</v>
      </c>
      <c r="L8" t="s">
        <v>5094</v>
      </c>
      <c r="M8" t="s">
        <v>5855</v>
      </c>
      <c r="N8">
        <v>8</v>
      </c>
      <c r="O8" t="s">
        <v>5864</v>
      </c>
      <c r="P8" t="s">
        <v>5880</v>
      </c>
      <c r="Q8">
        <v>7</v>
      </c>
      <c r="R8">
        <v>2</v>
      </c>
      <c r="S8">
        <v>2.56</v>
      </c>
      <c r="T8">
        <v>5.45</v>
      </c>
      <c r="U8">
        <v>549.89</v>
      </c>
      <c r="V8">
        <v>130.65</v>
      </c>
      <c r="W8">
        <v>4.85</v>
      </c>
      <c r="X8">
        <v>4.26</v>
      </c>
      <c r="Y8">
        <v>0</v>
      </c>
      <c r="Z8">
        <v>3</v>
      </c>
      <c r="AA8" t="s">
        <v>4268</v>
      </c>
      <c r="AB8">
        <v>1</v>
      </c>
      <c r="AC8">
        <v>9</v>
      </c>
      <c r="AD8">
        <v>2.22</v>
      </c>
      <c r="AF8" t="s">
        <v>5398</v>
      </c>
      <c r="AI8">
        <v>0</v>
      </c>
      <c r="AJ8">
        <v>0</v>
      </c>
      <c r="AM8" t="s">
        <v>6094</v>
      </c>
    </row>
    <row r="9" spans="1:39">
      <c r="A9" t="s">
        <v>5428</v>
      </c>
      <c r="B9" t="s">
        <v>4542</v>
      </c>
      <c r="C9" t="s">
        <v>4545</v>
      </c>
      <c r="D9">
        <v>1.2</v>
      </c>
      <c r="E9" t="s">
        <v>4546</v>
      </c>
      <c r="F9">
        <v>8.92</v>
      </c>
      <c r="I9" t="s">
        <v>5642</v>
      </c>
      <c r="K9" t="s">
        <v>5093</v>
      </c>
      <c r="L9" t="s">
        <v>5094</v>
      </c>
      <c r="M9" t="s">
        <v>5856</v>
      </c>
      <c r="N9">
        <v>8</v>
      </c>
      <c r="O9" t="s">
        <v>5865</v>
      </c>
      <c r="P9" t="s">
        <v>5881</v>
      </c>
      <c r="Q9">
        <v>8</v>
      </c>
      <c r="R9">
        <v>4</v>
      </c>
      <c r="S9">
        <v>0.22</v>
      </c>
      <c r="T9">
        <v>2.22</v>
      </c>
      <c r="U9">
        <v>635.1900000000001</v>
      </c>
      <c r="V9">
        <v>177.81</v>
      </c>
      <c r="W9">
        <v>2.87</v>
      </c>
      <c r="X9">
        <v>11.01</v>
      </c>
      <c r="Y9">
        <v>12.03</v>
      </c>
      <c r="Z9">
        <v>2</v>
      </c>
      <c r="AA9" t="s">
        <v>4268</v>
      </c>
      <c r="AB9">
        <v>1</v>
      </c>
      <c r="AC9">
        <v>7</v>
      </c>
      <c r="AD9">
        <v>2</v>
      </c>
      <c r="AF9" t="s">
        <v>5401</v>
      </c>
      <c r="AI9">
        <v>0</v>
      </c>
      <c r="AJ9">
        <v>0</v>
      </c>
      <c r="AM9" t="s">
        <v>6094</v>
      </c>
    </row>
    <row r="10" spans="1:39">
      <c r="A10" t="s">
        <v>5423</v>
      </c>
      <c r="B10" t="s">
        <v>4542</v>
      </c>
      <c r="C10" t="s">
        <v>4545</v>
      </c>
      <c r="D10">
        <v>1.3</v>
      </c>
      <c r="E10" t="s">
        <v>4546</v>
      </c>
      <c r="F10">
        <v>8.890000000000001</v>
      </c>
      <c r="I10" t="s">
        <v>5643</v>
      </c>
      <c r="K10" t="s">
        <v>5093</v>
      </c>
      <c r="L10" t="s">
        <v>5094</v>
      </c>
      <c r="M10" t="s">
        <v>5855</v>
      </c>
      <c r="N10">
        <v>8</v>
      </c>
      <c r="O10" t="s">
        <v>5864</v>
      </c>
      <c r="P10" t="s">
        <v>5876</v>
      </c>
      <c r="Q10">
        <v>7</v>
      </c>
      <c r="R10">
        <v>2</v>
      </c>
      <c r="S10">
        <v>1.46</v>
      </c>
      <c r="T10">
        <v>4.34</v>
      </c>
      <c r="U10">
        <v>535.98</v>
      </c>
      <c r="V10">
        <v>130.65</v>
      </c>
      <c r="W10">
        <v>4.89</v>
      </c>
      <c r="X10">
        <v>4.27</v>
      </c>
      <c r="Y10">
        <v>0</v>
      </c>
      <c r="Z10">
        <v>3</v>
      </c>
      <c r="AA10" t="s">
        <v>4268</v>
      </c>
      <c r="AB10">
        <v>1</v>
      </c>
      <c r="AC10">
        <v>8</v>
      </c>
      <c r="AD10">
        <v>2.83</v>
      </c>
      <c r="AF10" t="s">
        <v>5398</v>
      </c>
      <c r="AI10">
        <v>0</v>
      </c>
      <c r="AJ10">
        <v>0</v>
      </c>
      <c r="AM10" t="s">
        <v>6094</v>
      </c>
    </row>
    <row r="11" spans="1:39">
      <c r="A11" t="s">
        <v>5429</v>
      </c>
      <c r="B11" t="s">
        <v>4542</v>
      </c>
      <c r="C11" t="s">
        <v>4545</v>
      </c>
      <c r="D11">
        <v>1.3</v>
      </c>
      <c r="E11" t="s">
        <v>4546</v>
      </c>
      <c r="F11">
        <v>8.890000000000001</v>
      </c>
      <c r="I11" t="s">
        <v>5644</v>
      </c>
      <c r="K11" t="s">
        <v>5093</v>
      </c>
      <c r="L11" t="s">
        <v>5094</v>
      </c>
      <c r="M11" t="s">
        <v>5855</v>
      </c>
      <c r="N11">
        <v>8</v>
      </c>
      <c r="O11" t="s">
        <v>5864</v>
      </c>
      <c r="P11" t="s">
        <v>5882</v>
      </c>
      <c r="Q11">
        <v>7</v>
      </c>
      <c r="R11">
        <v>2</v>
      </c>
      <c r="S11">
        <v>0.9399999999999999</v>
      </c>
      <c r="T11">
        <v>3.82</v>
      </c>
      <c r="U11">
        <v>521.96</v>
      </c>
      <c r="V11">
        <v>130.65</v>
      </c>
      <c r="W11">
        <v>4.5</v>
      </c>
      <c r="X11">
        <v>4.27</v>
      </c>
      <c r="Y11">
        <v>0</v>
      </c>
      <c r="Z11">
        <v>3</v>
      </c>
      <c r="AA11" t="s">
        <v>4268</v>
      </c>
      <c r="AB11">
        <v>1</v>
      </c>
      <c r="AC11">
        <v>8</v>
      </c>
      <c r="AD11">
        <v>3.09</v>
      </c>
      <c r="AF11" t="s">
        <v>5398</v>
      </c>
      <c r="AI11">
        <v>0</v>
      </c>
      <c r="AJ11">
        <v>0</v>
      </c>
      <c r="AM11" t="s">
        <v>6094</v>
      </c>
    </row>
    <row r="12" spans="1:39">
      <c r="A12" t="s">
        <v>5430</v>
      </c>
      <c r="B12" t="s">
        <v>4542</v>
      </c>
      <c r="C12" t="s">
        <v>4545</v>
      </c>
      <c r="D12">
        <v>1.3</v>
      </c>
      <c r="E12" t="s">
        <v>4546</v>
      </c>
      <c r="F12">
        <v>8.890000000000001</v>
      </c>
      <c r="I12" t="s">
        <v>5645</v>
      </c>
      <c r="K12" t="s">
        <v>5093</v>
      </c>
      <c r="L12" t="s">
        <v>5094</v>
      </c>
      <c r="M12" t="s">
        <v>5855</v>
      </c>
      <c r="N12">
        <v>8</v>
      </c>
      <c r="O12" t="s">
        <v>5864</v>
      </c>
      <c r="P12" t="s">
        <v>5883</v>
      </c>
      <c r="Q12">
        <v>7</v>
      </c>
      <c r="R12">
        <v>2</v>
      </c>
      <c r="S12">
        <v>2.85</v>
      </c>
      <c r="T12">
        <v>5.73</v>
      </c>
      <c r="U12">
        <v>576.98</v>
      </c>
      <c r="V12">
        <v>116.09</v>
      </c>
      <c r="W12">
        <v>5.62</v>
      </c>
      <c r="X12">
        <v>4.27</v>
      </c>
      <c r="Y12">
        <v>0.12</v>
      </c>
      <c r="Z12">
        <v>3</v>
      </c>
      <c r="AA12" t="s">
        <v>4268</v>
      </c>
      <c r="AB12">
        <v>2</v>
      </c>
      <c r="AC12">
        <v>10</v>
      </c>
      <c r="AD12">
        <v>2.205333333333333</v>
      </c>
      <c r="AF12" t="s">
        <v>5398</v>
      </c>
      <c r="AI12">
        <v>0</v>
      </c>
      <c r="AJ12">
        <v>0</v>
      </c>
      <c r="AM12" t="s">
        <v>6094</v>
      </c>
    </row>
    <row r="13" spans="1:39">
      <c r="A13" t="s">
        <v>5431</v>
      </c>
      <c r="B13" t="s">
        <v>4542</v>
      </c>
      <c r="C13" t="s">
        <v>4545</v>
      </c>
      <c r="D13">
        <v>1.3</v>
      </c>
      <c r="E13" t="s">
        <v>4546</v>
      </c>
      <c r="F13">
        <v>8.890000000000001</v>
      </c>
      <c r="I13" t="s">
        <v>5646</v>
      </c>
      <c r="K13" t="s">
        <v>5093</v>
      </c>
      <c r="L13" t="s">
        <v>5094</v>
      </c>
      <c r="M13" t="s">
        <v>5855</v>
      </c>
      <c r="N13">
        <v>8</v>
      </c>
      <c r="O13" t="s">
        <v>5864</v>
      </c>
      <c r="P13" t="s">
        <v>5884</v>
      </c>
      <c r="Q13">
        <v>7</v>
      </c>
      <c r="R13">
        <v>2</v>
      </c>
      <c r="S13">
        <v>1.53</v>
      </c>
      <c r="T13">
        <v>4.41</v>
      </c>
      <c r="U13">
        <v>495.92</v>
      </c>
      <c r="V13">
        <v>130.65</v>
      </c>
      <c r="W13">
        <v>3.96</v>
      </c>
      <c r="X13">
        <v>4.26</v>
      </c>
      <c r="Y13">
        <v>0</v>
      </c>
      <c r="Z13">
        <v>3</v>
      </c>
      <c r="AA13" t="s">
        <v>4268</v>
      </c>
      <c r="AB13">
        <v>0</v>
      </c>
      <c r="AC13">
        <v>9</v>
      </c>
      <c r="AD13">
        <v>2.824142857142857</v>
      </c>
      <c r="AF13" t="s">
        <v>5398</v>
      </c>
      <c r="AI13">
        <v>0</v>
      </c>
      <c r="AJ13">
        <v>0</v>
      </c>
      <c r="AM13" t="s">
        <v>6094</v>
      </c>
    </row>
    <row r="14" spans="1:39">
      <c r="A14" t="s">
        <v>5423</v>
      </c>
      <c r="B14" t="s">
        <v>4542</v>
      </c>
      <c r="C14" t="s">
        <v>4545</v>
      </c>
      <c r="D14">
        <v>1.4</v>
      </c>
      <c r="E14" t="s">
        <v>4546</v>
      </c>
      <c r="F14">
        <v>8.85</v>
      </c>
      <c r="I14" t="s">
        <v>5647</v>
      </c>
      <c r="K14" t="s">
        <v>5093</v>
      </c>
      <c r="L14" t="s">
        <v>5094</v>
      </c>
      <c r="M14" t="s">
        <v>5855</v>
      </c>
      <c r="N14">
        <v>8</v>
      </c>
      <c r="O14" t="s">
        <v>5864</v>
      </c>
      <c r="P14" t="s">
        <v>5876</v>
      </c>
      <c r="Q14">
        <v>7</v>
      </c>
      <c r="R14">
        <v>2</v>
      </c>
      <c r="S14">
        <v>1.46</v>
      </c>
      <c r="T14">
        <v>4.34</v>
      </c>
      <c r="U14">
        <v>535.98</v>
      </c>
      <c r="V14">
        <v>130.65</v>
      </c>
      <c r="W14">
        <v>4.89</v>
      </c>
      <c r="X14">
        <v>4.27</v>
      </c>
      <c r="Y14">
        <v>0</v>
      </c>
      <c r="Z14">
        <v>3</v>
      </c>
      <c r="AA14" t="s">
        <v>4268</v>
      </c>
      <c r="AB14">
        <v>1</v>
      </c>
      <c r="AC14">
        <v>8</v>
      </c>
      <c r="AD14">
        <v>2.83</v>
      </c>
      <c r="AF14" t="s">
        <v>5398</v>
      </c>
      <c r="AI14">
        <v>0</v>
      </c>
      <c r="AJ14">
        <v>0</v>
      </c>
      <c r="AM14" t="s">
        <v>6094</v>
      </c>
    </row>
    <row r="15" spans="1:39">
      <c r="A15" t="s">
        <v>5432</v>
      </c>
      <c r="B15" t="s">
        <v>4542</v>
      </c>
      <c r="C15" t="s">
        <v>4545</v>
      </c>
      <c r="D15">
        <v>1.5</v>
      </c>
      <c r="E15" t="s">
        <v>4546</v>
      </c>
      <c r="F15">
        <v>8.82</v>
      </c>
      <c r="I15" t="s">
        <v>5648</v>
      </c>
      <c r="K15" t="s">
        <v>5093</v>
      </c>
      <c r="L15" t="s">
        <v>5094</v>
      </c>
      <c r="M15" t="s">
        <v>5855</v>
      </c>
      <c r="N15">
        <v>8</v>
      </c>
      <c r="O15" t="s">
        <v>5864</v>
      </c>
      <c r="P15" t="s">
        <v>5885</v>
      </c>
      <c r="Q15">
        <v>7</v>
      </c>
      <c r="R15">
        <v>2</v>
      </c>
      <c r="S15">
        <v>1.28</v>
      </c>
      <c r="T15">
        <v>4.16</v>
      </c>
      <c r="U15">
        <v>535.98</v>
      </c>
      <c r="V15">
        <v>130.65</v>
      </c>
      <c r="W15">
        <v>4.74</v>
      </c>
      <c r="X15">
        <v>4.27</v>
      </c>
      <c r="Y15">
        <v>0</v>
      </c>
      <c r="Z15">
        <v>3</v>
      </c>
      <c r="AA15" t="s">
        <v>4268</v>
      </c>
      <c r="AB15">
        <v>1</v>
      </c>
      <c r="AC15">
        <v>8</v>
      </c>
      <c r="AD15">
        <v>2.92</v>
      </c>
      <c r="AF15" t="s">
        <v>5398</v>
      </c>
      <c r="AI15">
        <v>0</v>
      </c>
      <c r="AJ15">
        <v>0</v>
      </c>
      <c r="AM15" t="s">
        <v>6094</v>
      </c>
    </row>
    <row r="16" spans="1:39">
      <c r="A16" t="s">
        <v>5433</v>
      </c>
      <c r="B16" t="s">
        <v>4542</v>
      </c>
      <c r="C16" t="s">
        <v>4545</v>
      </c>
      <c r="D16">
        <v>1.6</v>
      </c>
      <c r="E16" t="s">
        <v>4546</v>
      </c>
      <c r="F16">
        <v>8.800000000000001</v>
      </c>
      <c r="I16" t="s">
        <v>5649</v>
      </c>
      <c r="K16" t="s">
        <v>5093</v>
      </c>
      <c r="L16" t="s">
        <v>5094</v>
      </c>
      <c r="M16" t="s">
        <v>5855</v>
      </c>
      <c r="N16">
        <v>8</v>
      </c>
      <c r="O16" t="s">
        <v>5864</v>
      </c>
      <c r="P16" t="s">
        <v>5886</v>
      </c>
      <c r="Q16">
        <v>6</v>
      </c>
      <c r="R16">
        <v>2</v>
      </c>
      <c r="S16">
        <v>1.62</v>
      </c>
      <c r="T16">
        <v>4.5</v>
      </c>
      <c r="U16">
        <v>491.93</v>
      </c>
      <c r="V16">
        <v>121.42</v>
      </c>
      <c r="W16">
        <v>4.73</v>
      </c>
      <c r="X16">
        <v>4.27</v>
      </c>
      <c r="Y16">
        <v>0</v>
      </c>
      <c r="Z16">
        <v>3</v>
      </c>
      <c r="AA16" t="s">
        <v>4268</v>
      </c>
      <c r="AB16">
        <v>0</v>
      </c>
      <c r="AC16">
        <v>8</v>
      </c>
      <c r="AD16">
        <v>2.807642857142857</v>
      </c>
      <c r="AF16" t="s">
        <v>5398</v>
      </c>
      <c r="AI16">
        <v>0</v>
      </c>
      <c r="AJ16">
        <v>0</v>
      </c>
      <c r="AM16" t="s">
        <v>6094</v>
      </c>
    </row>
    <row r="17" spans="1:39">
      <c r="A17" t="s">
        <v>5427</v>
      </c>
      <c r="B17" t="s">
        <v>4542</v>
      </c>
      <c r="C17" t="s">
        <v>4545</v>
      </c>
      <c r="D17">
        <v>1.6</v>
      </c>
      <c r="E17" t="s">
        <v>4546</v>
      </c>
      <c r="F17">
        <v>8.800000000000001</v>
      </c>
      <c r="I17" t="s">
        <v>5650</v>
      </c>
      <c r="K17" t="s">
        <v>5093</v>
      </c>
      <c r="L17" t="s">
        <v>5094</v>
      </c>
      <c r="M17" t="s">
        <v>5855</v>
      </c>
      <c r="N17">
        <v>8</v>
      </c>
      <c r="O17" t="s">
        <v>5864</v>
      </c>
      <c r="P17" t="s">
        <v>5880</v>
      </c>
      <c r="Q17">
        <v>7</v>
      </c>
      <c r="R17">
        <v>2</v>
      </c>
      <c r="S17">
        <v>2.56</v>
      </c>
      <c r="T17">
        <v>5.45</v>
      </c>
      <c r="U17">
        <v>549.89</v>
      </c>
      <c r="V17">
        <v>130.65</v>
      </c>
      <c r="W17">
        <v>4.85</v>
      </c>
      <c r="X17">
        <v>4.26</v>
      </c>
      <c r="Y17">
        <v>0</v>
      </c>
      <c r="Z17">
        <v>3</v>
      </c>
      <c r="AA17" t="s">
        <v>4268</v>
      </c>
      <c r="AB17">
        <v>1</v>
      </c>
      <c r="AC17">
        <v>9</v>
      </c>
      <c r="AD17">
        <v>2.22</v>
      </c>
      <c r="AF17" t="s">
        <v>5398</v>
      </c>
      <c r="AI17">
        <v>0</v>
      </c>
      <c r="AJ17">
        <v>0</v>
      </c>
      <c r="AM17" t="s">
        <v>6094</v>
      </c>
    </row>
    <row r="18" spans="1:39">
      <c r="A18" t="s">
        <v>5431</v>
      </c>
      <c r="B18" t="s">
        <v>4542</v>
      </c>
      <c r="C18" t="s">
        <v>4545</v>
      </c>
      <c r="D18">
        <v>1.6</v>
      </c>
      <c r="E18" t="s">
        <v>4546</v>
      </c>
      <c r="F18">
        <v>8.800000000000001</v>
      </c>
      <c r="I18" t="s">
        <v>5651</v>
      </c>
      <c r="K18" t="s">
        <v>5093</v>
      </c>
      <c r="L18" t="s">
        <v>5094</v>
      </c>
      <c r="M18" t="s">
        <v>5855</v>
      </c>
      <c r="N18">
        <v>8</v>
      </c>
      <c r="O18" t="s">
        <v>5864</v>
      </c>
      <c r="P18" t="s">
        <v>5884</v>
      </c>
      <c r="Q18">
        <v>7</v>
      </c>
      <c r="R18">
        <v>2</v>
      </c>
      <c r="S18">
        <v>1.53</v>
      </c>
      <c r="T18">
        <v>4.41</v>
      </c>
      <c r="U18">
        <v>495.92</v>
      </c>
      <c r="V18">
        <v>130.65</v>
      </c>
      <c r="W18">
        <v>3.96</v>
      </c>
      <c r="X18">
        <v>4.26</v>
      </c>
      <c r="Y18">
        <v>0</v>
      </c>
      <c r="Z18">
        <v>3</v>
      </c>
      <c r="AA18" t="s">
        <v>4268</v>
      </c>
      <c r="AB18">
        <v>0</v>
      </c>
      <c r="AC18">
        <v>9</v>
      </c>
      <c r="AD18">
        <v>2.824142857142857</v>
      </c>
      <c r="AF18" t="s">
        <v>5398</v>
      </c>
      <c r="AI18">
        <v>0</v>
      </c>
      <c r="AJ18">
        <v>0</v>
      </c>
      <c r="AM18" t="s">
        <v>6094</v>
      </c>
    </row>
    <row r="19" spans="1:39">
      <c r="A19" t="s">
        <v>5434</v>
      </c>
      <c r="B19" t="s">
        <v>4542</v>
      </c>
      <c r="C19" t="s">
        <v>4545</v>
      </c>
      <c r="D19">
        <v>1.8</v>
      </c>
      <c r="E19" t="s">
        <v>4546</v>
      </c>
      <c r="F19">
        <v>8.74</v>
      </c>
      <c r="I19" t="s">
        <v>5652</v>
      </c>
      <c r="K19" t="s">
        <v>5093</v>
      </c>
      <c r="L19" t="s">
        <v>5094</v>
      </c>
      <c r="M19" t="s">
        <v>5855</v>
      </c>
      <c r="N19">
        <v>8</v>
      </c>
      <c r="O19" t="s">
        <v>5864</v>
      </c>
      <c r="P19" t="s">
        <v>5887</v>
      </c>
      <c r="Q19">
        <v>6</v>
      </c>
      <c r="R19">
        <v>2</v>
      </c>
      <c r="S19">
        <v>1.23</v>
      </c>
      <c r="T19">
        <v>4.11</v>
      </c>
      <c r="U19">
        <v>465.89</v>
      </c>
      <c r="V19">
        <v>121.42</v>
      </c>
      <c r="W19">
        <v>4.34</v>
      </c>
      <c r="X19">
        <v>4.27</v>
      </c>
      <c r="Y19">
        <v>0</v>
      </c>
      <c r="Z19">
        <v>3</v>
      </c>
      <c r="AA19" t="s">
        <v>4268</v>
      </c>
      <c r="AB19">
        <v>0</v>
      </c>
      <c r="AC19">
        <v>7</v>
      </c>
      <c r="AD19">
        <v>3.188642857142857</v>
      </c>
      <c r="AF19" t="s">
        <v>5398</v>
      </c>
      <c r="AI19">
        <v>0</v>
      </c>
      <c r="AJ19">
        <v>0</v>
      </c>
      <c r="AM19" t="s">
        <v>6094</v>
      </c>
    </row>
    <row r="20" spans="1:39">
      <c r="A20" t="s">
        <v>5435</v>
      </c>
      <c r="B20" t="s">
        <v>4542</v>
      </c>
      <c r="C20" t="s">
        <v>4545</v>
      </c>
      <c r="D20">
        <v>1.9</v>
      </c>
      <c r="E20" t="s">
        <v>4546</v>
      </c>
      <c r="F20">
        <v>8.720000000000001</v>
      </c>
      <c r="I20" t="s">
        <v>5653</v>
      </c>
      <c r="K20" t="s">
        <v>5093</v>
      </c>
      <c r="L20" t="s">
        <v>5094</v>
      </c>
      <c r="M20" t="s">
        <v>5855</v>
      </c>
      <c r="N20">
        <v>8</v>
      </c>
      <c r="O20" t="s">
        <v>5864</v>
      </c>
      <c r="P20" t="s">
        <v>5888</v>
      </c>
      <c r="Q20">
        <v>6</v>
      </c>
      <c r="R20">
        <v>2</v>
      </c>
      <c r="S20">
        <v>2.15</v>
      </c>
      <c r="T20">
        <v>5.03</v>
      </c>
      <c r="U20">
        <v>505.96</v>
      </c>
      <c r="V20">
        <v>121.42</v>
      </c>
      <c r="W20">
        <v>5.12</v>
      </c>
      <c r="X20">
        <v>4.27</v>
      </c>
      <c r="Y20">
        <v>0</v>
      </c>
      <c r="Z20">
        <v>3</v>
      </c>
      <c r="AA20" t="s">
        <v>4268</v>
      </c>
      <c r="AB20">
        <v>2</v>
      </c>
      <c r="AC20">
        <v>8</v>
      </c>
      <c r="AD20">
        <v>2.425</v>
      </c>
      <c r="AF20" t="s">
        <v>5398</v>
      </c>
      <c r="AI20">
        <v>0</v>
      </c>
      <c r="AJ20">
        <v>0</v>
      </c>
      <c r="AM20" t="s">
        <v>6094</v>
      </c>
    </row>
    <row r="21" spans="1:39">
      <c r="A21" t="s">
        <v>5426</v>
      </c>
      <c r="B21" t="s">
        <v>4542</v>
      </c>
      <c r="C21" t="s">
        <v>4545</v>
      </c>
      <c r="D21">
        <v>2</v>
      </c>
      <c r="E21" t="s">
        <v>4546</v>
      </c>
      <c r="F21">
        <v>8.699999999999999</v>
      </c>
      <c r="I21" t="s">
        <v>5654</v>
      </c>
      <c r="K21" t="s">
        <v>5093</v>
      </c>
      <c r="L21" t="s">
        <v>5094</v>
      </c>
      <c r="M21" t="s">
        <v>5855</v>
      </c>
      <c r="N21">
        <v>8</v>
      </c>
      <c r="O21" t="s">
        <v>5864</v>
      </c>
      <c r="P21" t="s">
        <v>5879</v>
      </c>
      <c r="Q21">
        <v>7</v>
      </c>
      <c r="R21">
        <v>2</v>
      </c>
      <c r="S21">
        <v>2.03</v>
      </c>
      <c r="T21">
        <v>4.91</v>
      </c>
      <c r="U21">
        <v>564.04</v>
      </c>
      <c r="V21">
        <v>130.65</v>
      </c>
      <c r="W21">
        <v>5.52</v>
      </c>
      <c r="X21">
        <v>4.27</v>
      </c>
      <c r="Y21">
        <v>0</v>
      </c>
      <c r="Z21">
        <v>3</v>
      </c>
      <c r="AA21" t="s">
        <v>4268</v>
      </c>
      <c r="AB21">
        <v>2</v>
      </c>
      <c r="AC21">
        <v>9</v>
      </c>
      <c r="AD21">
        <v>2.53</v>
      </c>
      <c r="AF21" t="s">
        <v>5398</v>
      </c>
      <c r="AI21">
        <v>0</v>
      </c>
      <c r="AJ21">
        <v>0</v>
      </c>
      <c r="AM21" t="s">
        <v>6094</v>
      </c>
    </row>
    <row r="22" spans="1:39">
      <c r="A22" t="s">
        <v>5422</v>
      </c>
      <c r="B22" t="s">
        <v>4542</v>
      </c>
      <c r="C22" t="s">
        <v>4545</v>
      </c>
      <c r="D22">
        <v>2</v>
      </c>
      <c r="E22" t="s">
        <v>4546</v>
      </c>
      <c r="F22">
        <v>8.699999999999999</v>
      </c>
      <c r="I22" t="s">
        <v>5655</v>
      </c>
      <c r="K22" t="s">
        <v>5093</v>
      </c>
      <c r="L22" t="s">
        <v>5094</v>
      </c>
      <c r="M22" t="s">
        <v>5855</v>
      </c>
      <c r="N22">
        <v>8</v>
      </c>
      <c r="O22" t="s">
        <v>5864</v>
      </c>
      <c r="P22" t="s">
        <v>5875</v>
      </c>
      <c r="Q22">
        <v>7</v>
      </c>
      <c r="R22">
        <v>3</v>
      </c>
      <c r="S22">
        <v>1.32</v>
      </c>
      <c r="T22">
        <v>4.2</v>
      </c>
      <c r="U22">
        <v>550.01</v>
      </c>
      <c r="V22">
        <v>141.65</v>
      </c>
      <c r="W22">
        <v>4.87</v>
      </c>
      <c r="X22">
        <v>4.27</v>
      </c>
      <c r="Y22">
        <v>0</v>
      </c>
      <c r="Z22">
        <v>3</v>
      </c>
      <c r="AA22" t="s">
        <v>4268</v>
      </c>
      <c r="AB22">
        <v>1</v>
      </c>
      <c r="AC22">
        <v>8</v>
      </c>
      <c r="AD22">
        <v>2.566666666666666</v>
      </c>
      <c r="AF22" t="s">
        <v>5398</v>
      </c>
      <c r="AI22">
        <v>0</v>
      </c>
      <c r="AJ22">
        <v>0</v>
      </c>
      <c r="AM22" t="s">
        <v>6094</v>
      </c>
    </row>
    <row r="23" spans="1:39">
      <c r="A23" t="s">
        <v>5436</v>
      </c>
      <c r="B23" t="s">
        <v>4542</v>
      </c>
      <c r="C23" t="s">
        <v>4545</v>
      </c>
      <c r="D23">
        <v>2</v>
      </c>
      <c r="E23" t="s">
        <v>4546</v>
      </c>
      <c r="F23">
        <v>8.699999999999999</v>
      </c>
      <c r="I23" t="s">
        <v>5656</v>
      </c>
      <c r="K23" t="s">
        <v>5093</v>
      </c>
      <c r="L23" t="s">
        <v>5094</v>
      </c>
      <c r="M23" t="s">
        <v>5855</v>
      </c>
      <c r="N23">
        <v>8</v>
      </c>
      <c r="O23" t="s">
        <v>5864</v>
      </c>
      <c r="P23" t="s">
        <v>5889</v>
      </c>
      <c r="Q23">
        <v>6</v>
      </c>
      <c r="R23">
        <v>2</v>
      </c>
      <c r="S23">
        <v>0.72</v>
      </c>
      <c r="T23">
        <v>3.6</v>
      </c>
      <c r="U23">
        <v>451.87</v>
      </c>
      <c r="V23">
        <v>121.42</v>
      </c>
      <c r="W23">
        <v>3.95</v>
      </c>
      <c r="X23">
        <v>4.27</v>
      </c>
      <c r="Y23">
        <v>0</v>
      </c>
      <c r="Z23">
        <v>3</v>
      </c>
      <c r="AA23" t="s">
        <v>4268</v>
      </c>
      <c r="AB23">
        <v>0</v>
      </c>
      <c r="AC23">
        <v>6</v>
      </c>
      <c r="AD23">
        <v>3.543785714285714</v>
      </c>
      <c r="AF23" t="s">
        <v>5398</v>
      </c>
      <c r="AI23">
        <v>0</v>
      </c>
      <c r="AJ23">
        <v>0</v>
      </c>
      <c r="AM23" t="s">
        <v>6094</v>
      </c>
    </row>
    <row r="24" spans="1:39">
      <c r="A24" t="s">
        <v>5437</v>
      </c>
      <c r="B24" t="s">
        <v>4542</v>
      </c>
      <c r="C24" t="s">
        <v>4545</v>
      </c>
      <c r="D24">
        <v>2.2</v>
      </c>
      <c r="E24" t="s">
        <v>4546</v>
      </c>
      <c r="F24">
        <v>8.66</v>
      </c>
      <c r="I24" t="s">
        <v>5657</v>
      </c>
      <c r="K24" t="s">
        <v>5093</v>
      </c>
      <c r="L24" t="s">
        <v>5094</v>
      </c>
      <c r="M24" t="s">
        <v>5856</v>
      </c>
      <c r="N24">
        <v>8</v>
      </c>
      <c r="O24" t="s">
        <v>5865</v>
      </c>
      <c r="P24" t="s">
        <v>5890</v>
      </c>
      <c r="Q24">
        <v>7</v>
      </c>
      <c r="R24">
        <v>4</v>
      </c>
      <c r="S24">
        <v>-0.72</v>
      </c>
      <c r="T24">
        <v>1.28</v>
      </c>
      <c r="U24">
        <v>635.1900000000001</v>
      </c>
      <c r="V24">
        <v>177.81</v>
      </c>
      <c r="W24">
        <v>3.08</v>
      </c>
      <c r="X24">
        <v>11.01</v>
      </c>
      <c r="Y24">
        <v>14.13</v>
      </c>
      <c r="Z24">
        <v>2</v>
      </c>
      <c r="AA24" t="s">
        <v>4268</v>
      </c>
      <c r="AB24">
        <v>1</v>
      </c>
      <c r="AC24">
        <v>6</v>
      </c>
      <c r="AD24">
        <v>2</v>
      </c>
      <c r="AF24" t="s">
        <v>5401</v>
      </c>
      <c r="AI24">
        <v>0</v>
      </c>
      <c r="AJ24">
        <v>0</v>
      </c>
      <c r="AM24" t="s">
        <v>6094</v>
      </c>
    </row>
    <row r="25" spans="1:39">
      <c r="A25" t="s">
        <v>5438</v>
      </c>
      <c r="B25" t="s">
        <v>4542</v>
      </c>
      <c r="C25" t="s">
        <v>4545</v>
      </c>
      <c r="D25">
        <v>2.2</v>
      </c>
      <c r="E25" t="s">
        <v>4546</v>
      </c>
      <c r="F25">
        <v>8.66</v>
      </c>
      <c r="I25" t="s">
        <v>5658</v>
      </c>
      <c r="K25" t="s">
        <v>5093</v>
      </c>
      <c r="L25" t="s">
        <v>5094</v>
      </c>
      <c r="M25" t="s">
        <v>5855</v>
      </c>
      <c r="N25">
        <v>8</v>
      </c>
      <c r="O25" t="s">
        <v>5864</v>
      </c>
      <c r="P25" t="s">
        <v>5891</v>
      </c>
      <c r="Q25">
        <v>8</v>
      </c>
      <c r="R25">
        <v>3</v>
      </c>
      <c r="S25">
        <v>1.5</v>
      </c>
      <c r="T25">
        <v>4.13</v>
      </c>
      <c r="U25">
        <v>507.93</v>
      </c>
      <c r="V25">
        <v>145.75</v>
      </c>
      <c r="W25">
        <v>4.5</v>
      </c>
      <c r="X25">
        <v>6.21</v>
      </c>
      <c r="Y25">
        <v>2.29</v>
      </c>
      <c r="Z25">
        <v>4</v>
      </c>
      <c r="AA25" t="s">
        <v>4268</v>
      </c>
      <c r="AB25">
        <v>1</v>
      </c>
      <c r="AC25">
        <v>8</v>
      </c>
      <c r="AD25">
        <v>2.601666666666667</v>
      </c>
      <c r="AF25" t="s">
        <v>5398</v>
      </c>
      <c r="AI25">
        <v>0</v>
      </c>
      <c r="AJ25">
        <v>0</v>
      </c>
      <c r="AM25" t="s">
        <v>6094</v>
      </c>
    </row>
    <row r="26" spans="1:39">
      <c r="A26" t="s">
        <v>5439</v>
      </c>
      <c r="B26" t="s">
        <v>4542</v>
      </c>
      <c r="C26" t="s">
        <v>4545</v>
      </c>
      <c r="D26">
        <v>2.3</v>
      </c>
      <c r="E26" t="s">
        <v>4546</v>
      </c>
      <c r="F26">
        <v>8.640000000000001</v>
      </c>
      <c r="I26" t="s">
        <v>5659</v>
      </c>
      <c r="K26" t="s">
        <v>5093</v>
      </c>
      <c r="L26" t="s">
        <v>5094</v>
      </c>
      <c r="M26" t="s">
        <v>5856</v>
      </c>
      <c r="N26">
        <v>8</v>
      </c>
      <c r="O26" t="s">
        <v>5865</v>
      </c>
      <c r="P26" t="s">
        <v>5892</v>
      </c>
      <c r="Q26">
        <v>8</v>
      </c>
      <c r="R26">
        <v>4</v>
      </c>
      <c r="S26">
        <v>-1.75</v>
      </c>
      <c r="T26">
        <v>0.31</v>
      </c>
      <c r="U26">
        <v>601.73</v>
      </c>
      <c r="V26">
        <v>181.05</v>
      </c>
      <c r="W26">
        <v>1.08</v>
      </c>
      <c r="X26">
        <v>13.41</v>
      </c>
      <c r="Y26">
        <v>14.13</v>
      </c>
      <c r="Z26">
        <v>2</v>
      </c>
      <c r="AA26" t="s">
        <v>4268</v>
      </c>
      <c r="AB26">
        <v>1</v>
      </c>
      <c r="AC26">
        <v>6</v>
      </c>
      <c r="AD26">
        <v>2</v>
      </c>
      <c r="AF26" t="s">
        <v>5401</v>
      </c>
      <c r="AI26">
        <v>0</v>
      </c>
      <c r="AJ26">
        <v>0</v>
      </c>
      <c r="AM26" t="s">
        <v>6094</v>
      </c>
    </row>
    <row r="27" spans="1:39">
      <c r="A27" t="s">
        <v>5440</v>
      </c>
      <c r="B27" t="s">
        <v>4542</v>
      </c>
      <c r="C27" t="s">
        <v>4545</v>
      </c>
      <c r="D27">
        <v>2.3</v>
      </c>
      <c r="E27" t="s">
        <v>4546</v>
      </c>
      <c r="F27">
        <v>8.640000000000001</v>
      </c>
      <c r="I27" t="s">
        <v>5660</v>
      </c>
      <c r="K27" t="s">
        <v>5093</v>
      </c>
      <c r="L27" t="s">
        <v>5094</v>
      </c>
      <c r="M27" t="s">
        <v>5855</v>
      </c>
      <c r="N27">
        <v>8</v>
      </c>
      <c r="O27" t="s">
        <v>5864</v>
      </c>
      <c r="P27" t="s">
        <v>5893</v>
      </c>
      <c r="Q27">
        <v>6</v>
      </c>
      <c r="R27">
        <v>2</v>
      </c>
      <c r="S27">
        <v>0.5600000000000001</v>
      </c>
      <c r="T27">
        <v>4.7</v>
      </c>
      <c r="U27">
        <v>483.88</v>
      </c>
      <c r="V27">
        <v>124.91</v>
      </c>
      <c r="W27">
        <v>5.13</v>
      </c>
      <c r="X27">
        <v>3.57</v>
      </c>
      <c r="Y27">
        <v>7.75</v>
      </c>
      <c r="Z27">
        <v>3</v>
      </c>
      <c r="AA27" t="s">
        <v>4268</v>
      </c>
      <c r="AB27">
        <v>1</v>
      </c>
      <c r="AC27">
        <v>7</v>
      </c>
      <c r="AD27">
        <v>2.765142857142857</v>
      </c>
      <c r="AF27" t="s">
        <v>5398</v>
      </c>
      <c r="AI27">
        <v>0</v>
      </c>
      <c r="AJ27">
        <v>0</v>
      </c>
      <c r="AM27" t="s">
        <v>6094</v>
      </c>
    </row>
    <row r="28" spans="1:39">
      <c r="A28" t="s">
        <v>5441</v>
      </c>
      <c r="B28" t="s">
        <v>4542</v>
      </c>
      <c r="C28" t="s">
        <v>4545</v>
      </c>
      <c r="D28">
        <v>2.3</v>
      </c>
      <c r="E28" t="s">
        <v>4546</v>
      </c>
      <c r="F28">
        <v>8.640000000000001</v>
      </c>
      <c r="I28" t="s">
        <v>5661</v>
      </c>
      <c r="K28" t="s">
        <v>5093</v>
      </c>
      <c r="L28" t="s">
        <v>5094</v>
      </c>
      <c r="M28" t="s">
        <v>5855</v>
      </c>
      <c r="N28">
        <v>8</v>
      </c>
      <c r="O28" t="s">
        <v>5864</v>
      </c>
      <c r="P28" t="s">
        <v>5894</v>
      </c>
      <c r="Q28">
        <v>8</v>
      </c>
      <c r="R28">
        <v>2</v>
      </c>
      <c r="S28">
        <v>0.45</v>
      </c>
      <c r="T28">
        <v>3.33</v>
      </c>
      <c r="U28">
        <v>537.96</v>
      </c>
      <c r="V28">
        <v>139.88</v>
      </c>
      <c r="W28">
        <v>3.73</v>
      </c>
      <c r="X28">
        <v>4.26</v>
      </c>
      <c r="Y28">
        <v>0</v>
      </c>
      <c r="Z28">
        <v>3</v>
      </c>
      <c r="AA28" t="s">
        <v>4268</v>
      </c>
      <c r="AB28">
        <v>1</v>
      </c>
      <c r="AC28">
        <v>8</v>
      </c>
      <c r="AD28">
        <v>3.335</v>
      </c>
      <c r="AF28" t="s">
        <v>5398</v>
      </c>
      <c r="AI28">
        <v>0</v>
      </c>
      <c r="AJ28">
        <v>0</v>
      </c>
      <c r="AM28" t="s">
        <v>6094</v>
      </c>
    </row>
    <row r="29" spans="1:39">
      <c r="A29" t="s">
        <v>5442</v>
      </c>
      <c r="B29" t="s">
        <v>4542</v>
      </c>
      <c r="C29" t="s">
        <v>4545</v>
      </c>
      <c r="D29">
        <v>2.3</v>
      </c>
      <c r="E29" t="s">
        <v>4546</v>
      </c>
      <c r="F29">
        <v>8.640000000000001</v>
      </c>
      <c r="I29" t="s">
        <v>5662</v>
      </c>
      <c r="K29" t="s">
        <v>5093</v>
      </c>
      <c r="L29" t="s">
        <v>5094</v>
      </c>
      <c r="M29" t="s">
        <v>5855</v>
      </c>
      <c r="N29">
        <v>8</v>
      </c>
      <c r="O29" t="s">
        <v>5864</v>
      </c>
      <c r="P29" t="s">
        <v>5895</v>
      </c>
      <c r="Q29">
        <v>6</v>
      </c>
      <c r="R29">
        <v>2</v>
      </c>
      <c r="S29">
        <v>2</v>
      </c>
      <c r="T29">
        <v>4.88</v>
      </c>
      <c r="U29">
        <v>505.96</v>
      </c>
      <c r="V29">
        <v>121.42</v>
      </c>
      <c r="W29">
        <v>5.12</v>
      </c>
      <c r="X29">
        <v>4.27</v>
      </c>
      <c r="Y29">
        <v>0</v>
      </c>
      <c r="Z29">
        <v>3</v>
      </c>
      <c r="AA29" t="s">
        <v>4268</v>
      </c>
      <c r="AB29">
        <v>2</v>
      </c>
      <c r="AC29">
        <v>8</v>
      </c>
      <c r="AD29">
        <v>2.56</v>
      </c>
      <c r="AF29" t="s">
        <v>5398</v>
      </c>
      <c r="AI29">
        <v>0</v>
      </c>
      <c r="AJ29">
        <v>0</v>
      </c>
      <c r="AM29" t="s">
        <v>6094</v>
      </c>
    </row>
    <row r="30" spans="1:39">
      <c r="A30" t="s">
        <v>5443</v>
      </c>
      <c r="B30" t="s">
        <v>4542</v>
      </c>
      <c r="C30" t="s">
        <v>4545</v>
      </c>
      <c r="D30">
        <v>2.4</v>
      </c>
      <c r="E30" t="s">
        <v>4546</v>
      </c>
      <c r="F30">
        <v>8.619999999999999</v>
      </c>
      <c r="I30" t="s">
        <v>5663</v>
      </c>
      <c r="K30" t="s">
        <v>5093</v>
      </c>
      <c r="L30" t="s">
        <v>5094</v>
      </c>
      <c r="M30" t="s">
        <v>5855</v>
      </c>
      <c r="N30">
        <v>8</v>
      </c>
      <c r="O30" t="s">
        <v>5864</v>
      </c>
      <c r="P30" t="s">
        <v>5896</v>
      </c>
      <c r="Q30">
        <v>7</v>
      </c>
      <c r="R30">
        <v>2</v>
      </c>
      <c r="S30">
        <v>1.04</v>
      </c>
      <c r="T30">
        <v>3.92</v>
      </c>
      <c r="U30">
        <v>535.98</v>
      </c>
      <c r="V30">
        <v>130.65</v>
      </c>
      <c r="W30">
        <v>4.74</v>
      </c>
      <c r="X30">
        <v>4.27</v>
      </c>
      <c r="Y30">
        <v>0</v>
      </c>
      <c r="Z30">
        <v>3</v>
      </c>
      <c r="AA30" t="s">
        <v>4268</v>
      </c>
      <c r="AB30">
        <v>1</v>
      </c>
      <c r="AC30">
        <v>8</v>
      </c>
      <c r="AD30">
        <v>3.04</v>
      </c>
      <c r="AF30" t="s">
        <v>5398</v>
      </c>
      <c r="AI30">
        <v>0</v>
      </c>
      <c r="AJ30">
        <v>0</v>
      </c>
      <c r="AM30" t="s">
        <v>6094</v>
      </c>
    </row>
    <row r="31" spans="1:39">
      <c r="A31" t="s">
        <v>5444</v>
      </c>
      <c r="B31" t="s">
        <v>4542</v>
      </c>
      <c r="C31" t="s">
        <v>4545</v>
      </c>
      <c r="D31">
        <v>2.4</v>
      </c>
      <c r="E31" t="s">
        <v>4546</v>
      </c>
      <c r="F31">
        <v>8.619999999999999</v>
      </c>
      <c r="I31" t="s">
        <v>5664</v>
      </c>
      <c r="K31" t="s">
        <v>5093</v>
      </c>
      <c r="L31" t="s">
        <v>5094</v>
      </c>
      <c r="M31" t="s">
        <v>5855</v>
      </c>
      <c r="N31">
        <v>8</v>
      </c>
      <c r="O31" t="s">
        <v>5864</v>
      </c>
      <c r="P31" t="s">
        <v>5897</v>
      </c>
      <c r="Q31">
        <v>7</v>
      </c>
      <c r="R31">
        <v>2</v>
      </c>
      <c r="S31">
        <v>2.03</v>
      </c>
      <c r="T31">
        <v>4.91</v>
      </c>
      <c r="U31">
        <v>564.04</v>
      </c>
      <c r="V31">
        <v>130.65</v>
      </c>
      <c r="W31">
        <v>5.52</v>
      </c>
      <c r="X31">
        <v>4.27</v>
      </c>
      <c r="Y31">
        <v>0</v>
      </c>
      <c r="Z31">
        <v>3</v>
      </c>
      <c r="AA31" t="s">
        <v>4268</v>
      </c>
      <c r="AB31">
        <v>2</v>
      </c>
      <c r="AC31">
        <v>9</v>
      </c>
      <c r="AD31">
        <v>2.53</v>
      </c>
      <c r="AF31" t="s">
        <v>5398</v>
      </c>
      <c r="AI31">
        <v>0</v>
      </c>
      <c r="AJ31">
        <v>0</v>
      </c>
      <c r="AM31" t="s">
        <v>6094</v>
      </c>
    </row>
    <row r="32" spans="1:39">
      <c r="A32" t="s">
        <v>5445</v>
      </c>
      <c r="B32" t="s">
        <v>4542</v>
      </c>
      <c r="C32" t="s">
        <v>4545</v>
      </c>
      <c r="D32">
        <v>2.4</v>
      </c>
      <c r="E32" t="s">
        <v>4546</v>
      </c>
      <c r="F32">
        <v>8.619999999999999</v>
      </c>
      <c r="I32" t="s">
        <v>5665</v>
      </c>
      <c r="K32" t="s">
        <v>5093</v>
      </c>
      <c r="L32" t="s">
        <v>5094</v>
      </c>
      <c r="M32" t="s">
        <v>5855</v>
      </c>
      <c r="N32">
        <v>8</v>
      </c>
      <c r="O32" t="s">
        <v>5864</v>
      </c>
      <c r="Y32">
        <v>0</v>
      </c>
      <c r="AM32" t="s">
        <v>6094</v>
      </c>
    </row>
    <row r="33" spans="1:39">
      <c r="A33" t="s">
        <v>5446</v>
      </c>
      <c r="B33" t="s">
        <v>4542</v>
      </c>
      <c r="C33" t="s">
        <v>4545</v>
      </c>
      <c r="D33">
        <v>2.5</v>
      </c>
      <c r="E33" t="s">
        <v>4546</v>
      </c>
      <c r="F33">
        <v>8.6</v>
      </c>
      <c r="I33" t="s">
        <v>5666</v>
      </c>
      <c r="K33" t="s">
        <v>5093</v>
      </c>
      <c r="L33" t="s">
        <v>5094</v>
      </c>
      <c r="M33" t="s">
        <v>5855</v>
      </c>
      <c r="N33">
        <v>8</v>
      </c>
      <c r="O33" t="s">
        <v>5864</v>
      </c>
      <c r="P33" t="s">
        <v>5898</v>
      </c>
      <c r="Q33">
        <v>9</v>
      </c>
      <c r="R33">
        <v>2</v>
      </c>
      <c r="S33">
        <v>3.68</v>
      </c>
      <c r="T33">
        <v>3.69</v>
      </c>
      <c r="U33">
        <v>576.01</v>
      </c>
      <c r="V33">
        <v>152.24</v>
      </c>
      <c r="W33">
        <v>4.39</v>
      </c>
      <c r="X33">
        <v>12.9</v>
      </c>
      <c r="Y33">
        <v>5.49</v>
      </c>
      <c r="Z33">
        <v>4</v>
      </c>
      <c r="AA33" t="s">
        <v>4268</v>
      </c>
      <c r="AB33">
        <v>1</v>
      </c>
      <c r="AC33">
        <v>9</v>
      </c>
      <c r="AD33">
        <v>2.315</v>
      </c>
      <c r="AF33" t="s">
        <v>5399</v>
      </c>
      <c r="AI33">
        <v>0</v>
      </c>
      <c r="AJ33">
        <v>0</v>
      </c>
      <c r="AM33" t="s">
        <v>6094</v>
      </c>
    </row>
    <row r="34" spans="1:39">
      <c r="A34" t="s">
        <v>5447</v>
      </c>
      <c r="B34" t="s">
        <v>4542</v>
      </c>
      <c r="C34" t="s">
        <v>4545</v>
      </c>
      <c r="D34">
        <v>2.6</v>
      </c>
      <c r="E34" t="s">
        <v>4546</v>
      </c>
      <c r="F34">
        <v>8.59</v>
      </c>
      <c r="I34" t="s">
        <v>5667</v>
      </c>
      <c r="K34" t="s">
        <v>5093</v>
      </c>
      <c r="L34" t="s">
        <v>5094</v>
      </c>
      <c r="M34" t="s">
        <v>5855</v>
      </c>
      <c r="N34">
        <v>8</v>
      </c>
      <c r="O34" t="s">
        <v>5864</v>
      </c>
      <c r="P34" t="s">
        <v>5899</v>
      </c>
      <c r="Q34">
        <v>7</v>
      </c>
      <c r="R34">
        <v>2</v>
      </c>
      <c r="S34">
        <v>2.91</v>
      </c>
      <c r="T34">
        <v>5.8</v>
      </c>
      <c r="U34">
        <v>536.92</v>
      </c>
      <c r="V34">
        <v>116.09</v>
      </c>
      <c r="W34">
        <v>4.69</v>
      </c>
      <c r="X34">
        <v>4.26</v>
      </c>
      <c r="Y34">
        <v>0.11</v>
      </c>
      <c r="Z34">
        <v>3</v>
      </c>
      <c r="AA34" t="s">
        <v>4268</v>
      </c>
      <c r="AB34">
        <v>1</v>
      </c>
      <c r="AC34">
        <v>11</v>
      </c>
      <c r="AD34">
        <v>2.175333333333333</v>
      </c>
      <c r="AF34" t="s">
        <v>5398</v>
      </c>
      <c r="AI34">
        <v>0</v>
      </c>
      <c r="AJ34">
        <v>0</v>
      </c>
      <c r="AM34" t="s">
        <v>6094</v>
      </c>
    </row>
    <row r="35" spans="1:39">
      <c r="A35" t="s">
        <v>5448</v>
      </c>
      <c r="B35" t="s">
        <v>4542</v>
      </c>
      <c r="C35" t="s">
        <v>4545</v>
      </c>
      <c r="D35">
        <v>2.6</v>
      </c>
      <c r="E35" t="s">
        <v>4546</v>
      </c>
      <c r="F35">
        <v>8.59</v>
      </c>
      <c r="I35" t="s">
        <v>5668</v>
      </c>
      <c r="K35" t="s">
        <v>5093</v>
      </c>
      <c r="L35" t="s">
        <v>5094</v>
      </c>
      <c r="M35" t="s">
        <v>5855</v>
      </c>
      <c r="N35">
        <v>8</v>
      </c>
      <c r="O35" t="s">
        <v>5864</v>
      </c>
      <c r="P35" t="s">
        <v>5900</v>
      </c>
      <c r="Q35">
        <v>8</v>
      </c>
      <c r="R35">
        <v>3</v>
      </c>
      <c r="S35">
        <v>0.98</v>
      </c>
      <c r="T35">
        <v>4.81</v>
      </c>
      <c r="U35">
        <v>632.96</v>
      </c>
      <c r="V35">
        <v>162.99</v>
      </c>
      <c r="W35">
        <v>5.24</v>
      </c>
      <c r="X35">
        <v>0.47</v>
      </c>
      <c r="Y35">
        <v>0.02</v>
      </c>
      <c r="Z35">
        <v>4</v>
      </c>
      <c r="AA35" t="s">
        <v>4268</v>
      </c>
      <c r="AB35">
        <v>2</v>
      </c>
      <c r="AC35">
        <v>10</v>
      </c>
      <c r="AD35">
        <v>2.261666666666667</v>
      </c>
      <c r="AF35" t="s">
        <v>5398</v>
      </c>
      <c r="AI35">
        <v>0</v>
      </c>
      <c r="AJ35">
        <v>0</v>
      </c>
      <c r="AM35" t="s">
        <v>6094</v>
      </c>
    </row>
    <row r="36" spans="1:39">
      <c r="A36" t="s">
        <v>5422</v>
      </c>
      <c r="B36" t="s">
        <v>4542</v>
      </c>
      <c r="C36" t="s">
        <v>4545</v>
      </c>
      <c r="D36">
        <v>2.7</v>
      </c>
      <c r="E36" t="s">
        <v>4546</v>
      </c>
      <c r="F36">
        <v>8.57</v>
      </c>
      <c r="I36" t="s">
        <v>5669</v>
      </c>
      <c r="K36" t="s">
        <v>5093</v>
      </c>
      <c r="L36" t="s">
        <v>5094</v>
      </c>
      <c r="M36" t="s">
        <v>5855</v>
      </c>
      <c r="N36">
        <v>8</v>
      </c>
      <c r="O36" t="s">
        <v>5864</v>
      </c>
      <c r="P36" t="s">
        <v>5875</v>
      </c>
      <c r="Q36">
        <v>7</v>
      </c>
      <c r="R36">
        <v>3</v>
      </c>
      <c r="S36">
        <v>1.32</v>
      </c>
      <c r="T36">
        <v>4.2</v>
      </c>
      <c r="U36">
        <v>550.01</v>
      </c>
      <c r="V36">
        <v>141.65</v>
      </c>
      <c r="W36">
        <v>4.87</v>
      </c>
      <c r="X36">
        <v>4.27</v>
      </c>
      <c r="Y36">
        <v>0</v>
      </c>
      <c r="Z36">
        <v>3</v>
      </c>
      <c r="AA36" t="s">
        <v>4268</v>
      </c>
      <c r="AB36">
        <v>1</v>
      </c>
      <c r="AC36">
        <v>8</v>
      </c>
      <c r="AD36">
        <v>2.566666666666666</v>
      </c>
      <c r="AF36" t="s">
        <v>5398</v>
      </c>
      <c r="AI36">
        <v>0</v>
      </c>
      <c r="AJ36">
        <v>0</v>
      </c>
      <c r="AM36" t="s">
        <v>6094</v>
      </c>
    </row>
    <row r="37" spans="1:39">
      <c r="A37" t="s">
        <v>5449</v>
      </c>
      <c r="B37" t="s">
        <v>4542</v>
      </c>
      <c r="C37" t="s">
        <v>4545</v>
      </c>
      <c r="D37">
        <v>2.8</v>
      </c>
      <c r="E37" t="s">
        <v>4546</v>
      </c>
      <c r="F37">
        <v>8.550000000000001</v>
      </c>
      <c r="K37" t="s">
        <v>5093</v>
      </c>
      <c r="L37" t="s">
        <v>5094</v>
      </c>
      <c r="M37" t="s">
        <v>5857</v>
      </c>
      <c r="N37">
        <v>9</v>
      </c>
      <c r="O37" t="s">
        <v>5866</v>
      </c>
      <c r="P37" t="s">
        <v>5901</v>
      </c>
      <c r="Q37">
        <v>5</v>
      </c>
      <c r="R37">
        <v>4</v>
      </c>
      <c r="S37">
        <v>-3.73</v>
      </c>
      <c r="T37">
        <v>-1.24</v>
      </c>
      <c r="U37">
        <v>425.49</v>
      </c>
      <c r="V37">
        <v>174.66</v>
      </c>
      <c r="W37">
        <v>-0.8</v>
      </c>
      <c r="X37">
        <v>2.93</v>
      </c>
      <c r="Y37">
        <v>13.39</v>
      </c>
      <c r="Z37">
        <v>0</v>
      </c>
      <c r="AA37" t="s">
        <v>4268</v>
      </c>
      <c r="AB37">
        <v>0</v>
      </c>
      <c r="AC37">
        <v>5</v>
      </c>
      <c r="AD37">
        <v>2.532214285714286</v>
      </c>
      <c r="AF37" t="s">
        <v>5400</v>
      </c>
      <c r="AI37">
        <v>0</v>
      </c>
      <c r="AJ37">
        <v>0</v>
      </c>
      <c r="AK37" t="s">
        <v>5404</v>
      </c>
      <c r="AL37" t="s">
        <v>5404</v>
      </c>
      <c r="AM37" t="s">
        <v>6094</v>
      </c>
    </row>
    <row r="38" spans="1:39">
      <c r="A38" t="s">
        <v>5429</v>
      </c>
      <c r="B38" t="s">
        <v>4542</v>
      </c>
      <c r="C38" t="s">
        <v>4545</v>
      </c>
      <c r="D38">
        <v>2.8</v>
      </c>
      <c r="E38" t="s">
        <v>4546</v>
      </c>
      <c r="F38">
        <v>8.550000000000001</v>
      </c>
      <c r="I38" t="s">
        <v>5670</v>
      </c>
      <c r="K38" t="s">
        <v>5093</v>
      </c>
      <c r="L38" t="s">
        <v>5094</v>
      </c>
      <c r="M38" t="s">
        <v>5855</v>
      </c>
      <c r="N38">
        <v>8</v>
      </c>
      <c r="O38" t="s">
        <v>5864</v>
      </c>
      <c r="P38" t="s">
        <v>5882</v>
      </c>
      <c r="Q38">
        <v>7</v>
      </c>
      <c r="R38">
        <v>2</v>
      </c>
      <c r="S38">
        <v>0.9399999999999999</v>
      </c>
      <c r="T38">
        <v>3.82</v>
      </c>
      <c r="U38">
        <v>521.96</v>
      </c>
      <c r="V38">
        <v>130.65</v>
      </c>
      <c r="W38">
        <v>4.5</v>
      </c>
      <c r="X38">
        <v>4.27</v>
      </c>
      <c r="Y38">
        <v>0</v>
      </c>
      <c r="Z38">
        <v>3</v>
      </c>
      <c r="AA38" t="s">
        <v>4268</v>
      </c>
      <c r="AB38">
        <v>1</v>
      </c>
      <c r="AC38">
        <v>8</v>
      </c>
      <c r="AD38">
        <v>3.09</v>
      </c>
      <c r="AF38" t="s">
        <v>5398</v>
      </c>
      <c r="AI38">
        <v>0</v>
      </c>
      <c r="AJ38">
        <v>0</v>
      </c>
      <c r="AM38" t="s">
        <v>6094</v>
      </c>
    </row>
    <row r="39" spans="1:39">
      <c r="A39" t="s">
        <v>5450</v>
      </c>
      <c r="B39" t="s">
        <v>4542</v>
      </c>
      <c r="C39" t="s">
        <v>4545</v>
      </c>
      <c r="D39">
        <v>2.8</v>
      </c>
      <c r="E39" t="s">
        <v>4546</v>
      </c>
      <c r="F39">
        <v>8.550000000000001</v>
      </c>
      <c r="I39" t="s">
        <v>5671</v>
      </c>
      <c r="K39" t="s">
        <v>5093</v>
      </c>
      <c r="L39" t="s">
        <v>5094</v>
      </c>
      <c r="M39" t="s">
        <v>5855</v>
      </c>
      <c r="N39">
        <v>8</v>
      </c>
      <c r="O39" t="s">
        <v>5864</v>
      </c>
      <c r="P39" t="s">
        <v>5902</v>
      </c>
      <c r="Q39">
        <v>8</v>
      </c>
      <c r="R39">
        <v>2</v>
      </c>
      <c r="S39">
        <v>4.39</v>
      </c>
      <c r="T39">
        <v>4.39</v>
      </c>
      <c r="U39">
        <v>521.99</v>
      </c>
      <c r="V39">
        <v>129.87</v>
      </c>
      <c r="W39">
        <v>4.45</v>
      </c>
      <c r="X39">
        <v>13.02</v>
      </c>
      <c r="Y39">
        <v>4.68</v>
      </c>
      <c r="Z39">
        <v>4</v>
      </c>
      <c r="AA39" t="s">
        <v>4268</v>
      </c>
      <c r="AB39">
        <v>1</v>
      </c>
      <c r="AC39">
        <v>7</v>
      </c>
      <c r="AD39">
        <v>1.805</v>
      </c>
      <c r="AF39" t="s">
        <v>5399</v>
      </c>
      <c r="AI39">
        <v>0</v>
      </c>
      <c r="AJ39">
        <v>0</v>
      </c>
      <c r="AM39" t="s">
        <v>6094</v>
      </c>
    </row>
    <row r="40" spans="1:39">
      <c r="A40" t="s">
        <v>5451</v>
      </c>
      <c r="B40" t="s">
        <v>4542</v>
      </c>
      <c r="C40" t="s">
        <v>4545</v>
      </c>
      <c r="D40">
        <v>2.9</v>
      </c>
      <c r="E40" t="s">
        <v>4546</v>
      </c>
      <c r="F40">
        <v>8.539999999999999</v>
      </c>
      <c r="I40" t="s">
        <v>5672</v>
      </c>
      <c r="K40" t="s">
        <v>5093</v>
      </c>
      <c r="L40" t="s">
        <v>5094</v>
      </c>
      <c r="M40" t="s">
        <v>5855</v>
      </c>
      <c r="N40">
        <v>8</v>
      </c>
      <c r="O40" t="s">
        <v>5864</v>
      </c>
      <c r="P40" t="s">
        <v>5903</v>
      </c>
      <c r="Q40">
        <v>6</v>
      </c>
      <c r="R40">
        <v>2</v>
      </c>
      <c r="S40">
        <v>1.69</v>
      </c>
      <c r="T40">
        <v>4.58</v>
      </c>
      <c r="U40">
        <v>540.4</v>
      </c>
      <c r="V40">
        <v>121.42</v>
      </c>
      <c r="W40">
        <v>5.53</v>
      </c>
      <c r="X40">
        <v>4.27</v>
      </c>
      <c r="Y40">
        <v>0</v>
      </c>
      <c r="Z40">
        <v>3</v>
      </c>
      <c r="AA40" t="s">
        <v>4268</v>
      </c>
      <c r="AB40">
        <v>2</v>
      </c>
      <c r="AC40">
        <v>7</v>
      </c>
      <c r="AD40">
        <v>2.71</v>
      </c>
      <c r="AF40" t="s">
        <v>5398</v>
      </c>
      <c r="AI40">
        <v>0</v>
      </c>
      <c r="AJ40">
        <v>0</v>
      </c>
      <c r="AM40" t="s">
        <v>6094</v>
      </c>
    </row>
    <row r="41" spans="1:39">
      <c r="A41" t="s">
        <v>5440</v>
      </c>
      <c r="B41" t="s">
        <v>4542</v>
      </c>
      <c r="C41" t="s">
        <v>4545</v>
      </c>
      <c r="D41">
        <v>3</v>
      </c>
      <c r="E41" t="s">
        <v>4546</v>
      </c>
      <c r="F41">
        <v>8.52</v>
      </c>
      <c r="I41" t="s">
        <v>5673</v>
      </c>
      <c r="K41" t="s">
        <v>5093</v>
      </c>
      <c r="L41" t="s">
        <v>5094</v>
      </c>
      <c r="M41" t="s">
        <v>5855</v>
      </c>
      <c r="N41">
        <v>8</v>
      </c>
      <c r="O41" t="s">
        <v>5864</v>
      </c>
      <c r="P41" t="s">
        <v>5893</v>
      </c>
      <c r="Q41">
        <v>6</v>
      </c>
      <c r="R41">
        <v>2</v>
      </c>
      <c r="S41">
        <v>0.5600000000000001</v>
      </c>
      <c r="T41">
        <v>4.7</v>
      </c>
      <c r="U41">
        <v>483.88</v>
      </c>
      <c r="V41">
        <v>124.91</v>
      </c>
      <c r="W41">
        <v>5.13</v>
      </c>
      <c r="X41">
        <v>3.57</v>
      </c>
      <c r="Y41">
        <v>7.75</v>
      </c>
      <c r="Z41">
        <v>3</v>
      </c>
      <c r="AA41" t="s">
        <v>4268</v>
      </c>
      <c r="AB41">
        <v>1</v>
      </c>
      <c r="AC41">
        <v>7</v>
      </c>
      <c r="AD41">
        <v>2.765142857142857</v>
      </c>
      <c r="AF41" t="s">
        <v>5398</v>
      </c>
      <c r="AI41">
        <v>0</v>
      </c>
      <c r="AJ41">
        <v>0</v>
      </c>
      <c r="AM41" t="s">
        <v>6094</v>
      </c>
    </row>
    <row r="42" spans="1:39">
      <c r="A42" t="s">
        <v>5452</v>
      </c>
      <c r="B42" t="s">
        <v>4542</v>
      </c>
      <c r="C42" t="s">
        <v>4545</v>
      </c>
      <c r="D42">
        <v>3</v>
      </c>
      <c r="E42" t="s">
        <v>4546</v>
      </c>
      <c r="F42">
        <v>8.52</v>
      </c>
      <c r="I42" t="s">
        <v>5674</v>
      </c>
      <c r="K42" t="s">
        <v>5093</v>
      </c>
      <c r="L42" t="s">
        <v>5094</v>
      </c>
      <c r="M42" t="s">
        <v>5855</v>
      </c>
      <c r="N42">
        <v>8</v>
      </c>
      <c r="O42" t="s">
        <v>5864</v>
      </c>
      <c r="P42" t="s">
        <v>5904</v>
      </c>
      <c r="Q42">
        <v>9</v>
      </c>
      <c r="R42">
        <v>2</v>
      </c>
      <c r="S42">
        <v>3.81</v>
      </c>
      <c r="T42">
        <v>3.97</v>
      </c>
      <c r="U42">
        <v>646.99</v>
      </c>
      <c r="V42">
        <v>151.99</v>
      </c>
      <c r="W42">
        <v>5.32</v>
      </c>
      <c r="X42">
        <v>7.64</v>
      </c>
      <c r="Y42">
        <v>0.02</v>
      </c>
      <c r="Z42">
        <v>4</v>
      </c>
      <c r="AA42" t="s">
        <v>4268</v>
      </c>
      <c r="AB42">
        <v>2</v>
      </c>
      <c r="AC42">
        <v>10</v>
      </c>
      <c r="AD42">
        <v>2.11</v>
      </c>
      <c r="AF42" t="s">
        <v>5399</v>
      </c>
      <c r="AI42">
        <v>0</v>
      </c>
      <c r="AJ42">
        <v>0</v>
      </c>
      <c r="AM42" t="s">
        <v>6094</v>
      </c>
    </row>
    <row r="43" spans="1:39">
      <c r="A43" t="s">
        <v>5453</v>
      </c>
      <c r="B43" t="s">
        <v>4542</v>
      </c>
      <c r="C43" t="s">
        <v>4545</v>
      </c>
      <c r="D43">
        <v>3</v>
      </c>
      <c r="E43" t="s">
        <v>4546</v>
      </c>
      <c r="F43">
        <v>8.52</v>
      </c>
      <c r="I43" t="s">
        <v>5675</v>
      </c>
      <c r="K43" t="s">
        <v>5093</v>
      </c>
      <c r="L43" t="s">
        <v>5094</v>
      </c>
      <c r="M43" t="s">
        <v>5855</v>
      </c>
      <c r="N43">
        <v>8</v>
      </c>
      <c r="O43" t="s">
        <v>5864</v>
      </c>
      <c r="P43" t="s">
        <v>5905</v>
      </c>
      <c r="Q43">
        <v>6</v>
      </c>
      <c r="R43">
        <v>2</v>
      </c>
      <c r="S43">
        <v>0.62</v>
      </c>
      <c r="T43">
        <v>3.5</v>
      </c>
      <c r="U43">
        <v>527.91</v>
      </c>
      <c r="V43">
        <v>121.42</v>
      </c>
      <c r="W43">
        <v>4.97</v>
      </c>
      <c r="X43">
        <v>4.27</v>
      </c>
      <c r="Y43">
        <v>0</v>
      </c>
      <c r="Z43">
        <v>3</v>
      </c>
      <c r="AA43" t="s">
        <v>4268</v>
      </c>
      <c r="AB43">
        <v>1</v>
      </c>
      <c r="AC43">
        <v>8</v>
      </c>
      <c r="AD43">
        <v>3.25</v>
      </c>
      <c r="AF43" t="s">
        <v>5398</v>
      </c>
      <c r="AI43">
        <v>0</v>
      </c>
      <c r="AJ43">
        <v>0</v>
      </c>
      <c r="AM43" t="s">
        <v>6094</v>
      </c>
    </row>
    <row r="44" spans="1:39">
      <c r="A44" t="s">
        <v>5454</v>
      </c>
      <c r="B44" t="s">
        <v>4542</v>
      </c>
      <c r="C44" t="s">
        <v>4545</v>
      </c>
      <c r="D44">
        <v>3.2</v>
      </c>
      <c r="E44" t="s">
        <v>4546</v>
      </c>
      <c r="F44">
        <v>8.49</v>
      </c>
      <c r="I44" t="s">
        <v>5676</v>
      </c>
      <c r="K44" t="s">
        <v>5093</v>
      </c>
      <c r="L44" t="s">
        <v>5094</v>
      </c>
      <c r="M44" t="s">
        <v>5856</v>
      </c>
      <c r="N44">
        <v>8</v>
      </c>
      <c r="O44" t="s">
        <v>5865</v>
      </c>
      <c r="P44" t="s">
        <v>5906</v>
      </c>
      <c r="Q44">
        <v>7</v>
      </c>
      <c r="R44">
        <v>4</v>
      </c>
      <c r="S44">
        <v>-2.08</v>
      </c>
      <c r="T44">
        <v>0.43</v>
      </c>
      <c r="U44">
        <v>542.62</v>
      </c>
      <c r="V44">
        <v>177.2</v>
      </c>
      <c r="W44">
        <v>0.47</v>
      </c>
      <c r="X44">
        <v>4.29</v>
      </c>
      <c r="Y44">
        <v>10.96</v>
      </c>
      <c r="Z44">
        <v>2</v>
      </c>
      <c r="AA44" t="s">
        <v>4268</v>
      </c>
      <c r="AB44">
        <v>1</v>
      </c>
      <c r="AC44">
        <v>7</v>
      </c>
      <c r="AD44">
        <v>2</v>
      </c>
      <c r="AF44" t="s">
        <v>5400</v>
      </c>
      <c r="AI44">
        <v>0</v>
      </c>
      <c r="AJ44">
        <v>0</v>
      </c>
      <c r="AM44" t="s">
        <v>6094</v>
      </c>
    </row>
    <row r="45" spans="1:39">
      <c r="A45" t="s">
        <v>5425</v>
      </c>
      <c r="B45" t="s">
        <v>4542</v>
      </c>
      <c r="C45" t="s">
        <v>4545</v>
      </c>
      <c r="D45">
        <v>3.2</v>
      </c>
      <c r="E45" t="s">
        <v>4546</v>
      </c>
      <c r="F45">
        <v>8.49</v>
      </c>
      <c r="I45" t="s">
        <v>5677</v>
      </c>
      <c r="K45" t="s">
        <v>5093</v>
      </c>
      <c r="L45" t="s">
        <v>5094</v>
      </c>
      <c r="M45" t="s">
        <v>5855</v>
      </c>
      <c r="N45">
        <v>8</v>
      </c>
      <c r="O45" t="s">
        <v>5864</v>
      </c>
      <c r="P45" t="s">
        <v>5878</v>
      </c>
      <c r="Q45">
        <v>7</v>
      </c>
      <c r="R45">
        <v>2</v>
      </c>
      <c r="S45">
        <v>1.88</v>
      </c>
      <c r="T45">
        <v>4.77</v>
      </c>
      <c r="U45">
        <v>509.95</v>
      </c>
      <c r="V45">
        <v>130.65</v>
      </c>
      <c r="W45">
        <v>4.35</v>
      </c>
      <c r="X45">
        <v>4.27</v>
      </c>
      <c r="Y45">
        <v>0</v>
      </c>
      <c r="Z45">
        <v>3</v>
      </c>
      <c r="AA45" t="s">
        <v>4268</v>
      </c>
      <c r="AB45">
        <v>1</v>
      </c>
      <c r="AC45">
        <v>9</v>
      </c>
      <c r="AD45">
        <v>2.615</v>
      </c>
      <c r="AF45" t="s">
        <v>5398</v>
      </c>
      <c r="AI45">
        <v>0</v>
      </c>
      <c r="AJ45">
        <v>0</v>
      </c>
      <c r="AM45" t="s">
        <v>6094</v>
      </c>
    </row>
    <row r="46" spans="1:39">
      <c r="A46" t="s">
        <v>5455</v>
      </c>
      <c r="B46" t="s">
        <v>4542</v>
      </c>
      <c r="C46" t="s">
        <v>4545</v>
      </c>
      <c r="D46">
        <v>3.2</v>
      </c>
      <c r="E46" t="s">
        <v>4546</v>
      </c>
      <c r="F46">
        <v>8.49</v>
      </c>
      <c r="I46" t="s">
        <v>5678</v>
      </c>
      <c r="K46" t="s">
        <v>5093</v>
      </c>
      <c r="L46" t="s">
        <v>5094</v>
      </c>
      <c r="M46" t="s">
        <v>5855</v>
      </c>
      <c r="N46">
        <v>8</v>
      </c>
      <c r="O46" t="s">
        <v>5864</v>
      </c>
      <c r="P46" t="s">
        <v>5907</v>
      </c>
      <c r="Q46">
        <v>7</v>
      </c>
      <c r="R46">
        <v>2</v>
      </c>
      <c r="S46">
        <v>0.75</v>
      </c>
      <c r="T46">
        <v>3.64</v>
      </c>
      <c r="U46">
        <v>521.96</v>
      </c>
      <c r="V46">
        <v>130.65</v>
      </c>
      <c r="W46">
        <v>4.35</v>
      </c>
      <c r="X46">
        <v>4.27</v>
      </c>
      <c r="Y46">
        <v>0</v>
      </c>
      <c r="Z46">
        <v>3</v>
      </c>
      <c r="AA46" t="s">
        <v>4268</v>
      </c>
      <c r="AB46">
        <v>1</v>
      </c>
      <c r="AC46">
        <v>8</v>
      </c>
      <c r="AD46">
        <v>3.18</v>
      </c>
      <c r="AF46" t="s">
        <v>5398</v>
      </c>
      <c r="AI46">
        <v>0</v>
      </c>
      <c r="AJ46">
        <v>0</v>
      </c>
      <c r="AM46" t="s">
        <v>6094</v>
      </c>
    </row>
    <row r="47" spans="1:39">
      <c r="A47" t="s">
        <v>5456</v>
      </c>
      <c r="B47" t="s">
        <v>4542</v>
      </c>
      <c r="C47" t="s">
        <v>4545</v>
      </c>
      <c r="D47">
        <v>3.4</v>
      </c>
      <c r="E47" t="s">
        <v>4546</v>
      </c>
      <c r="F47">
        <v>8.470000000000001</v>
      </c>
      <c r="I47" t="s">
        <v>5679</v>
      </c>
      <c r="K47" t="s">
        <v>5093</v>
      </c>
      <c r="L47" t="s">
        <v>5094</v>
      </c>
      <c r="M47" t="s">
        <v>5855</v>
      </c>
      <c r="N47">
        <v>8</v>
      </c>
      <c r="O47" t="s">
        <v>5864</v>
      </c>
      <c r="Y47">
        <v>0</v>
      </c>
      <c r="AM47" t="s">
        <v>6094</v>
      </c>
    </row>
    <row r="48" spans="1:39">
      <c r="A48" t="s">
        <v>5457</v>
      </c>
      <c r="B48" t="s">
        <v>4542</v>
      </c>
      <c r="C48" t="s">
        <v>4545</v>
      </c>
      <c r="D48">
        <v>3.5</v>
      </c>
      <c r="E48" t="s">
        <v>4546</v>
      </c>
      <c r="F48">
        <v>8.460000000000001</v>
      </c>
      <c r="I48" t="s">
        <v>5680</v>
      </c>
      <c r="K48" t="s">
        <v>5093</v>
      </c>
      <c r="L48" t="s">
        <v>5094</v>
      </c>
      <c r="M48" t="s">
        <v>5855</v>
      </c>
      <c r="N48">
        <v>8</v>
      </c>
      <c r="O48" t="s">
        <v>5864</v>
      </c>
      <c r="P48" t="s">
        <v>5908</v>
      </c>
      <c r="Q48">
        <v>7</v>
      </c>
      <c r="R48">
        <v>3</v>
      </c>
      <c r="S48">
        <v>4.85</v>
      </c>
      <c r="T48">
        <v>4.86</v>
      </c>
      <c r="U48">
        <v>503.95</v>
      </c>
      <c r="V48">
        <v>133.03</v>
      </c>
      <c r="W48">
        <v>4.73</v>
      </c>
      <c r="X48">
        <v>9.35</v>
      </c>
      <c r="Y48">
        <v>3.06</v>
      </c>
      <c r="Z48">
        <v>4</v>
      </c>
      <c r="AA48" t="s">
        <v>4268</v>
      </c>
      <c r="AB48">
        <v>1</v>
      </c>
      <c r="AC48">
        <v>7</v>
      </c>
      <c r="AD48">
        <v>1.236666666666667</v>
      </c>
      <c r="AF48" t="s">
        <v>5399</v>
      </c>
      <c r="AI48">
        <v>0</v>
      </c>
      <c r="AJ48">
        <v>0</v>
      </c>
      <c r="AM48" t="s">
        <v>6094</v>
      </c>
    </row>
    <row r="49" spans="1:39">
      <c r="A49" t="s">
        <v>5424</v>
      </c>
      <c r="B49" t="s">
        <v>4542</v>
      </c>
      <c r="C49" t="s">
        <v>4545</v>
      </c>
      <c r="D49">
        <v>3.6</v>
      </c>
      <c r="E49" t="s">
        <v>4546</v>
      </c>
      <c r="F49">
        <v>8.44</v>
      </c>
      <c r="I49" t="s">
        <v>5681</v>
      </c>
      <c r="K49" t="s">
        <v>5093</v>
      </c>
      <c r="L49" t="s">
        <v>5094</v>
      </c>
      <c r="M49" t="s">
        <v>5855</v>
      </c>
      <c r="N49">
        <v>8</v>
      </c>
      <c r="O49" t="s">
        <v>5864</v>
      </c>
      <c r="P49" t="s">
        <v>5877</v>
      </c>
      <c r="Q49">
        <v>7</v>
      </c>
      <c r="R49">
        <v>2</v>
      </c>
      <c r="S49">
        <v>2.39</v>
      </c>
      <c r="T49">
        <v>5.28</v>
      </c>
      <c r="U49">
        <v>523.97</v>
      </c>
      <c r="V49">
        <v>130.65</v>
      </c>
      <c r="W49">
        <v>4.74</v>
      </c>
      <c r="X49">
        <v>4.27</v>
      </c>
      <c r="Y49">
        <v>0</v>
      </c>
      <c r="Z49">
        <v>3</v>
      </c>
      <c r="AA49" t="s">
        <v>4268</v>
      </c>
      <c r="AB49">
        <v>1</v>
      </c>
      <c r="AC49">
        <v>10</v>
      </c>
      <c r="AD49">
        <v>2.305</v>
      </c>
      <c r="AF49" t="s">
        <v>5398</v>
      </c>
      <c r="AI49">
        <v>0</v>
      </c>
      <c r="AJ49">
        <v>0</v>
      </c>
      <c r="AM49" t="s">
        <v>6094</v>
      </c>
    </row>
    <row r="50" spans="1:39">
      <c r="A50" t="s">
        <v>5434</v>
      </c>
      <c r="B50" t="s">
        <v>4542</v>
      </c>
      <c r="C50" t="s">
        <v>4545</v>
      </c>
      <c r="D50">
        <v>3.8</v>
      </c>
      <c r="E50" t="s">
        <v>4546</v>
      </c>
      <c r="F50">
        <v>8.42</v>
      </c>
      <c r="I50" t="s">
        <v>5682</v>
      </c>
      <c r="K50" t="s">
        <v>5093</v>
      </c>
      <c r="L50" t="s">
        <v>5094</v>
      </c>
      <c r="M50" t="s">
        <v>5855</v>
      </c>
      <c r="N50">
        <v>8</v>
      </c>
      <c r="O50" t="s">
        <v>5864</v>
      </c>
      <c r="P50" t="s">
        <v>5887</v>
      </c>
      <c r="Q50">
        <v>6</v>
      </c>
      <c r="R50">
        <v>2</v>
      </c>
      <c r="S50">
        <v>1.23</v>
      </c>
      <c r="T50">
        <v>4.11</v>
      </c>
      <c r="U50">
        <v>465.89</v>
      </c>
      <c r="V50">
        <v>121.42</v>
      </c>
      <c r="W50">
        <v>4.34</v>
      </c>
      <c r="X50">
        <v>4.27</v>
      </c>
      <c r="Y50">
        <v>0</v>
      </c>
      <c r="Z50">
        <v>3</v>
      </c>
      <c r="AA50" t="s">
        <v>4268</v>
      </c>
      <c r="AB50">
        <v>0</v>
      </c>
      <c r="AC50">
        <v>7</v>
      </c>
      <c r="AD50">
        <v>3.188642857142857</v>
      </c>
      <c r="AF50" t="s">
        <v>5398</v>
      </c>
      <c r="AI50">
        <v>0</v>
      </c>
      <c r="AJ50">
        <v>0</v>
      </c>
      <c r="AM50" t="s">
        <v>6094</v>
      </c>
    </row>
    <row r="51" spans="1:39">
      <c r="A51" t="s">
        <v>5458</v>
      </c>
      <c r="B51" t="s">
        <v>4542</v>
      </c>
      <c r="C51" t="s">
        <v>4545</v>
      </c>
      <c r="D51">
        <v>3.9</v>
      </c>
      <c r="E51" t="s">
        <v>4546</v>
      </c>
      <c r="F51">
        <v>8.41</v>
      </c>
      <c r="K51" t="s">
        <v>5093</v>
      </c>
      <c r="M51" t="s">
        <v>5858</v>
      </c>
      <c r="N51">
        <v>8</v>
      </c>
      <c r="O51" t="s">
        <v>5867</v>
      </c>
      <c r="P51" t="s">
        <v>5909</v>
      </c>
      <c r="U51">
        <v>1021.18</v>
      </c>
      <c r="Y51">
        <v>0</v>
      </c>
      <c r="AE51" t="s">
        <v>6086</v>
      </c>
      <c r="AI51">
        <v>0</v>
      </c>
      <c r="AJ51">
        <v>0</v>
      </c>
      <c r="AK51" t="s">
        <v>6088</v>
      </c>
      <c r="AL51" t="s">
        <v>6088</v>
      </c>
      <c r="AM51" t="s">
        <v>6094</v>
      </c>
    </row>
    <row r="52" spans="1:39">
      <c r="A52" t="s">
        <v>5459</v>
      </c>
      <c r="B52" t="s">
        <v>4542</v>
      </c>
      <c r="C52" t="s">
        <v>4545</v>
      </c>
      <c r="D52">
        <v>3.9</v>
      </c>
      <c r="E52" t="s">
        <v>4546</v>
      </c>
      <c r="F52">
        <v>8.41</v>
      </c>
      <c r="I52" t="s">
        <v>5683</v>
      </c>
      <c r="K52" t="s">
        <v>5093</v>
      </c>
      <c r="L52" t="s">
        <v>5094</v>
      </c>
      <c r="M52" t="s">
        <v>5855</v>
      </c>
      <c r="N52">
        <v>8</v>
      </c>
      <c r="O52" t="s">
        <v>5864</v>
      </c>
      <c r="P52" t="s">
        <v>5910</v>
      </c>
      <c r="Q52">
        <v>7</v>
      </c>
      <c r="R52">
        <v>2</v>
      </c>
      <c r="S52">
        <v>1.19</v>
      </c>
      <c r="T52">
        <v>4.07</v>
      </c>
      <c r="U52">
        <v>471.85</v>
      </c>
      <c r="V52">
        <v>140.77</v>
      </c>
      <c r="W52">
        <v>3.98</v>
      </c>
      <c r="X52">
        <v>4.27</v>
      </c>
      <c r="Y52">
        <v>0</v>
      </c>
      <c r="Z52">
        <v>3</v>
      </c>
      <c r="AA52" t="s">
        <v>4268</v>
      </c>
      <c r="AB52">
        <v>0</v>
      </c>
      <c r="AC52">
        <v>7</v>
      </c>
      <c r="AD52">
        <v>3.166071428571428</v>
      </c>
      <c r="AF52" t="s">
        <v>5398</v>
      </c>
      <c r="AI52">
        <v>0</v>
      </c>
      <c r="AJ52">
        <v>0</v>
      </c>
      <c r="AM52" t="s">
        <v>6094</v>
      </c>
    </row>
    <row r="53" spans="1:39">
      <c r="A53" t="s">
        <v>5424</v>
      </c>
      <c r="B53" t="s">
        <v>4542</v>
      </c>
      <c r="C53" t="s">
        <v>4545</v>
      </c>
      <c r="D53">
        <v>3.9</v>
      </c>
      <c r="E53" t="s">
        <v>4546</v>
      </c>
      <c r="F53">
        <v>8.41</v>
      </c>
      <c r="I53" t="s">
        <v>5684</v>
      </c>
      <c r="K53" t="s">
        <v>5093</v>
      </c>
      <c r="L53" t="s">
        <v>5094</v>
      </c>
      <c r="M53" t="s">
        <v>5855</v>
      </c>
      <c r="N53">
        <v>8</v>
      </c>
      <c r="O53" t="s">
        <v>5864</v>
      </c>
      <c r="P53" t="s">
        <v>5877</v>
      </c>
      <c r="Q53">
        <v>7</v>
      </c>
      <c r="R53">
        <v>2</v>
      </c>
      <c r="S53">
        <v>2.39</v>
      </c>
      <c r="T53">
        <v>5.28</v>
      </c>
      <c r="U53">
        <v>523.97</v>
      </c>
      <c r="V53">
        <v>130.65</v>
      </c>
      <c r="W53">
        <v>4.74</v>
      </c>
      <c r="X53">
        <v>4.27</v>
      </c>
      <c r="Y53">
        <v>0</v>
      </c>
      <c r="Z53">
        <v>3</v>
      </c>
      <c r="AA53" t="s">
        <v>4268</v>
      </c>
      <c r="AB53">
        <v>1</v>
      </c>
      <c r="AC53">
        <v>10</v>
      </c>
      <c r="AD53">
        <v>2.305</v>
      </c>
      <c r="AF53" t="s">
        <v>5398</v>
      </c>
      <c r="AI53">
        <v>0</v>
      </c>
      <c r="AJ53">
        <v>0</v>
      </c>
      <c r="AM53" t="s">
        <v>6094</v>
      </c>
    </row>
    <row r="54" spans="1:39">
      <c r="A54" t="s">
        <v>5460</v>
      </c>
      <c r="B54" t="s">
        <v>4542</v>
      </c>
      <c r="C54" t="s">
        <v>4545</v>
      </c>
      <c r="D54">
        <v>3.9</v>
      </c>
      <c r="E54" t="s">
        <v>4546</v>
      </c>
      <c r="F54">
        <v>8.41</v>
      </c>
      <c r="I54" t="s">
        <v>5685</v>
      </c>
      <c r="K54" t="s">
        <v>5093</v>
      </c>
      <c r="L54" t="s">
        <v>5094</v>
      </c>
      <c r="M54" t="s">
        <v>5855</v>
      </c>
      <c r="N54">
        <v>8</v>
      </c>
      <c r="O54" t="s">
        <v>5864</v>
      </c>
      <c r="P54" t="s">
        <v>5911</v>
      </c>
      <c r="Q54">
        <v>7</v>
      </c>
      <c r="R54">
        <v>3</v>
      </c>
      <c r="S54">
        <v>1.04</v>
      </c>
      <c r="T54">
        <v>4.34</v>
      </c>
      <c r="U54">
        <v>534.96</v>
      </c>
      <c r="V54">
        <v>149.93</v>
      </c>
      <c r="W54">
        <v>5.09</v>
      </c>
      <c r="X54">
        <v>2.64</v>
      </c>
      <c r="Y54">
        <v>8.800000000000001</v>
      </c>
      <c r="Z54">
        <v>4</v>
      </c>
      <c r="AA54" t="s">
        <v>4268</v>
      </c>
      <c r="AB54">
        <v>2</v>
      </c>
      <c r="AC54">
        <v>9</v>
      </c>
      <c r="AD54">
        <v>2.096666666666667</v>
      </c>
      <c r="AF54" t="s">
        <v>5400</v>
      </c>
      <c r="AI54">
        <v>0</v>
      </c>
      <c r="AJ54">
        <v>0</v>
      </c>
      <c r="AM54" t="s">
        <v>6094</v>
      </c>
    </row>
    <row r="55" spans="1:39">
      <c r="A55" t="s">
        <v>5455</v>
      </c>
      <c r="B55" t="s">
        <v>4542</v>
      </c>
      <c r="C55" t="s">
        <v>4545</v>
      </c>
      <c r="D55">
        <v>4</v>
      </c>
      <c r="E55" t="s">
        <v>4546</v>
      </c>
      <c r="F55">
        <v>8.4</v>
      </c>
      <c r="I55" t="s">
        <v>5686</v>
      </c>
      <c r="K55" t="s">
        <v>5093</v>
      </c>
      <c r="L55" t="s">
        <v>5094</v>
      </c>
      <c r="M55" t="s">
        <v>5855</v>
      </c>
      <c r="N55">
        <v>8</v>
      </c>
      <c r="O55" t="s">
        <v>5864</v>
      </c>
      <c r="P55" t="s">
        <v>5907</v>
      </c>
      <c r="Q55">
        <v>7</v>
      </c>
      <c r="R55">
        <v>2</v>
      </c>
      <c r="S55">
        <v>0.75</v>
      </c>
      <c r="T55">
        <v>3.64</v>
      </c>
      <c r="U55">
        <v>521.96</v>
      </c>
      <c r="V55">
        <v>130.65</v>
      </c>
      <c r="W55">
        <v>4.35</v>
      </c>
      <c r="X55">
        <v>4.27</v>
      </c>
      <c r="Y55">
        <v>0</v>
      </c>
      <c r="Z55">
        <v>3</v>
      </c>
      <c r="AA55" t="s">
        <v>4268</v>
      </c>
      <c r="AB55">
        <v>1</v>
      </c>
      <c r="AC55">
        <v>8</v>
      </c>
      <c r="AD55">
        <v>3.18</v>
      </c>
      <c r="AF55" t="s">
        <v>5398</v>
      </c>
      <c r="AI55">
        <v>0</v>
      </c>
      <c r="AJ55">
        <v>0</v>
      </c>
      <c r="AM55" t="s">
        <v>6094</v>
      </c>
    </row>
    <row r="56" spans="1:39">
      <c r="A56" t="s">
        <v>5461</v>
      </c>
      <c r="B56" t="s">
        <v>4542</v>
      </c>
      <c r="C56" t="s">
        <v>4545</v>
      </c>
      <c r="D56">
        <v>4</v>
      </c>
      <c r="E56" t="s">
        <v>4546</v>
      </c>
      <c r="F56">
        <v>8.4</v>
      </c>
      <c r="I56" t="s">
        <v>5687</v>
      </c>
      <c r="K56" t="s">
        <v>5093</v>
      </c>
      <c r="L56" t="s">
        <v>5094</v>
      </c>
      <c r="M56" t="s">
        <v>5855</v>
      </c>
      <c r="N56">
        <v>8</v>
      </c>
      <c r="O56" t="s">
        <v>5864</v>
      </c>
      <c r="P56" t="s">
        <v>5912</v>
      </c>
      <c r="Q56">
        <v>6</v>
      </c>
      <c r="R56">
        <v>2</v>
      </c>
      <c r="S56">
        <v>1.76</v>
      </c>
      <c r="T56">
        <v>4.64</v>
      </c>
      <c r="U56">
        <v>500.34</v>
      </c>
      <c r="V56">
        <v>121.42</v>
      </c>
      <c r="W56">
        <v>4.61</v>
      </c>
      <c r="X56">
        <v>4.26</v>
      </c>
      <c r="Y56">
        <v>0</v>
      </c>
      <c r="Z56">
        <v>3</v>
      </c>
      <c r="AA56" t="s">
        <v>4268</v>
      </c>
      <c r="AB56">
        <v>1</v>
      </c>
      <c r="AC56">
        <v>8</v>
      </c>
      <c r="AD56">
        <v>2.68</v>
      </c>
      <c r="AF56" t="s">
        <v>5398</v>
      </c>
      <c r="AI56">
        <v>0</v>
      </c>
      <c r="AJ56">
        <v>0</v>
      </c>
      <c r="AM56" t="s">
        <v>6094</v>
      </c>
    </row>
    <row r="57" spans="1:39">
      <c r="A57" t="s">
        <v>5462</v>
      </c>
      <c r="B57" t="s">
        <v>4542</v>
      </c>
      <c r="C57" t="s">
        <v>4545</v>
      </c>
      <c r="D57">
        <v>4.2</v>
      </c>
      <c r="E57" t="s">
        <v>4546</v>
      </c>
      <c r="F57">
        <v>8.380000000000001</v>
      </c>
      <c r="I57" t="s">
        <v>5688</v>
      </c>
      <c r="K57" t="s">
        <v>5093</v>
      </c>
      <c r="L57" t="s">
        <v>5094</v>
      </c>
      <c r="M57" t="s">
        <v>5856</v>
      </c>
      <c r="N57">
        <v>8</v>
      </c>
      <c r="O57" t="s">
        <v>5865</v>
      </c>
      <c r="P57" t="s">
        <v>5913</v>
      </c>
      <c r="Q57">
        <v>7</v>
      </c>
      <c r="R57">
        <v>3</v>
      </c>
      <c r="S57">
        <v>0.26</v>
      </c>
      <c r="T57">
        <v>2.93</v>
      </c>
      <c r="U57">
        <v>621.2</v>
      </c>
      <c r="V57">
        <v>150.72</v>
      </c>
      <c r="W57">
        <v>4.23</v>
      </c>
      <c r="X57">
        <v>11.01</v>
      </c>
      <c r="Y57">
        <v>10.27</v>
      </c>
      <c r="Z57">
        <v>2</v>
      </c>
      <c r="AA57" t="s">
        <v>4268</v>
      </c>
      <c r="AB57">
        <v>1</v>
      </c>
      <c r="AC57">
        <v>7</v>
      </c>
      <c r="AD57">
        <v>2.166666666666667</v>
      </c>
      <c r="AF57" t="s">
        <v>5401</v>
      </c>
      <c r="AI57">
        <v>0</v>
      </c>
      <c r="AJ57">
        <v>0</v>
      </c>
      <c r="AM57" t="s">
        <v>6094</v>
      </c>
    </row>
    <row r="58" spans="1:39">
      <c r="A58" t="s">
        <v>5432</v>
      </c>
      <c r="B58" t="s">
        <v>4542</v>
      </c>
      <c r="C58" t="s">
        <v>4545</v>
      </c>
      <c r="D58">
        <v>4.2</v>
      </c>
      <c r="E58" t="s">
        <v>4546</v>
      </c>
      <c r="F58">
        <v>8.380000000000001</v>
      </c>
      <c r="I58" t="s">
        <v>5689</v>
      </c>
      <c r="K58" t="s">
        <v>5093</v>
      </c>
      <c r="L58" t="s">
        <v>5094</v>
      </c>
      <c r="M58" t="s">
        <v>5855</v>
      </c>
      <c r="N58">
        <v>8</v>
      </c>
      <c r="O58" t="s">
        <v>5864</v>
      </c>
      <c r="P58" t="s">
        <v>5885</v>
      </c>
      <c r="Q58">
        <v>7</v>
      </c>
      <c r="R58">
        <v>2</v>
      </c>
      <c r="S58">
        <v>1.28</v>
      </c>
      <c r="T58">
        <v>4.16</v>
      </c>
      <c r="U58">
        <v>535.98</v>
      </c>
      <c r="V58">
        <v>130.65</v>
      </c>
      <c r="W58">
        <v>4.74</v>
      </c>
      <c r="X58">
        <v>4.27</v>
      </c>
      <c r="Y58">
        <v>0</v>
      </c>
      <c r="Z58">
        <v>3</v>
      </c>
      <c r="AA58" t="s">
        <v>4268</v>
      </c>
      <c r="AB58">
        <v>1</v>
      </c>
      <c r="AC58">
        <v>8</v>
      </c>
      <c r="AD58">
        <v>2.92</v>
      </c>
      <c r="AF58" t="s">
        <v>5398</v>
      </c>
      <c r="AI58">
        <v>0</v>
      </c>
      <c r="AJ58">
        <v>0</v>
      </c>
      <c r="AM58" t="s">
        <v>6094</v>
      </c>
    </row>
    <row r="59" spans="1:39">
      <c r="A59" t="s">
        <v>5463</v>
      </c>
      <c r="B59" t="s">
        <v>4542</v>
      </c>
      <c r="C59" t="s">
        <v>4545</v>
      </c>
      <c r="D59">
        <v>4.3</v>
      </c>
      <c r="E59" t="s">
        <v>4546</v>
      </c>
      <c r="F59">
        <v>8.369999999999999</v>
      </c>
      <c r="I59" t="s">
        <v>5690</v>
      </c>
      <c r="K59" t="s">
        <v>5093</v>
      </c>
      <c r="L59" t="s">
        <v>5094</v>
      </c>
      <c r="M59" t="s">
        <v>5855</v>
      </c>
      <c r="N59">
        <v>8</v>
      </c>
      <c r="O59" t="s">
        <v>5864</v>
      </c>
      <c r="P59" t="s">
        <v>5914</v>
      </c>
      <c r="Q59">
        <v>6</v>
      </c>
      <c r="R59">
        <v>3</v>
      </c>
      <c r="S59">
        <v>0.4</v>
      </c>
      <c r="T59">
        <v>3.24</v>
      </c>
      <c r="U59">
        <v>504.93</v>
      </c>
      <c r="V59">
        <v>137.21</v>
      </c>
      <c r="W59">
        <v>4.82</v>
      </c>
      <c r="X59">
        <v>4.37</v>
      </c>
      <c r="Y59">
        <v>0.24</v>
      </c>
      <c r="Z59">
        <v>4</v>
      </c>
      <c r="AA59" t="s">
        <v>4268</v>
      </c>
      <c r="AB59">
        <v>1</v>
      </c>
      <c r="AC59">
        <v>7</v>
      </c>
      <c r="AD59">
        <v>3.046666666666667</v>
      </c>
      <c r="AF59" t="s">
        <v>5398</v>
      </c>
      <c r="AI59">
        <v>0</v>
      </c>
      <c r="AJ59">
        <v>0</v>
      </c>
      <c r="AM59" t="s">
        <v>6094</v>
      </c>
    </row>
    <row r="60" spans="1:39">
      <c r="A60" t="s">
        <v>5453</v>
      </c>
      <c r="B60" t="s">
        <v>4542</v>
      </c>
      <c r="C60" t="s">
        <v>4545</v>
      </c>
      <c r="D60">
        <v>4.3</v>
      </c>
      <c r="E60" t="s">
        <v>4546</v>
      </c>
      <c r="F60">
        <v>8.369999999999999</v>
      </c>
      <c r="I60" t="s">
        <v>5691</v>
      </c>
      <c r="K60" t="s">
        <v>5093</v>
      </c>
      <c r="L60" t="s">
        <v>5094</v>
      </c>
      <c r="M60" t="s">
        <v>5855</v>
      </c>
      <c r="N60">
        <v>8</v>
      </c>
      <c r="O60" t="s">
        <v>5864</v>
      </c>
      <c r="P60" t="s">
        <v>5905</v>
      </c>
      <c r="Q60">
        <v>6</v>
      </c>
      <c r="R60">
        <v>2</v>
      </c>
      <c r="S60">
        <v>0.62</v>
      </c>
      <c r="T60">
        <v>3.5</v>
      </c>
      <c r="U60">
        <v>527.91</v>
      </c>
      <c r="V60">
        <v>121.42</v>
      </c>
      <c r="W60">
        <v>4.97</v>
      </c>
      <c r="X60">
        <v>4.27</v>
      </c>
      <c r="Y60">
        <v>0</v>
      </c>
      <c r="Z60">
        <v>3</v>
      </c>
      <c r="AA60" t="s">
        <v>4268</v>
      </c>
      <c r="AB60">
        <v>1</v>
      </c>
      <c r="AC60">
        <v>8</v>
      </c>
      <c r="AD60">
        <v>3.25</v>
      </c>
      <c r="AF60" t="s">
        <v>5398</v>
      </c>
      <c r="AI60">
        <v>0</v>
      </c>
      <c r="AJ60">
        <v>0</v>
      </c>
      <c r="AM60" t="s">
        <v>6094</v>
      </c>
    </row>
    <row r="61" spans="1:39">
      <c r="A61" t="s">
        <v>5464</v>
      </c>
      <c r="B61" t="s">
        <v>4542</v>
      </c>
      <c r="C61" t="s">
        <v>4545</v>
      </c>
      <c r="D61">
        <v>4.4</v>
      </c>
      <c r="E61" t="s">
        <v>4546</v>
      </c>
      <c r="F61">
        <v>8.359999999999999</v>
      </c>
      <c r="I61" t="s">
        <v>5692</v>
      </c>
      <c r="K61" t="s">
        <v>5093</v>
      </c>
      <c r="L61" t="s">
        <v>5094</v>
      </c>
      <c r="M61" t="s">
        <v>5856</v>
      </c>
      <c r="N61">
        <v>8</v>
      </c>
      <c r="O61" t="s">
        <v>5865</v>
      </c>
      <c r="P61" t="s">
        <v>5915</v>
      </c>
      <c r="Q61">
        <v>7</v>
      </c>
      <c r="R61">
        <v>4</v>
      </c>
      <c r="S61">
        <v>-0.62</v>
      </c>
      <c r="T61">
        <v>1.46</v>
      </c>
      <c r="U61">
        <v>593.71</v>
      </c>
      <c r="V61">
        <v>174.57</v>
      </c>
      <c r="W61">
        <v>3.41</v>
      </c>
      <c r="X61">
        <v>13.41</v>
      </c>
      <c r="Y61">
        <v>10.96</v>
      </c>
      <c r="Z61">
        <v>3</v>
      </c>
      <c r="AA61" t="s">
        <v>4268</v>
      </c>
      <c r="AB61">
        <v>1</v>
      </c>
      <c r="AC61">
        <v>7</v>
      </c>
      <c r="AD61">
        <v>2</v>
      </c>
      <c r="AF61" t="s">
        <v>5401</v>
      </c>
      <c r="AI61">
        <v>0</v>
      </c>
      <c r="AJ61">
        <v>0</v>
      </c>
      <c r="AM61" t="s">
        <v>6094</v>
      </c>
    </row>
    <row r="62" spans="1:39">
      <c r="A62" t="s">
        <v>5445</v>
      </c>
      <c r="B62" t="s">
        <v>4542</v>
      </c>
      <c r="C62" t="s">
        <v>4545</v>
      </c>
      <c r="D62">
        <v>4.4</v>
      </c>
      <c r="E62" t="s">
        <v>4546</v>
      </c>
      <c r="F62">
        <v>8.359999999999999</v>
      </c>
      <c r="I62" t="s">
        <v>5693</v>
      </c>
      <c r="K62" t="s">
        <v>5093</v>
      </c>
      <c r="L62" t="s">
        <v>5094</v>
      </c>
      <c r="M62" t="s">
        <v>5855</v>
      </c>
      <c r="N62">
        <v>8</v>
      </c>
      <c r="O62" t="s">
        <v>5864</v>
      </c>
      <c r="Y62">
        <v>0</v>
      </c>
      <c r="AM62" t="s">
        <v>6094</v>
      </c>
    </row>
    <row r="63" spans="1:39">
      <c r="A63" t="s">
        <v>5465</v>
      </c>
      <c r="B63" t="s">
        <v>4542</v>
      </c>
      <c r="C63" t="s">
        <v>4545</v>
      </c>
      <c r="D63">
        <v>4.5</v>
      </c>
      <c r="E63" t="s">
        <v>4546</v>
      </c>
      <c r="F63">
        <v>8.35</v>
      </c>
      <c r="I63" t="s">
        <v>5694</v>
      </c>
      <c r="K63" t="s">
        <v>5093</v>
      </c>
      <c r="L63" t="s">
        <v>5094</v>
      </c>
      <c r="M63" t="s">
        <v>5855</v>
      </c>
      <c r="N63">
        <v>8</v>
      </c>
      <c r="O63" t="s">
        <v>5864</v>
      </c>
      <c r="P63" t="s">
        <v>5916</v>
      </c>
      <c r="Q63">
        <v>8</v>
      </c>
      <c r="R63">
        <v>2</v>
      </c>
      <c r="S63">
        <v>4.19</v>
      </c>
      <c r="T63">
        <v>4.19</v>
      </c>
      <c r="U63">
        <v>521.99</v>
      </c>
      <c r="V63">
        <v>125.94</v>
      </c>
      <c r="W63">
        <v>5.35</v>
      </c>
      <c r="X63">
        <v>12.97</v>
      </c>
      <c r="Y63">
        <v>3.75</v>
      </c>
      <c r="Z63">
        <v>4</v>
      </c>
      <c r="AA63" t="s">
        <v>4268</v>
      </c>
      <c r="AB63">
        <v>2</v>
      </c>
      <c r="AC63">
        <v>7</v>
      </c>
      <c r="AD63">
        <v>1.905</v>
      </c>
      <c r="AF63" t="s">
        <v>5399</v>
      </c>
      <c r="AI63">
        <v>0</v>
      </c>
      <c r="AJ63">
        <v>0</v>
      </c>
      <c r="AM63" t="s">
        <v>6094</v>
      </c>
    </row>
    <row r="64" spans="1:39">
      <c r="A64" t="s">
        <v>5466</v>
      </c>
      <c r="B64" t="s">
        <v>4542</v>
      </c>
      <c r="C64" t="s">
        <v>4545</v>
      </c>
      <c r="D64">
        <v>4.5</v>
      </c>
      <c r="E64" t="s">
        <v>4546</v>
      </c>
      <c r="F64">
        <v>8.35</v>
      </c>
      <c r="I64" t="s">
        <v>5695</v>
      </c>
      <c r="K64" t="s">
        <v>5093</v>
      </c>
      <c r="L64" t="s">
        <v>5094</v>
      </c>
      <c r="M64" t="s">
        <v>5855</v>
      </c>
      <c r="N64">
        <v>8</v>
      </c>
      <c r="O64" t="s">
        <v>5864</v>
      </c>
      <c r="P64" t="s">
        <v>5917</v>
      </c>
      <c r="Q64">
        <v>7</v>
      </c>
      <c r="R64">
        <v>2</v>
      </c>
      <c r="S64">
        <v>3.94</v>
      </c>
      <c r="T64">
        <v>6.83</v>
      </c>
      <c r="U64">
        <v>590.89</v>
      </c>
      <c r="V64">
        <v>116.09</v>
      </c>
      <c r="W64">
        <v>5.58</v>
      </c>
      <c r="X64">
        <v>4.26</v>
      </c>
      <c r="Y64">
        <v>0.06</v>
      </c>
      <c r="Z64">
        <v>3</v>
      </c>
      <c r="AA64" t="s">
        <v>4268</v>
      </c>
      <c r="AB64">
        <v>2</v>
      </c>
      <c r="AC64">
        <v>11</v>
      </c>
      <c r="AD64">
        <v>1.660333333333333</v>
      </c>
      <c r="AF64" t="s">
        <v>5398</v>
      </c>
      <c r="AI64">
        <v>0</v>
      </c>
      <c r="AJ64">
        <v>0</v>
      </c>
      <c r="AM64" t="s">
        <v>6094</v>
      </c>
    </row>
    <row r="65" spans="1:39">
      <c r="A65" t="s">
        <v>5434</v>
      </c>
      <c r="B65" t="s">
        <v>4542</v>
      </c>
      <c r="C65" t="s">
        <v>4545</v>
      </c>
      <c r="D65">
        <v>4.7</v>
      </c>
      <c r="E65" t="s">
        <v>4546</v>
      </c>
      <c r="F65">
        <v>8.33</v>
      </c>
      <c r="I65" t="s">
        <v>5696</v>
      </c>
      <c r="K65" t="s">
        <v>5093</v>
      </c>
      <c r="L65" t="s">
        <v>5094</v>
      </c>
      <c r="M65" t="s">
        <v>5855</v>
      </c>
      <c r="N65">
        <v>8</v>
      </c>
      <c r="O65" t="s">
        <v>5864</v>
      </c>
      <c r="P65" t="s">
        <v>5887</v>
      </c>
      <c r="Q65">
        <v>6</v>
      </c>
      <c r="R65">
        <v>2</v>
      </c>
      <c r="S65">
        <v>1.23</v>
      </c>
      <c r="T65">
        <v>4.11</v>
      </c>
      <c r="U65">
        <v>465.89</v>
      </c>
      <c r="V65">
        <v>121.42</v>
      </c>
      <c r="W65">
        <v>4.34</v>
      </c>
      <c r="X65">
        <v>4.27</v>
      </c>
      <c r="Y65">
        <v>0</v>
      </c>
      <c r="Z65">
        <v>3</v>
      </c>
      <c r="AA65" t="s">
        <v>4268</v>
      </c>
      <c r="AB65">
        <v>0</v>
      </c>
      <c r="AC65">
        <v>7</v>
      </c>
      <c r="AD65">
        <v>3.188642857142857</v>
      </c>
      <c r="AF65" t="s">
        <v>5398</v>
      </c>
      <c r="AI65">
        <v>0</v>
      </c>
      <c r="AJ65">
        <v>0</v>
      </c>
      <c r="AM65" t="s">
        <v>6094</v>
      </c>
    </row>
    <row r="66" spans="1:39">
      <c r="A66" t="s">
        <v>5467</v>
      </c>
      <c r="B66" t="s">
        <v>4542</v>
      </c>
      <c r="C66" t="s">
        <v>4545</v>
      </c>
      <c r="D66">
        <v>4.7</v>
      </c>
      <c r="E66" t="s">
        <v>4546</v>
      </c>
      <c r="F66">
        <v>8.33</v>
      </c>
      <c r="I66" t="s">
        <v>5697</v>
      </c>
      <c r="K66" t="s">
        <v>5093</v>
      </c>
      <c r="L66" t="s">
        <v>5094</v>
      </c>
      <c r="M66" t="s">
        <v>5855</v>
      </c>
      <c r="N66">
        <v>8</v>
      </c>
      <c r="O66" t="s">
        <v>5864</v>
      </c>
      <c r="P66" t="s">
        <v>5918</v>
      </c>
      <c r="Q66">
        <v>6</v>
      </c>
      <c r="R66">
        <v>2</v>
      </c>
      <c r="S66">
        <v>2.09</v>
      </c>
      <c r="T66">
        <v>4.97</v>
      </c>
      <c r="U66">
        <v>493.95</v>
      </c>
      <c r="V66">
        <v>121.42</v>
      </c>
      <c r="W66">
        <v>4.97</v>
      </c>
      <c r="X66">
        <v>4.27</v>
      </c>
      <c r="Y66">
        <v>0</v>
      </c>
      <c r="Z66">
        <v>3</v>
      </c>
      <c r="AA66" t="s">
        <v>4268</v>
      </c>
      <c r="AB66">
        <v>0</v>
      </c>
      <c r="AC66">
        <v>8</v>
      </c>
      <c r="AD66">
        <v>2.513214285714286</v>
      </c>
      <c r="AF66" t="s">
        <v>5398</v>
      </c>
      <c r="AI66">
        <v>0</v>
      </c>
      <c r="AJ66">
        <v>0</v>
      </c>
      <c r="AM66" t="s">
        <v>6094</v>
      </c>
    </row>
    <row r="67" spans="1:39">
      <c r="A67" t="s">
        <v>5468</v>
      </c>
      <c r="B67" t="s">
        <v>4542</v>
      </c>
      <c r="C67" t="s">
        <v>4545</v>
      </c>
      <c r="D67">
        <v>4.7</v>
      </c>
      <c r="E67" t="s">
        <v>4546</v>
      </c>
      <c r="F67">
        <v>8.33</v>
      </c>
      <c r="I67" t="s">
        <v>5698</v>
      </c>
      <c r="K67" t="s">
        <v>5093</v>
      </c>
      <c r="L67" t="s">
        <v>5094</v>
      </c>
      <c r="M67" t="s">
        <v>5855</v>
      </c>
      <c r="N67">
        <v>8</v>
      </c>
      <c r="O67" t="s">
        <v>5864</v>
      </c>
      <c r="P67" t="s">
        <v>5919</v>
      </c>
      <c r="Q67">
        <v>7</v>
      </c>
      <c r="R67">
        <v>2</v>
      </c>
      <c r="S67">
        <v>0.85</v>
      </c>
      <c r="T67">
        <v>3.73</v>
      </c>
      <c r="U67">
        <v>521.96</v>
      </c>
      <c r="V67">
        <v>130.65</v>
      </c>
      <c r="W67">
        <v>4.35</v>
      </c>
      <c r="X67">
        <v>4.27</v>
      </c>
      <c r="Y67">
        <v>0</v>
      </c>
      <c r="Z67">
        <v>3</v>
      </c>
      <c r="AA67" t="s">
        <v>4268</v>
      </c>
      <c r="AB67">
        <v>1</v>
      </c>
      <c r="AC67">
        <v>8</v>
      </c>
      <c r="AD67">
        <v>3.135</v>
      </c>
      <c r="AF67" t="s">
        <v>5398</v>
      </c>
      <c r="AI67">
        <v>0</v>
      </c>
      <c r="AJ67">
        <v>0</v>
      </c>
      <c r="AM67" t="s">
        <v>6094</v>
      </c>
    </row>
    <row r="68" spans="1:39">
      <c r="A68" t="s">
        <v>5469</v>
      </c>
      <c r="B68" t="s">
        <v>4542</v>
      </c>
      <c r="C68" t="s">
        <v>4545</v>
      </c>
      <c r="D68">
        <v>4.8</v>
      </c>
      <c r="E68" t="s">
        <v>4546</v>
      </c>
      <c r="F68">
        <v>8.32</v>
      </c>
      <c r="I68" t="s">
        <v>5699</v>
      </c>
      <c r="K68" t="s">
        <v>5093</v>
      </c>
      <c r="L68" t="s">
        <v>5094</v>
      </c>
      <c r="M68" t="s">
        <v>5855</v>
      </c>
      <c r="N68">
        <v>8</v>
      </c>
      <c r="O68" t="s">
        <v>5864</v>
      </c>
      <c r="P68" t="s">
        <v>5920</v>
      </c>
      <c r="Q68">
        <v>6</v>
      </c>
      <c r="R68">
        <v>2</v>
      </c>
      <c r="S68">
        <v>1.03</v>
      </c>
      <c r="T68">
        <v>3.92</v>
      </c>
      <c r="U68">
        <v>475.89</v>
      </c>
      <c r="V68">
        <v>121.42</v>
      </c>
      <c r="W68">
        <v>3.95</v>
      </c>
      <c r="X68">
        <v>4.25</v>
      </c>
      <c r="Y68">
        <v>0</v>
      </c>
      <c r="Z68">
        <v>3</v>
      </c>
      <c r="AA68" t="s">
        <v>4268</v>
      </c>
      <c r="AB68">
        <v>0</v>
      </c>
      <c r="AC68">
        <v>7</v>
      </c>
      <c r="AD68">
        <v>3.212214285714286</v>
      </c>
      <c r="AF68" t="s">
        <v>5398</v>
      </c>
      <c r="AI68">
        <v>0</v>
      </c>
      <c r="AJ68">
        <v>0</v>
      </c>
      <c r="AM68" t="s">
        <v>6094</v>
      </c>
    </row>
    <row r="69" spans="1:39">
      <c r="A69" t="s">
        <v>5470</v>
      </c>
      <c r="B69" t="s">
        <v>4542</v>
      </c>
      <c r="C69" t="s">
        <v>4545</v>
      </c>
      <c r="D69">
        <v>5</v>
      </c>
      <c r="E69" t="s">
        <v>4546</v>
      </c>
      <c r="F69">
        <v>8.300000000000001</v>
      </c>
      <c r="I69" t="s">
        <v>5700</v>
      </c>
      <c r="K69" t="s">
        <v>5093</v>
      </c>
      <c r="L69" t="s">
        <v>5094</v>
      </c>
      <c r="M69" t="s">
        <v>5855</v>
      </c>
      <c r="N69">
        <v>8</v>
      </c>
      <c r="O69" t="s">
        <v>5864</v>
      </c>
      <c r="P69" t="s">
        <v>5921</v>
      </c>
      <c r="Q69">
        <v>6</v>
      </c>
      <c r="R69">
        <v>2</v>
      </c>
      <c r="S69">
        <v>0.83</v>
      </c>
      <c r="T69">
        <v>3.71</v>
      </c>
      <c r="U69">
        <v>541.9400000000001</v>
      </c>
      <c r="V69">
        <v>121.42</v>
      </c>
      <c r="W69">
        <v>5.36</v>
      </c>
      <c r="X69">
        <v>4.27</v>
      </c>
      <c r="Y69">
        <v>0</v>
      </c>
      <c r="Z69">
        <v>3</v>
      </c>
      <c r="AA69" t="s">
        <v>4268</v>
      </c>
      <c r="AB69">
        <v>2</v>
      </c>
      <c r="AC69">
        <v>8</v>
      </c>
      <c r="AD69">
        <v>3.145</v>
      </c>
      <c r="AF69" t="s">
        <v>5398</v>
      </c>
      <c r="AI69">
        <v>0</v>
      </c>
      <c r="AJ69">
        <v>0</v>
      </c>
      <c r="AM69" t="s">
        <v>6094</v>
      </c>
    </row>
    <row r="70" spans="1:39">
      <c r="A70" t="s">
        <v>5471</v>
      </c>
      <c r="B70" t="s">
        <v>4542</v>
      </c>
      <c r="C70" t="s">
        <v>4545</v>
      </c>
      <c r="D70">
        <v>5.2</v>
      </c>
      <c r="E70" t="s">
        <v>4546</v>
      </c>
      <c r="F70">
        <v>8.279999999999999</v>
      </c>
      <c r="I70" t="s">
        <v>5701</v>
      </c>
      <c r="K70" t="s">
        <v>5093</v>
      </c>
      <c r="L70" t="s">
        <v>5094</v>
      </c>
      <c r="M70" t="s">
        <v>5855</v>
      </c>
      <c r="N70">
        <v>8</v>
      </c>
      <c r="O70" t="s">
        <v>5864</v>
      </c>
      <c r="P70" t="s">
        <v>5922</v>
      </c>
      <c r="Q70">
        <v>6</v>
      </c>
      <c r="R70">
        <v>2</v>
      </c>
      <c r="S70">
        <v>2.79</v>
      </c>
      <c r="T70">
        <v>5.68</v>
      </c>
      <c r="U70">
        <v>554.3099999999999</v>
      </c>
      <c r="V70">
        <v>121.42</v>
      </c>
      <c r="W70">
        <v>5.5</v>
      </c>
      <c r="X70">
        <v>4.26</v>
      </c>
      <c r="Y70">
        <v>0</v>
      </c>
      <c r="Z70">
        <v>3</v>
      </c>
      <c r="AA70" t="s">
        <v>4268</v>
      </c>
      <c r="AB70">
        <v>2</v>
      </c>
      <c r="AC70">
        <v>8</v>
      </c>
      <c r="AD70">
        <v>2.105</v>
      </c>
      <c r="AF70" t="s">
        <v>5398</v>
      </c>
      <c r="AI70">
        <v>0</v>
      </c>
      <c r="AJ70">
        <v>0</v>
      </c>
      <c r="AM70" t="s">
        <v>6094</v>
      </c>
    </row>
    <row r="71" spans="1:39">
      <c r="A71" t="s">
        <v>5450</v>
      </c>
      <c r="B71" t="s">
        <v>4542</v>
      </c>
      <c r="C71" t="s">
        <v>4545</v>
      </c>
      <c r="D71">
        <v>5.3</v>
      </c>
      <c r="E71" t="s">
        <v>4546</v>
      </c>
      <c r="F71">
        <v>8.279999999999999</v>
      </c>
      <c r="I71" t="s">
        <v>5702</v>
      </c>
      <c r="K71" t="s">
        <v>5093</v>
      </c>
      <c r="L71" t="s">
        <v>5094</v>
      </c>
      <c r="M71" t="s">
        <v>5855</v>
      </c>
      <c r="N71">
        <v>8</v>
      </c>
      <c r="O71" t="s">
        <v>5864</v>
      </c>
      <c r="P71" t="s">
        <v>5902</v>
      </c>
      <c r="Q71">
        <v>8</v>
      </c>
      <c r="R71">
        <v>2</v>
      </c>
      <c r="S71">
        <v>4.39</v>
      </c>
      <c r="T71">
        <v>4.39</v>
      </c>
      <c r="U71">
        <v>521.99</v>
      </c>
      <c r="V71">
        <v>129.87</v>
      </c>
      <c r="W71">
        <v>4.45</v>
      </c>
      <c r="X71">
        <v>13.02</v>
      </c>
      <c r="Y71">
        <v>4.68</v>
      </c>
      <c r="Z71">
        <v>4</v>
      </c>
      <c r="AA71" t="s">
        <v>4268</v>
      </c>
      <c r="AB71">
        <v>1</v>
      </c>
      <c r="AC71">
        <v>7</v>
      </c>
      <c r="AD71">
        <v>1.805</v>
      </c>
      <c r="AF71" t="s">
        <v>5399</v>
      </c>
      <c r="AI71">
        <v>0</v>
      </c>
      <c r="AJ71">
        <v>0</v>
      </c>
      <c r="AM71" t="s">
        <v>6094</v>
      </c>
    </row>
    <row r="72" spans="1:39">
      <c r="A72" t="s">
        <v>5472</v>
      </c>
      <c r="B72" t="s">
        <v>4542</v>
      </c>
      <c r="C72" t="s">
        <v>4545</v>
      </c>
      <c r="D72">
        <v>5.3</v>
      </c>
      <c r="E72" t="s">
        <v>4546</v>
      </c>
      <c r="F72">
        <v>8.279999999999999</v>
      </c>
      <c r="I72" t="s">
        <v>5703</v>
      </c>
      <c r="K72" t="s">
        <v>5093</v>
      </c>
      <c r="L72" t="s">
        <v>5094</v>
      </c>
      <c r="M72" t="s">
        <v>5855</v>
      </c>
      <c r="N72">
        <v>8</v>
      </c>
      <c r="O72" t="s">
        <v>5864</v>
      </c>
      <c r="P72" t="s">
        <v>5923</v>
      </c>
      <c r="Q72">
        <v>6</v>
      </c>
      <c r="R72">
        <v>2</v>
      </c>
      <c r="S72">
        <v>1.13</v>
      </c>
      <c r="T72">
        <v>4.01</v>
      </c>
      <c r="U72">
        <v>483.88</v>
      </c>
      <c r="V72">
        <v>121.42</v>
      </c>
      <c r="W72">
        <v>4.29</v>
      </c>
      <c r="X72">
        <v>4.26</v>
      </c>
      <c r="Y72">
        <v>0</v>
      </c>
      <c r="Z72">
        <v>3</v>
      </c>
      <c r="AA72" t="s">
        <v>4268</v>
      </c>
      <c r="AB72">
        <v>0</v>
      </c>
      <c r="AC72">
        <v>8</v>
      </c>
      <c r="AD72">
        <v>3.110142857142857</v>
      </c>
      <c r="AF72" t="s">
        <v>5398</v>
      </c>
      <c r="AI72">
        <v>0</v>
      </c>
      <c r="AJ72">
        <v>0</v>
      </c>
      <c r="AM72" t="s">
        <v>6094</v>
      </c>
    </row>
    <row r="73" spans="1:39">
      <c r="A73" t="s">
        <v>5473</v>
      </c>
      <c r="B73" t="s">
        <v>4542</v>
      </c>
      <c r="C73" t="s">
        <v>4545</v>
      </c>
      <c r="D73">
        <v>5.4</v>
      </c>
      <c r="E73" t="s">
        <v>4546</v>
      </c>
      <c r="F73">
        <v>8.27</v>
      </c>
      <c r="I73" t="s">
        <v>5704</v>
      </c>
      <c r="K73" t="s">
        <v>5093</v>
      </c>
      <c r="L73" t="s">
        <v>5094</v>
      </c>
      <c r="M73" t="s">
        <v>5856</v>
      </c>
      <c r="N73">
        <v>8</v>
      </c>
      <c r="O73" t="s">
        <v>5865</v>
      </c>
      <c r="P73" t="s">
        <v>5924</v>
      </c>
      <c r="Q73">
        <v>10</v>
      </c>
      <c r="R73">
        <v>2</v>
      </c>
      <c r="S73">
        <v>3.48</v>
      </c>
      <c r="T73">
        <v>3.48</v>
      </c>
      <c r="U73">
        <v>714.64</v>
      </c>
      <c r="V73">
        <v>168.3</v>
      </c>
      <c r="W73">
        <v>4.81</v>
      </c>
      <c r="X73">
        <v>11.01</v>
      </c>
      <c r="Y73">
        <v>3.85</v>
      </c>
      <c r="Z73">
        <v>4</v>
      </c>
      <c r="AA73" t="s">
        <v>4268</v>
      </c>
      <c r="AB73">
        <v>1</v>
      </c>
      <c r="AC73">
        <v>8</v>
      </c>
      <c r="AD73">
        <v>2.52</v>
      </c>
      <c r="AF73" t="s">
        <v>5399</v>
      </c>
      <c r="AI73">
        <v>0</v>
      </c>
      <c r="AJ73">
        <v>0</v>
      </c>
      <c r="AM73" t="s">
        <v>6094</v>
      </c>
    </row>
    <row r="74" spans="1:39">
      <c r="A74" t="s">
        <v>5474</v>
      </c>
      <c r="B74" t="s">
        <v>4542</v>
      </c>
      <c r="C74" t="s">
        <v>4545</v>
      </c>
      <c r="D74">
        <v>5.4</v>
      </c>
      <c r="E74" t="s">
        <v>4546</v>
      </c>
      <c r="F74">
        <v>8.27</v>
      </c>
      <c r="I74" t="s">
        <v>5705</v>
      </c>
      <c r="K74" t="s">
        <v>5093</v>
      </c>
      <c r="L74" t="s">
        <v>5094</v>
      </c>
      <c r="M74" t="s">
        <v>5856</v>
      </c>
      <c r="N74">
        <v>8</v>
      </c>
      <c r="O74" t="s">
        <v>5865</v>
      </c>
      <c r="P74" t="s">
        <v>5925</v>
      </c>
      <c r="Q74">
        <v>7</v>
      </c>
      <c r="R74">
        <v>4</v>
      </c>
      <c r="S74">
        <v>-0.46</v>
      </c>
      <c r="T74">
        <v>1.54</v>
      </c>
      <c r="U74">
        <v>636.1799999999999</v>
      </c>
      <c r="V74">
        <v>181.05</v>
      </c>
      <c r="W74">
        <v>2.57</v>
      </c>
      <c r="X74">
        <v>11.01</v>
      </c>
      <c r="Y74">
        <v>13.65</v>
      </c>
      <c r="Z74">
        <v>2</v>
      </c>
      <c r="AA74" t="s">
        <v>4268</v>
      </c>
      <c r="AB74">
        <v>1</v>
      </c>
      <c r="AC74">
        <v>5</v>
      </c>
      <c r="AD74">
        <v>2</v>
      </c>
      <c r="AF74" t="s">
        <v>5401</v>
      </c>
      <c r="AI74">
        <v>0</v>
      </c>
      <c r="AJ74">
        <v>0</v>
      </c>
      <c r="AM74" t="s">
        <v>6094</v>
      </c>
    </row>
    <row r="75" spans="1:39">
      <c r="A75" t="s">
        <v>5444</v>
      </c>
      <c r="B75" t="s">
        <v>4542</v>
      </c>
      <c r="C75" t="s">
        <v>4545</v>
      </c>
      <c r="D75">
        <v>5.4</v>
      </c>
      <c r="E75" t="s">
        <v>4546</v>
      </c>
      <c r="F75">
        <v>8.27</v>
      </c>
      <c r="I75" t="s">
        <v>5706</v>
      </c>
      <c r="K75" t="s">
        <v>5093</v>
      </c>
      <c r="L75" t="s">
        <v>5094</v>
      </c>
      <c r="M75" t="s">
        <v>5855</v>
      </c>
      <c r="N75">
        <v>8</v>
      </c>
      <c r="O75" t="s">
        <v>5864</v>
      </c>
      <c r="P75" t="s">
        <v>5897</v>
      </c>
      <c r="Q75">
        <v>7</v>
      </c>
      <c r="R75">
        <v>2</v>
      </c>
      <c r="S75">
        <v>2.03</v>
      </c>
      <c r="T75">
        <v>4.91</v>
      </c>
      <c r="U75">
        <v>564.04</v>
      </c>
      <c r="V75">
        <v>130.65</v>
      </c>
      <c r="W75">
        <v>5.52</v>
      </c>
      <c r="X75">
        <v>4.27</v>
      </c>
      <c r="Y75">
        <v>0</v>
      </c>
      <c r="Z75">
        <v>3</v>
      </c>
      <c r="AA75" t="s">
        <v>4268</v>
      </c>
      <c r="AB75">
        <v>2</v>
      </c>
      <c r="AC75">
        <v>9</v>
      </c>
      <c r="AD75">
        <v>2.53</v>
      </c>
      <c r="AF75" t="s">
        <v>5398</v>
      </c>
      <c r="AI75">
        <v>0</v>
      </c>
      <c r="AJ75">
        <v>0</v>
      </c>
      <c r="AM75" t="s">
        <v>6094</v>
      </c>
    </row>
    <row r="76" spans="1:39">
      <c r="A76" t="s">
        <v>5443</v>
      </c>
      <c r="B76" t="s">
        <v>4542</v>
      </c>
      <c r="C76" t="s">
        <v>4545</v>
      </c>
      <c r="D76">
        <v>5.5</v>
      </c>
      <c r="E76" t="s">
        <v>4546</v>
      </c>
      <c r="F76">
        <v>8.26</v>
      </c>
      <c r="I76" t="s">
        <v>5707</v>
      </c>
      <c r="K76" t="s">
        <v>5093</v>
      </c>
      <c r="L76" t="s">
        <v>5094</v>
      </c>
      <c r="M76" t="s">
        <v>5855</v>
      </c>
      <c r="N76">
        <v>8</v>
      </c>
      <c r="O76" t="s">
        <v>5864</v>
      </c>
      <c r="P76" t="s">
        <v>5896</v>
      </c>
      <c r="Q76">
        <v>7</v>
      </c>
      <c r="R76">
        <v>2</v>
      </c>
      <c r="S76">
        <v>1.04</v>
      </c>
      <c r="T76">
        <v>3.92</v>
      </c>
      <c r="U76">
        <v>535.98</v>
      </c>
      <c r="V76">
        <v>130.65</v>
      </c>
      <c r="W76">
        <v>4.74</v>
      </c>
      <c r="X76">
        <v>4.27</v>
      </c>
      <c r="Y76">
        <v>0</v>
      </c>
      <c r="Z76">
        <v>3</v>
      </c>
      <c r="AA76" t="s">
        <v>4268</v>
      </c>
      <c r="AB76">
        <v>1</v>
      </c>
      <c r="AC76">
        <v>8</v>
      </c>
      <c r="AD76">
        <v>3.04</v>
      </c>
      <c r="AF76" t="s">
        <v>5398</v>
      </c>
      <c r="AI76">
        <v>0</v>
      </c>
      <c r="AJ76">
        <v>0</v>
      </c>
      <c r="AM76" t="s">
        <v>6094</v>
      </c>
    </row>
    <row r="77" spans="1:39">
      <c r="A77" t="s">
        <v>5475</v>
      </c>
      <c r="B77" t="s">
        <v>4542</v>
      </c>
      <c r="C77" t="s">
        <v>4545</v>
      </c>
      <c r="D77">
        <v>5.5</v>
      </c>
      <c r="E77" t="s">
        <v>4546</v>
      </c>
      <c r="F77">
        <v>8.26</v>
      </c>
      <c r="I77" t="s">
        <v>5708</v>
      </c>
      <c r="K77" t="s">
        <v>5093</v>
      </c>
      <c r="L77" t="s">
        <v>5094</v>
      </c>
      <c r="M77" t="s">
        <v>5855</v>
      </c>
      <c r="N77">
        <v>8</v>
      </c>
      <c r="O77" t="s">
        <v>5864</v>
      </c>
      <c r="P77" t="s">
        <v>5926</v>
      </c>
      <c r="Q77">
        <v>6</v>
      </c>
      <c r="R77">
        <v>2</v>
      </c>
      <c r="S77">
        <v>0.43</v>
      </c>
      <c r="T77">
        <v>4.87</v>
      </c>
      <c r="U77">
        <v>501.87</v>
      </c>
      <c r="V77">
        <v>124.91</v>
      </c>
      <c r="W77">
        <v>5.26</v>
      </c>
      <c r="X77">
        <v>2.64</v>
      </c>
      <c r="Y77">
        <v>6.52</v>
      </c>
      <c r="Z77">
        <v>3</v>
      </c>
      <c r="AA77" t="s">
        <v>4268</v>
      </c>
      <c r="AB77">
        <v>2</v>
      </c>
      <c r="AC77">
        <v>7</v>
      </c>
      <c r="AD77">
        <v>2.565</v>
      </c>
      <c r="AF77" t="s">
        <v>5398</v>
      </c>
      <c r="AI77">
        <v>0</v>
      </c>
      <c r="AJ77">
        <v>0</v>
      </c>
      <c r="AM77" t="s">
        <v>6094</v>
      </c>
    </row>
    <row r="78" spans="1:39">
      <c r="A78" t="s">
        <v>5476</v>
      </c>
      <c r="B78" t="s">
        <v>4542</v>
      </c>
      <c r="C78" t="s">
        <v>4545</v>
      </c>
      <c r="D78">
        <v>5.8</v>
      </c>
      <c r="E78" t="s">
        <v>4546</v>
      </c>
      <c r="F78">
        <v>8.24</v>
      </c>
      <c r="I78" t="s">
        <v>5709</v>
      </c>
      <c r="K78" t="s">
        <v>5093</v>
      </c>
      <c r="L78" t="s">
        <v>5094</v>
      </c>
      <c r="M78" t="s">
        <v>5855</v>
      </c>
      <c r="N78">
        <v>8</v>
      </c>
      <c r="O78" t="s">
        <v>5864</v>
      </c>
      <c r="Y78">
        <v>0</v>
      </c>
      <c r="AM78" t="s">
        <v>6094</v>
      </c>
    </row>
    <row r="79" spans="1:39">
      <c r="A79" t="s">
        <v>5436</v>
      </c>
      <c r="B79" t="s">
        <v>4542</v>
      </c>
      <c r="C79" t="s">
        <v>4545</v>
      </c>
      <c r="D79">
        <v>5.9</v>
      </c>
      <c r="E79" t="s">
        <v>4546</v>
      </c>
      <c r="F79">
        <v>8.23</v>
      </c>
      <c r="I79" t="s">
        <v>5710</v>
      </c>
      <c r="K79" t="s">
        <v>5093</v>
      </c>
      <c r="L79" t="s">
        <v>5094</v>
      </c>
      <c r="M79" t="s">
        <v>5855</v>
      </c>
      <c r="N79">
        <v>8</v>
      </c>
      <c r="O79" t="s">
        <v>5864</v>
      </c>
      <c r="P79" t="s">
        <v>5889</v>
      </c>
      <c r="Q79">
        <v>6</v>
      </c>
      <c r="R79">
        <v>2</v>
      </c>
      <c r="S79">
        <v>0.72</v>
      </c>
      <c r="T79">
        <v>3.6</v>
      </c>
      <c r="U79">
        <v>451.87</v>
      </c>
      <c r="V79">
        <v>121.42</v>
      </c>
      <c r="W79">
        <v>3.95</v>
      </c>
      <c r="X79">
        <v>4.27</v>
      </c>
      <c r="Y79">
        <v>0</v>
      </c>
      <c r="Z79">
        <v>3</v>
      </c>
      <c r="AA79" t="s">
        <v>4268</v>
      </c>
      <c r="AB79">
        <v>0</v>
      </c>
      <c r="AC79">
        <v>6</v>
      </c>
      <c r="AD79">
        <v>3.543785714285714</v>
      </c>
      <c r="AF79" t="s">
        <v>5398</v>
      </c>
      <c r="AI79">
        <v>0</v>
      </c>
      <c r="AJ79">
        <v>0</v>
      </c>
      <c r="AM79" t="s">
        <v>6094</v>
      </c>
    </row>
    <row r="80" spans="1:39">
      <c r="A80" t="s">
        <v>5477</v>
      </c>
      <c r="B80" t="s">
        <v>4542</v>
      </c>
      <c r="C80" t="s">
        <v>4545</v>
      </c>
      <c r="D80">
        <v>6</v>
      </c>
      <c r="E80" t="s">
        <v>4546</v>
      </c>
      <c r="F80">
        <v>8.220000000000001</v>
      </c>
      <c r="K80" t="s">
        <v>5093</v>
      </c>
      <c r="M80" t="s">
        <v>5858</v>
      </c>
      <c r="N80">
        <v>8</v>
      </c>
      <c r="O80" t="s">
        <v>5868</v>
      </c>
      <c r="P80" t="s">
        <v>5927</v>
      </c>
      <c r="Q80">
        <v>8</v>
      </c>
      <c r="R80">
        <v>8</v>
      </c>
      <c r="S80">
        <v>1.63</v>
      </c>
      <c r="T80">
        <v>3.63</v>
      </c>
      <c r="U80">
        <v>729.7</v>
      </c>
      <c r="V80">
        <v>211.42</v>
      </c>
      <c r="W80">
        <v>3.35</v>
      </c>
      <c r="X80">
        <v>9.82</v>
      </c>
      <c r="Y80">
        <v>13.49</v>
      </c>
      <c r="Z80">
        <v>3</v>
      </c>
      <c r="AA80" t="s">
        <v>4268</v>
      </c>
      <c r="AB80">
        <v>2</v>
      </c>
      <c r="AC80">
        <v>16</v>
      </c>
      <c r="AD80">
        <v>1.685</v>
      </c>
      <c r="AF80" t="s">
        <v>5401</v>
      </c>
      <c r="AI80">
        <v>0</v>
      </c>
      <c r="AJ80">
        <v>0</v>
      </c>
      <c r="AK80" t="s">
        <v>6089</v>
      </c>
      <c r="AL80" t="s">
        <v>6089</v>
      </c>
      <c r="AM80" t="s">
        <v>6094</v>
      </c>
    </row>
    <row r="81" spans="1:39">
      <c r="A81" t="s">
        <v>5477</v>
      </c>
      <c r="B81" t="s">
        <v>4542</v>
      </c>
      <c r="C81" t="s">
        <v>4545</v>
      </c>
      <c r="D81">
        <v>6</v>
      </c>
      <c r="E81" t="s">
        <v>4546</v>
      </c>
      <c r="F81">
        <v>8.220000000000001</v>
      </c>
      <c r="K81" t="s">
        <v>5093</v>
      </c>
      <c r="L81" t="s">
        <v>5094</v>
      </c>
      <c r="M81" t="s">
        <v>5113</v>
      </c>
      <c r="N81">
        <v>9</v>
      </c>
      <c r="O81" t="s">
        <v>5869</v>
      </c>
      <c r="P81" t="s">
        <v>5927</v>
      </c>
      <c r="Q81">
        <v>8</v>
      </c>
      <c r="R81">
        <v>8</v>
      </c>
      <c r="S81">
        <v>1.63</v>
      </c>
      <c r="T81">
        <v>3.63</v>
      </c>
      <c r="U81">
        <v>729.7</v>
      </c>
      <c r="V81">
        <v>211.42</v>
      </c>
      <c r="W81">
        <v>3.35</v>
      </c>
      <c r="X81">
        <v>9.82</v>
      </c>
      <c r="Y81">
        <v>13.49</v>
      </c>
      <c r="Z81">
        <v>3</v>
      </c>
      <c r="AA81" t="s">
        <v>4268</v>
      </c>
      <c r="AB81">
        <v>2</v>
      </c>
      <c r="AC81">
        <v>16</v>
      </c>
      <c r="AD81">
        <v>1.685</v>
      </c>
      <c r="AF81" t="s">
        <v>5401</v>
      </c>
      <c r="AI81">
        <v>0</v>
      </c>
      <c r="AJ81">
        <v>0</v>
      </c>
      <c r="AK81" t="s">
        <v>6090</v>
      </c>
      <c r="AL81" t="s">
        <v>6090</v>
      </c>
      <c r="AM81" t="s">
        <v>6094</v>
      </c>
    </row>
    <row r="82" spans="1:39">
      <c r="A82" t="s">
        <v>5478</v>
      </c>
      <c r="B82" t="s">
        <v>4542</v>
      </c>
      <c r="C82" t="s">
        <v>4545</v>
      </c>
      <c r="D82">
        <v>6</v>
      </c>
      <c r="E82" t="s">
        <v>4546</v>
      </c>
      <c r="F82">
        <v>8.220000000000001</v>
      </c>
      <c r="I82" t="s">
        <v>5711</v>
      </c>
      <c r="K82" t="s">
        <v>5093</v>
      </c>
      <c r="L82" t="s">
        <v>5094</v>
      </c>
      <c r="M82" t="s">
        <v>5855</v>
      </c>
      <c r="N82">
        <v>8</v>
      </c>
      <c r="O82" t="s">
        <v>5864</v>
      </c>
      <c r="P82" t="s">
        <v>5928</v>
      </c>
      <c r="Q82">
        <v>8</v>
      </c>
      <c r="R82">
        <v>3</v>
      </c>
      <c r="S82">
        <v>0.53</v>
      </c>
      <c r="T82">
        <v>3.84</v>
      </c>
      <c r="U82">
        <v>507.93</v>
      </c>
      <c r="V82">
        <v>145.75</v>
      </c>
      <c r="W82">
        <v>4.5</v>
      </c>
      <c r="X82">
        <v>6.82</v>
      </c>
      <c r="Y82">
        <v>2.26</v>
      </c>
      <c r="Z82">
        <v>4</v>
      </c>
      <c r="AA82" t="s">
        <v>4268</v>
      </c>
      <c r="AB82">
        <v>1</v>
      </c>
      <c r="AC82">
        <v>8</v>
      </c>
      <c r="AD82">
        <v>2.746666666666667</v>
      </c>
      <c r="AF82" t="s">
        <v>5399</v>
      </c>
      <c r="AI82">
        <v>0</v>
      </c>
      <c r="AJ82">
        <v>0</v>
      </c>
      <c r="AM82" t="s">
        <v>6094</v>
      </c>
    </row>
    <row r="83" spans="1:39">
      <c r="A83" t="s">
        <v>5479</v>
      </c>
      <c r="B83" t="s">
        <v>4542</v>
      </c>
      <c r="C83" t="s">
        <v>4545</v>
      </c>
      <c r="D83">
        <v>6.2</v>
      </c>
      <c r="E83" t="s">
        <v>4546</v>
      </c>
      <c r="F83">
        <v>8.210000000000001</v>
      </c>
      <c r="I83" t="s">
        <v>5712</v>
      </c>
      <c r="K83" t="s">
        <v>5093</v>
      </c>
      <c r="L83" t="s">
        <v>5094</v>
      </c>
      <c r="M83" t="s">
        <v>5855</v>
      </c>
      <c r="N83">
        <v>8</v>
      </c>
      <c r="O83" t="s">
        <v>5864</v>
      </c>
      <c r="P83" t="s">
        <v>5929</v>
      </c>
      <c r="Q83">
        <v>7</v>
      </c>
      <c r="R83">
        <v>3</v>
      </c>
      <c r="S83">
        <v>-0.3</v>
      </c>
      <c r="T83">
        <v>3.35</v>
      </c>
      <c r="U83">
        <v>505.92</v>
      </c>
      <c r="V83">
        <v>153.59</v>
      </c>
      <c r="W83">
        <v>4.86</v>
      </c>
      <c r="X83">
        <v>12.45</v>
      </c>
      <c r="Y83">
        <v>7.52</v>
      </c>
      <c r="Z83">
        <v>4</v>
      </c>
      <c r="AA83" t="s">
        <v>4268</v>
      </c>
      <c r="AB83">
        <v>1</v>
      </c>
      <c r="AC83">
        <v>7</v>
      </c>
      <c r="AD83">
        <v>2.991666666666667</v>
      </c>
      <c r="AF83" t="s">
        <v>5399</v>
      </c>
      <c r="AI83">
        <v>0</v>
      </c>
      <c r="AJ83">
        <v>0</v>
      </c>
      <c r="AM83" t="s">
        <v>6094</v>
      </c>
    </row>
    <row r="84" spans="1:39">
      <c r="A84" t="s">
        <v>5480</v>
      </c>
      <c r="B84" t="s">
        <v>4542</v>
      </c>
      <c r="C84" t="s">
        <v>4545</v>
      </c>
      <c r="D84">
        <v>6.4</v>
      </c>
      <c r="E84" t="s">
        <v>4546</v>
      </c>
      <c r="F84">
        <v>8.19</v>
      </c>
      <c r="I84" t="s">
        <v>5713</v>
      </c>
      <c r="K84" t="s">
        <v>5093</v>
      </c>
      <c r="L84" t="s">
        <v>5094</v>
      </c>
      <c r="M84" t="s">
        <v>5855</v>
      </c>
      <c r="N84">
        <v>8</v>
      </c>
      <c r="O84" t="s">
        <v>5864</v>
      </c>
      <c r="P84" t="s">
        <v>5930</v>
      </c>
      <c r="Q84">
        <v>6</v>
      </c>
      <c r="R84">
        <v>2</v>
      </c>
      <c r="S84">
        <v>1.3</v>
      </c>
      <c r="T84">
        <v>4.19</v>
      </c>
      <c r="U84">
        <v>501.87</v>
      </c>
      <c r="V84">
        <v>121.42</v>
      </c>
      <c r="W84">
        <v>4.58</v>
      </c>
      <c r="X84">
        <v>4.25</v>
      </c>
      <c r="Y84">
        <v>0</v>
      </c>
      <c r="Z84">
        <v>3</v>
      </c>
      <c r="AA84" t="s">
        <v>4268</v>
      </c>
      <c r="AB84">
        <v>1</v>
      </c>
      <c r="AC84">
        <v>8</v>
      </c>
      <c r="AD84">
        <v>2.905</v>
      </c>
      <c r="AF84" t="s">
        <v>5398</v>
      </c>
      <c r="AI84">
        <v>0</v>
      </c>
      <c r="AJ84">
        <v>0</v>
      </c>
      <c r="AM84" t="s">
        <v>6094</v>
      </c>
    </row>
    <row r="85" spans="1:39">
      <c r="A85" t="s">
        <v>5481</v>
      </c>
      <c r="B85" t="s">
        <v>4542</v>
      </c>
      <c r="C85" t="s">
        <v>4545</v>
      </c>
      <c r="D85">
        <v>6.5</v>
      </c>
      <c r="E85" t="s">
        <v>4546</v>
      </c>
      <c r="F85">
        <v>8.19</v>
      </c>
      <c r="I85" t="s">
        <v>5714</v>
      </c>
      <c r="K85" t="s">
        <v>5093</v>
      </c>
      <c r="L85" t="s">
        <v>5094</v>
      </c>
      <c r="M85" t="s">
        <v>5856</v>
      </c>
      <c r="N85">
        <v>8</v>
      </c>
      <c r="O85" t="s">
        <v>5865</v>
      </c>
      <c r="P85" t="s">
        <v>5931</v>
      </c>
      <c r="Q85">
        <v>7</v>
      </c>
      <c r="R85">
        <v>5</v>
      </c>
      <c r="S85">
        <v>0.23</v>
      </c>
      <c r="T85">
        <v>2.17</v>
      </c>
      <c r="U85">
        <v>643.17</v>
      </c>
      <c r="V85">
        <v>186.6</v>
      </c>
      <c r="W85">
        <v>4.09</v>
      </c>
      <c r="X85">
        <v>11.01</v>
      </c>
      <c r="Y85">
        <v>10.26</v>
      </c>
      <c r="Z85">
        <v>3</v>
      </c>
      <c r="AA85" t="s">
        <v>4268</v>
      </c>
      <c r="AB85">
        <v>1</v>
      </c>
      <c r="AC85">
        <v>7</v>
      </c>
      <c r="AD85">
        <v>2</v>
      </c>
      <c r="AF85" t="s">
        <v>5401</v>
      </c>
      <c r="AI85">
        <v>0</v>
      </c>
      <c r="AJ85">
        <v>0</v>
      </c>
      <c r="AM85" t="s">
        <v>6094</v>
      </c>
    </row>
    <row r="86" spans="1:39">
      <c r="A86" t="s">
        <v>5482</v>
      </c>
      <c r="B86" t="s">
        <v>4542</v>
      </c>
      <c r="C86" t="s">
        <v>4545</v>
      </c>
      <c r="D86">
        <v>6.8</v>
      </c>
      <c r="E86" t="s">
        <v>4546</v>
      </c>
      <c r="F86">
        <v>8.17</v>
      </c>
      <c r="I86" t="s">
        <v>5715</v>
      </c>
      <c r="K86" t="s">
        <v>5093</v>
      </c>
      <c r="L86" t="s">
        <v>5094</v>
      </c>
      <c r="M86" t="s">
        <v>5855</v>
      </c>
      <c r="N86">
        <v>8</v>
      </c>
      <c r="O86" t="s">
        <v>5864</v>
      </c>
      <c r="P86" t="s">
        <v>5932</v>
      </c>
      <c r="Q86">
        <v>7</v>
      </c>
      <c r="R86">
        <v>2</v>
      </c>
      <c r="S86">
        <v>3.45</v>
      </c>
      <c r="T86">
        <v>3.45</v>
      </c>
      <c r="U86">
        <v>491.94</v>
      </c>
      <c r="V86">
        <v>122.03</v>
      </c>
      <c r="W86">
        <v>4.14</v>
      </c>
      <c r="X86">
        <v>12.94</v>
      </c>
      <c r="Y86">
        <v>1.3</v>
      </c>
      <c r="Z86">
        <v>4</v>
      </c>
      <c r="AA86" t="s">
        <v>4268</v>
      </c>
      <c r="AB86">
        <v>0</v>
      </c>
      <c r="AC86">
        <v>8</v>
      </c>
      <c r="AD86">
        <v>2.607571428571428</v>
      </c>
      <c r="AF86" t="s">
        <v>5399</v>
      </c>
      <c r="AI86">
        <v>0</v>
      </c>
      <c r="AJ86">
        <v>0</v>
      </c>
      <c r="AM86" t="s">
        <v>6094</v>
      </c>
    </row>
    <row r="87" spans="1:39">
      <c r="A87" t="s">
        <v>5483</v>
      </c>
      <c r="B87" t="s">
        <v>4542</v>
      </c>
      <c r="C87" t="s">
        <v>4545</v>
      </c>
      <c r="D87">
        <v>6.8</v>
      </c>
      <c r="E87" t="s">
        <v>4546</v>
      </c>
      <c r="F87">
        <v>8.17</v>
      </c>
      <c r="I87" t="s">
        <v>5716</v>
      </c>
      <c r="K87" t="s">
        <v>5093</v>
      </c>
      <c r="L87" t="s">
        <v>5094</v>
      </c>
      <c r="M87" t="s">
        <v>5855</v>
      </c>
      <c r="N87">
        <v>8</v>
      </c>
      <c r="O87" t="s">
        <v>5864</v>
      </c>
      <c r="P87" t="s">
        <v>5933</v>
      </c>
      <c r="Q87">
        <v>7</v>
      </c>
      <c r="R87">
        <v>3</v>
      </c>
      <c r="S87">
        <v>2.84</v>
      </c>
      <c r="T87">
        <v>4.28</v>
      </c>
      <c r="U87">
        <v>495.9</v>
      </c>
      <c r="V87">
        <v>136.52</v>
      </c>
      <c r="W87">
        <v>5.01</v>
      </c>
      <c r="X87">
        <v>6.23</v>
      </c>
      <c r="Y87">
        <v>9.09</v>
      </c>
      <c r="Z87">
        <v>4</v>
      </c>
      <c r="AA87" t="s">
        <v>4268</v>
      </c>
      <c r="AB87">
        <v>1</v>
      </c>
      <c r="AC87">
        <v>6</v>
      </c>
      <c r="AD87">
        <v>1.590952380952381</v>
      </c>
      <c r="AF87" t="s">
        <v>5400</v>
      </c>
      <c r="AI87">
        <v>0</v>
      </c>
      <c r="AJ87">
        <v>0</v>
      </c>
      <c r="AM87" t="s">
        <v>6094</v>
      </c>
    </row>
    <row r="88" spans="1:39">
      <c r="A88" t="s">
        <v>5484</v>
      </c>
      <c r="B88" t="s">
        <v>4542</v>
      </c>
      <c r="C88" t="s">
        <v>4545</v>
      </c>
      <c r="D88">
        <v>7</v>
      </c>
      <c r="E88" t="s">
        <v>4546</v>
      </c>
      <c r="F88">
        <v>8.15</v>
      </c>
      <c r="K88" t="s">
        <v>5093</v>
      </c>
      <c r="M88" t="s">
        <v>5858</v>
      </c>
      <c r="N88">
        <v>8</v>
      </c>
      <c r="O88" t="s">
        <v>5868</v>
      </c>
      <c r="P88" t="s">
        <v>5934</v>
      </c>
      <c r="Q88">
        <v>8</v>
      </c>
      <c r="R88">
        <v>10</v>
      </c>
      <c r="S88">
        <v>-1.73</v>
      </c>
      <c r="T88">
        <v>1.27</v>
      </c>
      <c r="U88">
        <v>722.71</v>
      </c>
      <c r="V88">
        <v>253.09</v>
      </c>
      <c r="W88">
        <v>1.67</v>
      </c>
      <c r="X88">
        <v>12.58</v>
      </c>
      <c r="Y88">
        <v>13.53</v>
      </c>
      <c r="Z88">
        <v>2</v>
      </c>
      <c r="AA88" t="s">
        <v>4268</v>
      </c>
      <c r="AB88">
        <v>2</v>
      </c>
      <c r="AC88">
        <v>18</v>
      </c>
      <c r="AD88">
        <v>2</v>
      </c>
      <c r="AF88" t="s">
        <v>5401</v>
      </c>
      <c r="AI88">
        <v>0</v>
      </c>
      <c r="AJ88">
        <v>0</v>
      </c>
      <c r="AK88" t="s">
        <v>6089</v>
      </c>
      <c r="AL88" t="s">
        <v>6089</v>
      </c>
      <c r="AM88" t="s">
        <v>6094</v>
      </c>
    </row>
    <row r="89" spans="1:39">
      <c r="A89" t="s">
        <v>5485</v>
      </c>
      <c r="B89" t="s">
        <v>4542</v>
      </c>
      <c r="C89" t="s">
        <v>4545</v>
      </c>
      <c r="D89">
        <v>7.1</v>
      </c>
      <c r="E89" t="s">
        <v>4546</v>
      </c>
      <c r="F89">
        <v>8.15</v>
      </c>
      <c r="I89" t="s">
        <v>5717</v>
      </c>
      <c r="K89" t="s">
        <v>5093</v>
      </c>
      <c r="L89" t="s">
        <v>5094</v>
      </c>
      <c r="M89" t="s">
        <v>5855</v>
      </c>
      <c r="N89">
        <v>8</v>
      </c>
      <c r="O89" t="s">
        <v>5864</v>
      </c>
      <c r="P89" t="s">
        <v>5935</v>
      </c>
      <c r="Q89">
        <v>7</v>
      </c>
      <c r="R89">
        <v>3</v>
      </c>
      <c r="S89">
        <v>0.17</v>
      </c>
      <c r="T89">
        <v>3.05</v>
      </c>
      <c r="U89">
        <v>481.89</v>
      </c>
      <c r="V89">
        <v>141.65</v>
      </c>
      <c r="W89">
        <v>3.31</v>
      </c>
      <c r="X89">
        <v>4.26</v>
      </c>
      <c r="Y89">
        <v>0</v>
      </c>
      <c r="Z89">
        <v>3</v>
      </c>
      <c r="AA89" t="s">
        <v>4268</v>
      </c>
      <c r="AB89">
        <v>0</v>
      </c>
      <c r="AC89">
        <v>8</v>
      </c>
      <c r="AD89">
        <v>3.27102380952381</v>
      </c>
      <c r="AF89" t="s">
        <v>5398</v>
      </c>
      <c r="AI89">
        <v>0</v>
      </c>
      <c r="AJ89">
        <v>0</v>
      </c>
      <c r="AM89" t="s">
        <v>6094</v>
      </c>
    </row>
    <row r="90" spans="1:39">
      <c r="A90" t="s">
        <v>5423</v>
      </c>
      <c r="B90" t="s">
        <v>4542</v>
      </c>
      <c r="C90" t="s">
        <v>4545</v>
      </c>
      <c r="D90">
        <v>7.3</v>
      </c>
      <c r="E90" t="s">
        <v>4546</v>
      </c>
      <c r="F90">
        <v>8.140000000000001</v>
      </c>
      <c r="I90" t="s">
        <v>5718</v>
      </c>
      <c r="K90" t="s">
        <v>5093</v>
      </c>
      <c r="L90" t="s">
        <v>5094</v>
      </c>
      <c r="M90" t="s">
        <v>5855</v>
      </c>
      <c r="N90">
        <v>8</v>
      </c>
      <c r="O90" t="s">
        <v>5864</v>
      </c>
      <c r="P90" t="s">
        <v>5876</v>
      </c>
      <c r="Q90">
        <v>7</v>
      </c>
      <c r="R90">
        <v>2</v>
      </c>
      <c r="S90">
        <v>1.46</v>
      </c>
      <c r="T90">
        <v>4.34</v>
      </c>
      <c r="U90">
        <v>535.98</v>
      </c>
      <c r="V90">
        <v>130.65</v>
      </c>
      <c r="W90">
        <v>4.89</v>
      </c>
      <c r="X90">
        <v>4.27</v>
      </c>
      <c r="Y90">
        <v>0</v>
      </c>
      <c r="Z90">
        <v>3</v>
      </c>
      <c r="AA90" t="s">
        <v>4268</v>
      </c>
      <c r="AB90">
        <v>1</v>
      </c>
      <c r="AC90">
        <v>8</v>
      </c>
      <c r="AD90">
        <v>2.83</v>
      </c>
      <c r="AF90" t="s">
        <v>5398</v>
      </c>
      <c r="AI90">
        <v>0</v>
      </c>
      <c r="AJ90">
        <v>0</v>
      </c>
      <c r="AM90" t="s">
        <v>6094</v>
      </c>
    </row>
    <row r="91" spans="1:39">
      <c r="A91" t="s">
        <v>5486</v>
      </c>
      <c r="B91" t="s">
        <v>4542</v>
      </c>
      <c r="C91" t="s">
        <v>4545</v>
      </c>
      <c r="D91">
        <v>7.4</v>
      </c>
      <c r="E91" t="s">
        <v>4546</v>
      </c>
      <c r="F91">
        <v>8.130000000000001</v>
      </c>
      <c r="I91" t="s">
        <v>5719</v>
      </c>
      <c r="K91" t="s">
        <v>5093</v>
      </c>
      <c r="L91" t="s">
        <v>5094</v>
      </c>
      <c r="M91" t="s">
        <v>5856</v>
      </c>
      <c r="N91">
        <v>8</v>
      </c>
      <c r="O91" t="s">
        <v>5865</v>
      </c>
      <c r="P91" t="s">
        <v>5936</v>
      </c>
      <c r="Q91">
        <v>7</v>
      </c>
      <c r="R91">
        <v>4</v>
      </c>
      <c r="S91">
        <v>-1.64</v>
      </c>
      <c r="T91">
        <v>0.46</v>
      </c>
      <c r="U91">
        <v>600.75</v>
      </c>
      <c r="V91">
        <v>177.81</v>
      </c>
      <c r="W91">
        <v>2.42</v>
      </c>
      <c r="X91">
        <v>13.41</v>
      </c>
      <c r="Y91">
        <v>14.13</v>
      </c>
      <c r="Z91">
        <v>2</v>
      </c>
      <c r="AA91" t="s">
        <v>4268</v>
      </c>
      <c r="AB91">
        <v>1</v>
      </c>
      <c r="AC91">
        <v>6</v>
      </c>
      <c r="AD91">
        <v>2</v>
      </c>
      <c r="AF91" t="s">
        <v>5401</v>
      </c>
      <c r="AI91">
        <v>0</v>
      </c>
      <c r="AJ91">
        <v>0</v>
      </c>
      <c r="AM91" t="s">
        <v>6094</v>
      </c>
    </row>
    <row r="92" spans="1:39">
      <c r="A92" t="s">
        <v>5487</v>
      </c>
      <c r="B92" t="s">
        <v>4542</v>
      </c>
      <c r="C92" t="s">
        <v>4545</v>
      </c>
      <c r="D92">
        <v>7.6</v>
      </c>
      <c r="E92" t="s">
        <v>4546</v>
      </c>
      <c r="F92">
        <v>8.119999999999999</v>
      </c>
      <c r="I92" t="s">
        <v>5720</v>
      </c>
      <c r="K92" t="s">
        <v>5093</v>
      </c>
      <c r="L92" t="s">
        <v>5094</v>
      </c>
      <c r="M92" t="s">
        <v>5855</v>
      </c>
      <c r="N92">
        <v>8</v>
      </c>
      <c r="O92" t="s">
        <v>5864</v>
      </c>
      <c r="P92" t="s">
        <v>5937</v>
      </c>
      <c r="Q92">
        <v>7</v>
      </c>
      <c r="R92">
        <v>2</v>
      </c>
      <c r="S92">
        <v>1.64</v>
      </c>
      <c r="T92">
        <v>3.6</v>
      </c>
      <c r="U92">
        <v>521.97</v>
      </c>
      <c r="V92">
        <v>129.35</v>
      </c>
      <c r="W92">
        <v>4.64</v>
      </c>
      <c r="X92">
        <v>4.42</v>
      </c>
      <c r="Y92">
        <v>0.63</v>
      </c>
      <c r="Z92">
        <v>5</v>
      </c>
      <c r="AA92" t="s">
        <v>4268</v>
      </c>
      <c r="AB92">
        <v>1</v>
      </c>
      <c r="AC92">
        <v>7</v>
      </c>
      <c r="AD92">
        <v>3.2</v>
      </c>
      <c r="AF92" t="s">
        <v>5398</v>
      </c>
      <c r="AI92">
        <v>0</v>
      </c>
      <c r="AJ92">
        <v>0</v>
      </c>
      <c r="AM92" t="s">
        <v>6094</v>
      </c>
    </row>
    <row r="93" spans="1:39">
      <c r="A93" t="s">
        <v>5488</v>
      </c>
      <c r="B93" t="s">
        <v>4542</v>
      </c>
      <c r="C93" t="s">
        <v>4545</v>
      </c>
      <c r="D93">
        <v>8</v>
      </c>
      <c r="E93" t="s">
        <v>4546</v>
      </c>
      <c r="F93">
        <v>8.1</v>
      </c>
      <c r="K93" t="s">
        <v>5093</v>
      </c>
      <c r="M93" t="s">
        <v>5858</v>
      </c>
      <c r="N93">
        <v>8</v>
      </c>
      <c r="O93" t="s">
        <v>5868</v>
      </c>
      <c r="P93" t="s">
        <v>5938</v>
      </c>
      <c r="Q93">
        <v>8</v>
      </c>
      <c r="R93">
        <v>8</v>
      </c>
      <c r="S93">
        <v>-0.54</v>
      </c>
      <c r="T93">
        <v>1.46</v>
      </c>
      <c r="U93">
        <v>680.63</v>
      </c>
      <c r="V93">
        <v>234.28</v>
      </c>
      <c r="W93">
        <v>1.28</v>
      </c>
      <c r="X93">
        <v>12.4</v>
      </c>
      <c r="Y93">
        <v>13.49</v>
      </c>
      <c r="Z93">
        <v>2</v>
      </c>
      <c r="AA93" t="s">
        <v>4268</v>
      </c>
      <c r="AB93">
        <v>2</v>
      </c>
      <c r="AC93">
        <v>16</v>
      </c>
      <c r="AD93">
        <v>2</v>
      </c>
      <c r="AF93" t="s">
        <v>5401</v>
      </c>
      <c r="AI93">
        <v>0</v>
      </c>
      <c r="AJ93">
        <v>0</v>
      </c>
      <c r="AK93" t="s">
        <v>6089</v>
      </c>
      <c r="AL93" t="s">
        <v>6089</v>
      </c>
      <c r="AM93" t="s">
        <v>6094</v>
      </c>
    </row>
    <row r="94" spans="1:39">
      <c r="A94" t="s">
        <v>5489</v>
      </c>
      <c r="B94" t="s">
        <v>4542</v>
      </c>
      <c r="C94" t="s">
        <v>4545</v>
      </c>
      <c r="D94">
        <v>8.5</v>
      </c>
      <c r="E94" t="s">
        <v>4546</v>
      </c>
      <c r="F94">
        <v>8.07</v>
      </c>
      <c r="I94" t="s">
        <v>5721</v>
      </c>
      <c r="K94" t="s">
        <v>5093</v>
      </c>
      <c r="L94" t="s">
        <v>5094</v>
      </c>
      <c r="M94" t="s">
        <v>5856</v>
      </c>
      <c r="N94">
        <v>8</v>
      </c>
      <c r="O94" t="s">
        <v>5865</v>
      </c>
      <c r="P94" t="s">
        <v>5939</v>
      </c>
      <c r="Q94">
        <v>6</v>
      </c>
      <c r="R94">
        <v>4</v>
      </c>
      <c r="S94">
        <v>-1.17</v>
      </c>
      <c r="T94">
        <v>1.33</v>
      </c>
      <c r="U94">
        <v>541.63</v>
      </c>
      <c r="V94">
        <v>173.96</v>
      </c>
      <c r="W94">
        <v>1.81</v>
      </c>
      <c r="X94">
        <v>4.29</v>
      </c>
      <c r="Y94">
        <v>10.96</v>
      </c>
      <c r="Z94">
        <v>2</v>
      </c>
      <c r="AA94" t="s">
        <v>4268</v>
      </c>
      <c r="AB94">
        <v>1</v>
      </c>
      <c r="AC94">
        <v>7</v>
      </c>
      <c r="AD94">
        <v>2</v>
      </c>
      <c r="AF94" t="s">
        <v>5400</v>
      </c>
      <c r="AI94">
        <v>0</v>
      </c>
      <c r="AJ94">
        <v>0</v>
      </c>
      <c r="AM94" t="s">
        <v>6094</v>
      </c>
    </row>
    <row r="95" spans="1:39">
      <c r="A95" t="s">
        <v>5455</v>
      </c>
      <c r="B95" t="s">
        <v>4542</v>
      </c>
      <c r="C95" t="s">
        <v>4545</v>
      </c>
      <c r="D95">
        <v>8.5</v>
      </c>
      <c r="E95" t="s">
        <v>4546</v>
      </c>
      <c r="F95">
        <v>8.07</v>
      </c>
      <c r="I95" t="s">
        <v>5722</v>
      </c>
      <c r="K95" t="s">
        <v>5093</v>
      </c>
      <c r="L95" t="s">
        <v>5094</v>
      </c>
      <c r="M95" t="s">
        <v>5855</v>
      </c>
      <c r="N95">
        <v>8</v>
      </c>
      <c r="O95" t="s">
        <v>5864</v>
      </c>
      <c r="P95" t="s">
        <v>5907</v>
      </c>
      <c r="Q95">
        <v>7</v>
      </c>
      <c r="R95">
        <v>2</v>
      </c>
      <c r="S95">
        <v>0.75</v>
      </c>
      <c r="T95">
        <v>3.64</v>
      </c>
      <c r="U95">
        <v>521.96</v>
      </c>
      <c r="V95">
        <v>130.65</v>
      </c>
      <c r="W95">
        <v>4.35</v>
      </c>
      <c r="X95">
        <v>4.27</v>
      </c>
      <c r="Y95">
        <v>0</v>
      </c>
      <c r="Z95">
        <v>3</v>
      </c>
      <c r="AA95" t="s">
        <v>4268</v>
      </c>
      <c r="AB95">
        <v>1</v>
      </c>
      <c r="AC95">
        <v>8</v>
      </c>
      <c r="AD95">
        <v>3.18</v>
      </c>
      <c r="AF95" t="s">
        <v>5398</v>
      </c>
      <c r="AI95">
        <v>0</v>
      </c>
      <c r="AJ95">
        <v>0</v>
      </c>
      <c r="AM95" t="s">
        <v>6094</v>
      </c>
    </row>
    <row r="96" spans="1:39">
      <c r="A96" t="s">
        <v>5467</v>
      </c>
      <c r="B96" t="s">
        <v>4542</v>
      </c>
      <c r="C96" t="s">
        <v>4545</v>
      </c>
      <c r="D96">
        <v>9.1</v>
      </c>
      <c r="E96" t="s">
        <v>4546</v>
      </c>
      <c r="F96">
        <v>8.039999999999999</v>
      </c>
      <c r="I96" t="s">
        <v>5723</v>
      </c>
      <c r="K96" t="s">
        <v>5093</v>
      </c>
      <c r="L96" t="s">
        <v>5094</v>
      </c>
      <c r="M96" t="s">
        <v>5855</v>
      </c>
      <c r="N96">
        <v>8</v>
      </c>
      <c r="O96" t="s">
        <v>5864</v>
      </c>
      <c r="P96" t="s">
        <v>5918</v>
      </c>
      <c r="Q96">
        <v>6</v>
      </c>
      <c r="R96">
        <v>2</v>
      </c>
      <c r="S96">
        <v>2.09</v>
      </c>
      <c r="T96">
        <v>4.97</v>
      </c>
      <c r="U96">
        <v>493.95</v>
      </c>
      <c r="V96">
        <v>121.42</v>
      </c>
      <c r="W96">
        <v>4.97</v>
      </c>
      <c r="X96">
        <v>4.27</v>
      </c>
      <c r="Y96">
        <v>0</v>
      </c>
      <c r="Z96">
        <v>3</v>
      </c>
      <c r="AA96" t="s">
        <v>4268</v>
      </c>
      <c r="AB96">
        <v>0</v>
      </c>
      <c r="AC96">
        <v>8</v>
      </c>
      <c r="AD96">
        <v>2.513214285714286</v>
      </c>
      <c r="AF96" t="s">
        <v>5398</v>
      </c>
      <c r="AI96">
        <v>0</v>
      </c>
      <c r="AJ96">
        <v>0</v>
      </c>
      <c r="AM96" t="s">
        <v>6094</v>
      </c>
    </row>
    <row r="97" spans="1:39">
      <c r="A97" t="s">
        <v>5490</v>
      </c>
      <c r="B97" t="s">
        <v>4542</v>
      </c>
      <c r="C97" t="s">
        <v>4545</v>
      </c>
      <c r="D97">
        <v>9.199999999999999</v>
      </c>
      <c r="E97" t="s">
        <v>4546</v>
      </c>
      <c r="F97">
        <v>8.039999999999999</v>
      </c>
      <c r="I97" t="s">
        <v>5724</v>
      </c>
      <c r="K97" t="s">
        <v>5093</v>
      </c>
      <c r="L97" t="s">
        <v>5094</v>
      </c>
      <c r="M97" t="s">
        <v>5855</v>
      </c>
      <c r="N97">
        <v>8</v>
      </c>
      <c r="O97" t="s">
        <v>5864</v>
      </c>
      <c r="P97" t="s">
        <v>5940</v>
      </c>
      <c r="Q97">
        <v>6</v>
      </c>
      <c r="R97">
        <v>2</v>
      </c>
      <c r="S97">
        <v>1.48</v>
      </c>
      <c r="T97">
        <v>4.37</v>
      </c>
      <c r="U97">
        <v>497.91</v>
      </c>
      <c r="V97">
        <v>121.42</v>
      </c>
      <c r="W97">
        <v>4.68</v>
      </c>
      <c r="X97">
        <v>4.26</v>
      </c>
      <c r="Y97">
        <v>0</v>
      </c>
      <c r="Z97">
        <v>3</v>
      </c>
      <c r="AA97" t="s">
        <v>4268</v>
      </c>
      <c r="AB97">
        <v>0</v>
      </c>
      <c r="AC97">
        <v>8</v>
      </c>
      <c r="AD97">
        <v>2.829928571428571</v>
      </c>
      <c r="AF97" t="s">
        <v>5398</v>
      </c>
      <c r="AI97">
        <v>0</v>
      </c>
      <c r="AJ97">
        <v>0</v>
      </c>
      <c r="AM97" t="s">
        <v>6094</v>
      </c>
    </row>
    <row r="98" spans="1:39">
      <c r="A98" t="s">
        <v>5491</v>
      </c>
      <c r="B98" t="s">
        <v>4542</v>
      </c>
      <c r="C98" t="s">
        <v>4545</v>
      </c>
      <c r="D98">
        <v>9.800000000000001</v>
      </c>
      <c r="E98" t="s">
        <v>4546</v>
      </c>
      <c r="F98">
        <v>8.01</v>
      </c>
      <c r="I98" t="s">
        <v>5725</v>
      </c>
      <c r="K98" t="s">
        <v>5093</v>
      </c>
      <c r="L98" t="s">
        <v>5094</v>
      </c>
      <c r="M98" t="s">
        <v>5855</v>
      </c>
      <c r="N98">
        <v>8</v>
      </c>
      <c r="O98" t="s">
        <v>5864</v>
      </c>
      <c r="P98" t="s">
        <v>5941</v>
      </c>
      <c r="Q98">
        <v>5</v>
      </c>
      <c r="R98">
        <v>2</v>
      </c>
      <c r="S98">
        <v>1.85</v>
      </c>
      <c r="T98">
        <v>4.73</v>
      </c>
      <c r="U98">
        <v>496.35</v>
      </c>
      <c r="V98">
        <v>112.19</v>
      </c>
      <c r="W98">
        <v>5.37</v>
      </c>
      <c r="X98">
        <v>4.27</v>
      </c>
      <c r="Y98">
        <v>0</v>
      </c>
      <c r="Z98">
        <v>3</v>
      </c>
      <c r="AA98" t="s">
        <v>4268</v>
      </c>
      <c r="AB98">
        <v>1</v>
      </c>
      <c r="AC98">
        <v>7</v>
      </c>
      <c r="AD98">
        <v>2.921404761904762</v>
      </c>
      <c r="AF98" t="s">
        <v>5398</v>
      </c>
      <c r="AI98">
        <v>0</v>
      </c>
      <c r="AJ98">
        <v>0</v>
      </c>
      <c r="AM98" t="s">
        <v>6094</v>
      </c>
    </row>
    <row r="99" spans="1:39">
      <c r="A99" t="s">
        <v>5492</v>
      </c>
      <c r="B99" t="s">
        <v>4542</v>
      </c>
      <c r="C99" t="s">
        <v>4545</v>
      </c>
      <c r="D99">
        <v>9.9</v>
      </c>
      <c r="E99" t="s">
        <v>4546</v>
      </c>
      <c r="F99">
        <v>8</v>
      </c>
      <c r="I99" t="s">
        <v>5726</v>
      </c>
      <c r="K99" t="s">
        <v>5093</v>
      </c>
      <c r="L99" t="s">
        <v>5094</v>
      </c>
      <c r="M99" t="s">
        <v>5856</v>
      </c>
      <c r="N99">
        <v>8</v>
      </c>
      <c r="O99" t="s">
        <v>5865</v>
      </c>
      <c r="P99" t="s">
        <v>5942</v>
      </c>
      <c r="Q99">
        <v>7</v>
      </c>
      <c r="R99">
        <v>3</v>
      </c>
      <c r="S99">
        <v>0.38</v>
      </c>
      <c r="T99">
        <v>3.28</v>
      </c>
      <c r="U99">
        <v>635.23</v>
      </c>
      <c r="V99">
        <v>150.72</v>
      </c>
      <c r="W99">
        <v>4.62</v>
      </c>
      <c r="X99">
        <v>11.01</v>
      </c>
      <c r="Y99">
        <v>10.74</v>
      </c>
      <c r="Z99">
        <v>2</v>
      </c>
      <c r="AA99" t="s">
        <v>4268</v>
      </c>
      <c r="AB99">
        <v>1</v>
      </c>
      <c r="AC99">
        <v>7</v>
      </c>
      <c r="AD99">
        <v>2.026666666666667</v>
      </c>
      <c r="AF99" t="s">
        <v>5401</v>
      </c>
      <c r="AI99">
        <v>0</v>
      </c>
      <c r="AJ99">
        <v>0</v>
      </c>
      <c r="AM99" t="s">
        <v>6094</v>
      </c>
    </row>
    <row r="100" spans="1:39">
      <c r="A100" t="s">
        <v>5493</v>
      </c>
      <c r="B100" t="s">
        <v>4542</v>
      </c>
      <c r="C100" t="s">
        <v>4545</v>
      </c>
      <c r="D100">
        <v>10</v>
      </c>
      <c r="E100" t="s">
        <v>4546</v>
      </c>
      <c r="F100">
        <v>8</v>
      </c>
      <c r="K100" t="s">
        <v>5093</v>
      </c>
      <c r="M100" t="s">
        <v>5858</v>
      </c>
      <c r="N100">
        <v>8</v>
      </c>
      <c r="O100" t="s">
        <v>5868</v>
      </c>
      <c r="P100" t="s">
        <v>5943</v>
      </c>
      <c r="Q100">
        <v>7</v>
      </c>
      <c r="R100">
        <v>7</v>
      </c>
      <c r="S100">
        <v>1.73</v>
      </c>
      <c r="T100">
        <v>3.73</v>
      </c>
      <c r="U100">
        <v>679.6900000000001</v>
      </c>
      <c r="V100">
        <v>191.19</v>
      </c>
      <c r="W100">
        <v>3.45</v>
      </c>
      <c r="X100">
        <v>12.98</v>
      </c>
      <c r="Y100">
        <v>13.49</v>
      </c>
      <c r="Z100">
        <v>2</v>
      </c>
      <c r="AA100" t="s">
        <v>4268</v>
      </c>
      <c r="AB100">
        <v>2</v>
      </c>
      <c r="AC100">
        <v>16</v>
      </c>
      <c r="AD100">
        <v>1.635</v>
      </c>
      <c r="AF100" t="s">
        <v>5401</v>
      </c>
      <c r="AI100">
        <v>0</v>
      </c>
      <c r="AJ100">
        <v>0</v>
      </c>
      <c r="AK100" t="s">
        <v>6089</v>
      </c>
      <c r="AL100" t="s">
        <v>6089</v>
      </c>
      <c r="AM100" t="s">
        <v>6094</v>
      </c>
    </row>
    <row r="101" spans="1:39">
      <c r="A101" t="s">
        <v>5494</v>
      </c>
      <c r="B101" t="s">
        <v>4542</v>
      </c>
      <c r="C101" t="s">
        <v>4545</v>
      </c>
      <c r="D101">
        <v>10</v>
      </c>
      <c r="E101" t="s">
        <v>4546</v>
      </c>
      <c r="F101">
        <v>8</v>
      </c>
      <c r="K101" t="s">
        <v>5093</v>
      </c>
      <c r="L101" t="s">
        <v>5094</v>
      </c>
      <c r="M101" t="s">
        <v>5113</v>
      </c>
      <c r="N101">
        <v>9</v>
      </c>
      <c r="O101" t="s">
        <v>5869</v>
      </c>
      <c r="P101" t="s">
        <v>5944</v>
      </c>
      <c r="Q101">
        <v>7</v>
      </c>
      <c r="R101">
        <v>7</v>
      </c>
      <c r="S101">
        <v>2.84</v>
      </c>
      <c r="T101">
        <v>4.84</v>
      </c>
      <c r="U101">
        <v>719.75</v>
      </c>
      <c r="V101">
        <v>191.19</v>
      </c>
      <c r="W101">
        <v>4.38</v>
      </c>
      <c r="X101">
        <v>12.67</v>
      </c>
      <c r="Y101">
        <v>13.49</v>
      </c>
      <c r="Z101">
        <v>2</v>
      </c>
      <c r="AA101" t="s">
        <v>4268</v>
      </c>
      <c r="AB101">
        <v>2</v>
      </c>
      <c r="AC101">
        <v>16</v>
      </c>
      <c r="AD101">
        <v>0.6600000000000001</v>
      </c>
      <c r="AF101" t="s">
        <v>5401</v>
      </c>
      <c r="AI101">
        <v>0</v>
      </c>
      <c r="AJ101">
        <v>0</v>
      </c>
      <c r="AK101" t="s">
        <v>6090</v>
      </c>
      <c r="AL101" t="s">
        <v>6090</v>
      </c>
      <c r="AM101" t="s">
        <v>6094</v>
      </c>
    </row>
    <row r="102" spans="1:39">
      <c r="A102" t="s">
        <v>5495</v>
      </c>
      <c r="B102" t="s">
        <v>4542</v>
      </c>
      <c r="C102" t="s">
        <v>4545</v>
      </c>
      <c r="D102">
        <v>10</v>
      </c>
      <c r="E102" t="s">
        <v>4546</v>
      </c>
      <c r="F102">
        <v>8</v>
      </c>
      <c r="K102" t="s">
        <v>5093</v>
      </c>
      <c r="M102" t="s">
        <v>5858</v>
      </c>
      <c r="N102">
        <v>8</v>
      </c>
      <c r="O102" t="s">
        <v>5868</v>
      </c>
      <c r="P102" t="s">
        <v>5945</v>
      </c>
      <c r="Q102">
        <v>7</v>
      </c>
      <c r="R102">
        <v>7</v>
      </c>
      <c r="S102">
        <v>2.33</v>
      </c>
      <c r="T102">
        <v>4.33</v>
      </c>
      <c r="U102">
        <v>705.72</v>
      </c>
      <c r="V102">
        <v>191.19</v>
      </c>
      <c r="W102">
        <v>3.99</v>
      </c>
      <c r="X102">
        <v>12.66</v>
      </c>
      <c r="Y102">
        <v>13.49</v>
      </c>
      <c r="Z102">
        <v>2</v>
      </c>
      <c r="AA102" t="s">
        <v>4268</v>
      </c>
      <c r="AB102">
        <v>2</v>
      </c>
      <c r="AC102">
        <v>15</v>
      </c>
      <c r="AD102">
        <v>1.17</v>
      </c>
      <c r="AF102" t="s">
        <v>5401</v>
      </c>
      <c r="AI102">
        <v>0</v>
      </c>
      <c r="AJ102">
        <v>0</v>
      </c>
      <c r="AK102" t="s">
        <v>6089</v>
      </c>
      <c r="AL102" t="s">
        <v>6089</v>
      </c>
      <c r="AM102" t="s">
        <v>6094</v>
      </c>
    </row>
    <row r="103" spans="1:39">
      <c r="A103" t="s">
        <v>5496</v>
      </c>
      <c r="B103" t="s">
        <v>4542</v>
      </c>
      <c r="C103" t="s">
        <v>4545</v>
      </c>
      <c r="D103">
        <v>10</v>
      </c>
      <c r="E103" t="s">
        <v>4546</v>
      </c>
      <c r="F103">
        <v>8</v>
      </c>
      <c r="I103" t="s">
        <v>5727</v>
      </c>
      <c r="K103" t="s">
        <v>5093</v>
      </c>
      <c r="L103" t="s">
        <v>5094</v>
      </c>
      <c r="M103" t="s">
        <v>5855</v>
      </c>
      <c r="N103">
        <v>8</v>
      </c>
      <c r="O103" t="s">
        <v>5864</v>
      </c>
      <c r="P103" t="s">
        <v>5946</v>
      </c>
      <c r="Q103">
        <v>6</v>
      </c>
      <c r="R103">
        <v>2</v>
      </c>
      <c r="S103">
        <v>2.1</v>
      </c>
      <c r="T103">
        <v>4.98</v>
      </c>
      <c r="U103">
        <v>492.86</v>
      </c>
      <c r="V103">
        <v>106.86</v>
      </c>
      <c r="W103">
        <v>4.68</v>
      </c>
      <c r="X103">
        <v>4.27</v>
      </c>
      <c r="Y103">
        <v>0.18</v>
      </c>
      <c r="Z103">
        <v>3</v>
      </c>
      <c r="AA103" t="s">
        <v>4268</v>
      </c>
      <c r="AB103">
        <v>0</v>
      </c>
      <c r="AC103">
        <v>8</v>
      </c>
      <c r="AD103">
        <v>2.949</v>
      </c>
      <c r="AF103" t="s">
        <v>5398</v>
      </c>
      <c r="AI103">
        <v>0</v>
      </c>
      <c r="AJ103">
        <v>0</v>
      </c>
      <c r="AM103" t="s">
        <v>6094</v>
      </c>
    </row>
    <row r="104" spans="1:39">
      <c r="A104" t="s">
        <v>5497</v>
      </c>
      <c r="B104" t="s">
        <v>4542</v>
      </c>
      <c r="C104" t="s">
        <v>4545</v>
      </c>
      <c r="D104">
        <v>10</v>
      </c>
      <c r="E104" t="s">
        <v>4546</v>
      </c>
      <c r="F104">
        <v>8</v>
      </c>
      <c r="I104" t="s">
        <v>5728</v>
      </c>
      <c r="K104" t="s">
        <v>5093</v>
      </c>
      <c r="L104" t="s">
        <v>5094</v>
      </c>
      <c r="M104" t="s">
        <v>5855</v>
      </c>
      <c r="N104">
        <v>8</v>
      </c>
      <c r="O104" t="s">
        <v>5864</v>
      </c>
      <c r="P104" t="s">
        <v>5947</v>
      </c>
      <c r="Q104">
        <v>6</v>
      </c>
      <c r="R104">
        <v>2</v>
      </c>
      <c r="S104">
        <v>0.33</v>
      </c>
      <c r="T104">
        <v>4.8</v>
      </c>
      <c r="U104">
        <v>501.87</v>
      </c>
      <c r="V104">
        <v>124.91</v>
      </c>
      <c r="W104">
        <v>5.26</v>
      </c>
      <c r="X104">
        <v>3.23</v>
      </c>
      <c r="Y104">
        <v>6.22</v>
      </c>
      <c r="Z104">
        <v>3</v>
      </c>
      <c r="AA104" t="s">
        <v>4268</v>
      </c>
      <c r="AB104">
        <v>2</v>
      </c>
      <c r="AC104">
        <v>7</v>
      </c>
      <c r="AD104">
        <v>2.6</v>
      </c>
      <c r="AF104" t="s">
        <v>5398</v>
      </c>
      <c r="AI104">
        <v>0</v>
      </c>
      <c r="AJ104">
        <v>0</v>
      </c>
      <c r="AM104" t="s">
        <v>6094</v>
      </c>
    </row>
    <row r="105" spans="1:39">
      <c r="A105" t="s">
        <v>5498</v>
      </c>
      <c r="B105" t="s">
        <v>4542</v>
      </c>
      <c r="C105" t="s">
        <v>4545</v>
      </c>
      <c r="D105">
        <v>11</v>
      </c>
      <c r="E105" t="s">
        <v>4546</v>
      </c>
      <c r="F105">
        <v>7.96</v>
      </c>
      <c r="I105" t="s">
        <v>5729</v>
      </c>
      <c r="K105" t="s">
        <v>5093</v>
      </c>
      <c r="L105" t="s">
        <v>5094</v>
      </c>
      <c r="M105" t="s">
        <v>5856</v>
      </c>
      <c r="N105">
        <v>8</v>
      </c>
      <c r="O105" t="s">
        <v>5865</v>
      </c>
      <c r="P105" t="s">
        <v>5948</v>
      </c>
      <c r="Q105">
        <v>10</v>
      </c>
      <c r="R105">
        <v>2</v>
      </c>
      <c r="S105">
        <v>-0.88</v>
      </c>
      <c r="T105">
        <v>1.8</v>
      </c>
      <c r="U105">
        <v>549</v>
      </c>
      <c r="V105">
        <v>150.54</v>
      </c>
      <c r="W105">
        <v>2.19</v>
      </c>
      <c r="X105">
        <v>2.7</v>
      </c>
      <c r="Y105">
        <v>9.81</v>
      </c>
      <c r="Z105">
        <v>4</v>
      </c>
      <c r="AA105" t="s">
        <v>4268</v>
      </c>
      <c r="AB105">
        <v>1</v>
      </c>
      <c r="AC105">
        <v>6</v>
      </c>
      <c r="AD105">
        <v>2.595</v>
      </c>
      <c r="AF105" t="s">
        <v>5400</v>
      </c>
      <c r="AI105">
        <v>0</v>
      </c>
      <c r="AJ105">
        <v>0</v>
      </c>
      <c r="AM105" t="s">
        <v>6094</v>
      </c>
    </row>
    <row r="106" spans="1:39">
      <c r="A106" t="s">
        <v>5499</v>
      </c>
      <c r="B106" t="s">
        <v>4542</v>
      </c>
      <c r="C106" t="s">
        <v>4545</v>
      </c>
      <c r="D106">
        <v>11</v>
      </c>
      <c r="E106" t="s">
        <v>4546</v>
      </c>
      <c r="F106">
        <v>7.96</v>
      </c>
      <c r="I106" t="s">
        <v>5730</v>
      </c>
      <c r="K106" t="s">
        <v>5093</v>
      </c>
      <c r="L106" t="s">
        <v>5094</v>
      </c>
      <c r="M106" t="s">
        <v>5855</v>
      </c>
      <c r="N106">
        <v>8</v>
      </c>
      <c r="O106" t="s">
        <v>5864</v>
      </c>
      <c r="P106" t="s">
        <v>5949</v>
      </c>
      <c r="Q106">
        <v>6</v>
      </c>
      <c r="R106">
        <v>2</v>
      </c>
      <c r="S106">
        <v>0.35</v>
      </c>
      <c r="T106">
        <v>4.57</v>
      </c>
      <c r="U106">
        <v>483.88</v>
      </c>
      <c r="V106">
        <v>124.91</v>
      </c>
      <c r="W106">
        <v>5.13</v>
      </c>
      <c r="X106">
        <v>4.16</v>
      </c>
      <c r="Y106">
        <v>7.48</v>
      </c>
      <c r="Z106">
        <v>3</v>
      </c>
      <c r="AA106" t="s">
        <v>4268</v>
      </c>
      <c r="AB106">
        <v>1</v>
      </c>
      <c r="AC106">
        <v>7</v>
      </c>
      <c r="AD106">
        <v>2.830142857142857</v>
      </c>
      <c r="AF106" t="s">
        <v>5398</v>
      </c>
      <c r="AI106">
        <v>0</v>
      </c>
      <c r="AJ106">
        <v>0</v>
      </c>
      <c r="AM106" t="s">
        <v>6094</v>
      </c>
    </row>
    <row r="107" spans="1:39">
      <c r="A107" t="s">
        <v>5500</v>
      </c>
      <c r="B107" t="s">
        <v>4542</v>
      </c>
      <c r="C107" t="s">
        <v>4545</v>
      </c>
      <c r="D107">
        <v>11</v>
      </c>
      <c r="E107" t="s">
        <v>4546</v>
      </c>
      <c r="F107">
        <v>7.96</v>
      </c>
      <c r="I107" t="s">
        <v>5731</v>
      </c>
      <c r="K107" t="s">
        <v>5093</v>
      </c>
      <c r="L107" t="s">
        <v>5094</v>
      </c>
      <c r="M107" t="s">
        <v>5855</v>
      </c>
      <c r="N107">
        <v>8</v>
      </c>
      <c r="O107" t="s">
        <v>5864</v>
      </c>
      <c r="P107" t="s">
        <v>5950</v>
      </c>
      <c r="Q107">
        <v>8</v>
      </c>
      <c r="R107">
        <v>2</v>
      </c>
      <c r="S107">
        <v>2.53</v>
      </c>
      <c r="T107">
        <v>3.46</v>
      </c>
      <c r="U107">
        <v>521.96</v>
      </c>
      <c r="V107">
        <v>134.63</v>
      </c>
      <c r="W107">
        <v>4.09</v>
      </c>
      <c r="Y107">
        <v>7.02</v>
      </c>
      <c r="Z107">
        <v>4</v>
      </c>
      <c r="AA107" t="s">
        <v>4268</v>
      </c>
      <c r="AB107">
        <v>1</v>
      </c>
      <c r="AC107">
        <v>8</v>
      </c>
      <c r="AD107">
        <v>3.005</v>
      </c>
      <c r="AF107" t="s">
        <v>5399</v>
      </c>
      <c r="AI107">
        <v>0</v>
      </c>
      <c r="AJ107">
        <v>0</v>
      </c>
      <c r="AM107" t="s">
        <v>6094</v>
      </c>
    </row>
    <row r="108" spans="1:39">
      <c r="A108" t="s">
        <v>5501</v>
      </c>
      <c r="B108" t="s">
        <v>4542</v>
      </c>
      <c r="C108" t="s">
        <v>4545</v>
      </c>
      <c r="D108">
        <v>11</v>
      </c>
      <c r="E108" t="s">
        <v>4546</v>
      </c>
      <c r="F108">
        <v>7.96</v>
      </c>
      <c r="I108" t="s">
        <v>5732</v>
      </c>
      <c r="K108" t="s">
        <v>5093</v>
      </c>
      <c r="L108" t="s">
        <v>5094</v>
      </c>
      <c r="M108" t="s">
        <v>5855</v>
      </c>
      <c r="N108">
        <v>8</v>
      </c>
      <c r="O108" t="s">
        <v>5864</v>
      </c>
      <c r="P108" t="s">
        <v>5951</v>
      </c>
      <c r="Q108">
        <v>6</v>
      </c>
      <c r="R108">
        <v>2</v>
      </c>
      <c r="S108">
        <v>2.61</v>
      </c>
      <c r="T108">
        <v>5.49</v>
      </c>
      <c r="U108">
        <v>506.89</v>
      </c>
      <c r="V108">
        <v>106.86</v>
      </c>
      <c r="W108">
        <v>5.07</v>
      </c>
      <c r="X108">
        <v>4.27</v>
      </c>
      <c r="Y108">
        <v>0.18</v>
      </c>
      <c r="Z108">
        <v>3</v>
      </c>
      <c r="AA108" t="s">
        <v>4268</v>
      </c>
      <c r="AB108">
        <v>2</v>
      </c>
      <c r="AC108">
        <v>9</v>
      </c>
      <c r="AD108">
        <v>2.633</v>
      </c>
      <c r="AF108" t="s">
        <v>5398</v>
      </c>
      <c r="AI108">
        <v>0</v>
      </c>
      <c r="AJ108">
        <v>0</v>
      </c>
      <c r="AM108" t="s">
        <v>6094</v>
      </c>
    </row>
    <row r="109" spans="1:39">
      <c r="A109" t="s">
        <v>5502</v>
      </c>
      <c r="B109" t="s">
        <v>4542</v>
      </c>
      <c r="C109" t="s">
        <v>4545</v>
      </c>
      <c r="D109">
        <v>12</v>
      </c>
      <c r="E109" t="s">
        <v>4546</v>
      </c>
      <c r="F109">
        <v>7.92</v>
      </c>
      <c r="K109" t="s">
        <v>5093</v>
      </c>
      <c r="M109" t="s">
        <v>5858</v>
      </c>
      <c r="N109">
        <v>8</v>
      </c>
      <c r="O109" t="s">
        <v>5868</v>
      </c>
      <c r="P109" t="s">
        <v>5952</v>
      </c>
      <c r="Q109">
        <v>8</v>
      </c>
      <c r="R109">
        <v>7</v>
      </c>
      <c r="S109">
        <v>1.11</v>
      </c>
      <c r="T109">
        <v>3.11</v>
      </c>
      <c r="U109">
        <v>714.6900000000001</v>
      </c>
      <c r="V109">
        <v>204.08</v>
      </c>
      <c r="W109">
        <v>3.04</v>
      </c>
      <c r="X109">
        <v>12.29</v>
      </c>
      <c r="Y109">
        <v>13.49</v>
      </c>
      <c r="Z109">
        <v>3</v>
      </c>
      <c r="AA109" t="s">
        <v>4268</v>
      </c>
      <c r="AB109">
        <v>2</v>
      </c>
      <c r="AC109">
        <v>16</v>
      </c>
      <c r="AD109">
        <v>1.945</v>
      </c>
      <c r="AF109" t="s">
        <v>5401</v>
      </c>
      <c r="AI109">
        <v>0</v>
      </c>
      <c r="AJ109">
        <v>0</v>
      </c>
      <c r="AK109" t="s">
        <v>6089</v>
      </c>
      <c r="AL109" t="s">
        <v>6089</v>
      </c>
      <c r="AM109" t="s">
        <v>6094</v>
      </c>
    </row>
    <row r="110" spans="1:39">
      <c r="A110" t="s">
        <v>5503</v>
      </c>
      <c r="B110" t="s">
        <v>4542</v>
      </c>
      <c r="C110" t="s">
        <v>4545</v>
      </c>
      <c r="D110">
        <v>12</v>
      </c>
      <c r="E110" t="s">
        <v>4546</v>
      </c>
      <c r="F110">
        <v>7.92</v>
      </c>
      <c r="I110" t="s">
        <v>5733</v>
      </c>
      <c r="K110" t="s">
        <v>5093</v>
      </c>
      <c r="L110" t="s">
        <v>5094</v>
      </c>
      <c r="M110" t="s">
        <v>5855</v>
      </c>
      <c r="N110">
        <v>8</v>
      </c>
      <c r="O110" t="s">
        <v>5864</v>
      </c>
      <c r="P110" t="s">
        <v>5953</v>
      </c>
      <c r="Q110">
        <v>8</v>
      </c>
      <c r="R110">
        <v>2</v>
      </c>
      <c r="S110">
        <v>0.14</v>
      </c>
      <c r="T110">
        <v>3.02</v>
      </c>
      <c r="U110">
        <v>584.05</v>
      </c>
      <c r="V110">
        <v>155.56</v>
      </c>
      <c r="W110">
        <v>4.14</v>
      </c>
      <c r="X110">
        <v>4.27</v>
      </c>
      <c r="Y110">
        <v>0</v>
      </c>
      <c r="Z110">
        <v>3</v>
      </c>
      <c r="AA110" t="s">
        <v>4268</v>
      </c>
      <c r="AB110">
        <v>1</v>
      </c>
      <c r="AC110">
        <v>8</v>
      </c>
      <c r="AD110">
        <v>3.49</v>
      </c>
      <c r="AF110" t="s">
        <v>5398</v>
      </c>
      <c r="AI110">
        <v>0</v>
      </c>
      <c r="AJ110">
        <v>0</v>
      </c>
      <c r="AM110" t="s">
        <v>6094</v>
      </c>
    </row>
    <row r="111" spans="1:39">
      <c r="A111" t="s">
        <v>5504</v>
      </c>
      <c r="B111" t="s">
        <v>4542</v>
      </c>
      <c r="C111" t="s">
        <v>4545</v>
      </c>
      <c r="D111">
        <v>13</v>
      </c>
      <c r="E111" t="s">
        <v>4546</v>
      </c>
      <c r="F111">
        <v>7.89</v>
      </c>
      <c r="I111" t="s">
        <v>5734</v>
      </c>
      <c r="K111" t="s">
        <v>5093</v>
      </c>
      <c r="L111" t="s">
        <v>5094</v>
      </c>
      <c r="M111" t="s">
        <v>5856</v>
      </c>
      <c r="N111">
        <v>8</v>
      </c>
      <c r="O111" t="s">
        <v>5865</v>
      </c>
      <c r="P111" t="s">
        <v>5954</v>
      </c>
      <c r="Q111">
        <v>9</v>
      </c>
      <c r="R111">
        <v>2</v>
      </c>
      <c r="S111">
        <v>-0.13</v>
      </c>
      <c r="T111">
        <v>2.42</v>
      </c>
      <c r="U111">
        <v>551.99</v>
      </c>
      <c r="V111">
        <v>142.78</v>
      </c>
      <c r="W111">
        <v>1.97</v>
      </c>
      <c r="X111">
        <v>4.29</v>
      </c>
      <c r="Y111">
        <v>7.9</v>
      </c>
      <c r="Z111">
        <v>3</v>
      </c>
      <c r="AA111" t="s">
        <v>4268</v>
      </c>
      <c r="AB111">
        <v>1</v>
      </c>
      <c r="AC111">
        <v>7</v>
      </c>
      <c r="AD111">
        <v>3.5</v>
      </c>
      <c r="AF111" t="s">
        <v>5398</v>
      </c>
      <c r="AI111">
        <v>0</v>
      </c>
      <c r="AJ111">
        <v>0</v>
      </c>
      <c r="AM111" t="s">
        <v>6094</v>
      </c>
    </row>
    <row r="112" spans="1:39">
      <c r="A112" t="s">
        <v>5499</v>
      </c>
      <c r="B112" t="s">
        <v>4542</v>
      </c>
      <c r="C112" t="s">
        <v>4545</v>
      </c>
      <c r="D112">
        <v>13</v>
      </c>
      <c r="E112" t="s">
        <v>4546</v>
      </c>
      <c r="F112">
        <v>7.89</v>
      </c>
      <c r="I112" t="s">
        <v>5735</v>
      </c>
      <c r="K112" t="s">
        <v>5093</v>
      </c>
      <c r="L112" t="s">
        <v>5094</v>
      </c>
      <c r="M112" t="s">
        <v>5855</v>
      </c>
      <c r="N112">
        <v>8</v>
      </c>
      <c r="O112" t="s">
        <v>5864</v>
      </c>
      <c r="P112" t="s">
        <v>5949</v>
      </c>
      <c r="Q112">
        <v>6</v>
      </c>
      <c r="R112">
        <v>2</v>
      </c>
      <c r="S112">
        <v>0.35</v>
      </c>
      <c r="T112">
        <v>4.57</v>
      </c>
      <c r="U112">
        <v>483.88</v>
      </c>
      <c r="V112">
        <v>124.91</v>
      </c>
      <c r="W112">
        <v>5.13</v>
      </c>
      <c r="X112">
        <v>4.16</v>
      </c>
      <c r="Y112">
        <v>7.48</v>
      </c>
      <c r="Z112">
        <v>3</v>
      </c>
      <c r="AA112" t="s">
        <v>4268</v>
      </c>
      <c r="AB112">
        <v>1</v>
      </c>
      <c r="AC112">
        <v>7</v>
      </c>
      <c r="AD112">
        <v>2.830142857142857</v>
      </c>
      <c r="AF112" t="s">
        <v>5398</v>
      </c>
      <c r="AI112">
        <v>0</v>
      </c>
      <c r="AJ112">
        <v>0</v>
      </c>
      <c r="AM112" t="s">
        <v>6094</v>
      </c>
    </row>
    <row r="113" spans="1:39">
      <c r="A113" t="s">
        <v>5491</v>
      </c>
      <c r="B113" t="s">
        <v>4542</v>
      </c>
      <c r="C113" t="s">
        <v>4545</v>
      </c>
      <c r="D113">
        <v>13</v>
      </c>
      <c r="E113" t="s">
        <v>4546</v>
      </c>
      <c r="F113">
        <v>7.89</v>
      </c>
      <c r="I113" t="s">
        <v>5736</v>
      </c>
      <c r="K113" t="s">
        <v>5093</v>
      </c>
      <c r="L113" t="s">
        <v>5094</v>
      </c>
      <c r="M113" t="s">
        <v>5855</v>
      </c>
      <c r="N113">
        <v>8</v>
      </c>
      <c r="O113" t="s">
        <v>5864</v>
      </c>
      <c r="P113" t="s">
        <v>5941</v>
      </c>
      <c r="Q113">
        <v>5</v>
      </c>
      <c r="R113">
        <v>2</v>
      </c>
      <c r="S113">
        <v>1.85</v>
      </c>
      <c r="T113">
        <v>4.73</v>
      </c>
      <c r="U113">
        <v>496.35</v>
      </c>
      <c r="V113">
        <v>112.19</v>
      </c>
      <c r="W113">
        <v>5.37</v>
      </c>
      <c r="X113">
        <v>4.27</v>
      </c>
      <c r="Y113">
        <v>0</v>
      </c>
      <c r="Z113">
        <v>3</v>
      </c>
      <c r="AA113" t="s">
        <v>4268</v>
      </c>
      <c r="AB113">
        <v>1</v>
      </c>
      <c r="AC113">
        <v>7</v>
      </c>
      <c r="AD113">
        <v>2.921404761904762</v>
      </c>
      <c r="AF113" t="s">
        <v>5398</v>
      </c>
      <c r="AI113">
        <v>0</v>
      </c>
      <c r="AJ113">
        <v>0</v>
      </c>
      <c r="AM113" t="s">
        <v>6094</v>
      </c>
    </row>
    <row r="114" spans="1:39">
      <c r="A114" t="s">
        <v>5505</v>
      </c>
      <c r="B114" t="s">
        <v>4542</v>
      </c>
      <c r="C114" t="s">
        <v>4545</v>
      </c>
      <c r="D114">
        <v>14</v>
      </c>
      <c r="E114" t="s">
        <v>4546</v>
      </c>
      <c r="F114">
        <v>7.85</v>
      </c>
      <c r="I114" t="s">
        <v>5737</v>
      </c>
      <c r="K114" t="s">
        <v>5093</v>
      </c>
      <c r="L114" t="s">
        <v>5094</v>
      </c>
      <c r="M114" t="s">
        <v>5856</v>
      </c>
      <c r="N114">
        <v>8</v>
      </c>
      <c r="O114" t="s">
        <v>5865</v>
      </c>
      <c r="P114" t="s">
        <v>5955</v>
      </c>
      <c r="Q114">
        <v>7</v>
      </c>
      <c r="R114">
        <v>3</v>
      </c>
      <c r="S114">
        <v>0.02</v>
      </c>
      <c r="T114">
        <v>2.53</v>
      </c>
      <c r="U114">
        <v>561.71</v>
      </c>
      <c r="V114">
        <v>153.35</v>
      </c>
      <c r="W114">
        <v>1.17</v>
      </c>
      <c r="X114">
        <v>4.29</v>
      </c>
      <c r="Y114">
        <v>10.27</v>
      </c>
      <c r="Z114">
        <v>1</v>
      </c>
      <c r="AA114" t="s">
        <v>4268</v>
      </c>
      <c r="AB114">
        <v>1</v>
      </c>
      <c r="AC114">
        <v>8</v>
      </c>
      <c r="AD114">
        <v>2.166666666666667</v>
      </c>
      <c r="AF114" t="s">
        <v>5400</v>
      </c>
      <c r="AI114">
        <v>0</v>
      </c>
      <c r="AJ114">
        <v>0</v>
      </c>
      <c r="AM114" t="s">
        <v>6094</v>
      </c>
    </row>
    <row r="115" spans="1:39">
      <c r="A115" t="s">
        <v>5506</v>
      </c>
      <c r="B115" t="s">
        <v>4542</v>
      </c>
      <c r="C115" t="s">
        <v>4545</v>
      </c>
      <c r="D115">
        <v>14</v>
      </c>
      <c r="E115" t="s">
        <v>4546</v>
      </c>
      <c r="F115">
        <v>7.85</v>
      </c>
      <c r="I115" t="s">
        <v>5738</v>
      </c>
      <c r="K115" t="s">
        <v>5093</v>
      </c>
      <c r="L115" t="s">
        <v>5094</v>
      </c>
      <c r="M115" t="s">
        <v>5855</v>
      </c>
      <c r="N115">
        <v>8</v>
      </c>
      <c r="O115" t="s">
        <v>5864</v>
      </c>
      <c r="P115" t="s">
        <v>5956</v>
      </c>
      <c r="Q115">
        <v>5</v>
      </c>
      <c r="R115">
        <v>2</v>
      </c>
      <c r="S115">
        <v>0.95</v>
      </c>
      <c r="T115">
        <v>3.83</v>
      </c>
      <c r="U115">
        <v>456.29</v>
      </c>
      <c r="V115">
        <v>112.19</v>
      </c>
      <c r="W115">
        <v>4.59</v>
      </c>
      <c r="X115">
        <v>4.27</v>
      </c>
      <c r="Y115">
        <v>0</v>
      </c>
      <c r="Z115">
        <v>3</v>
      </c>
      <c r="AA115" t="s">
        <v>4268</v>
      </c>
      <c r="AB115">
        <v>0</v>
      </c>
      <c r="AC115">
        <v>5</v>
      </c>
      <c r="AD115">
        <v>3.657547619047619</v>
      </c>
      <c r="AF115" t="s">
        <v>5398</v>
      </c>
      <c r="AI115">
        <v>0</v>
      </c>
      <c r="AJ115">
        <v>0</v>
      </c>
      <c r="AM115" t="s">
        <v>6094</v>
      </c>
    </row>
    <row r="116" spans="1:39">
      <c r="A116" t="s">
        <v>5507</v>
      </c>
      <c r="B116" t="s">
        <v>4542</v>
      </c>
      <c r="C116" t="s">
        <v>4545</v>
      </c>
      <c r="D116">
        <v>14</v>
      </c>
      <c r="E116" t="s">
        <v>4546</v>
      </c>
      <c r="F116">
        <v>7.85</v>
      </c>
      <c r="I116" t="s">
        <v>5739</v>
      </c>
      <c r="K116" t="s">
        <v>5093</v>
      </c>
      <c r="L116" t="s">
        <v>5094</v>
      </c>
      <c r="M116" t="s">
        <v>5855</v>
      </c>
      <c r="N116">
        <v>8</v>
      </c>
      <c r="O116" t="s">
        <v>5864</v>
      </c>
      <c r="P116" t="s">
        <v>5957</v>
      </c>
      <c r="Q116">
        <v>7</v>
      </c>
      <c r="R116">
        <v>2</v>
      </c>
      <c r="S116">
        <v>1.42</v>
      </c>
      <c r="T116">
        <v>4.3</v>
      </c>
      <c r="U116">
        <v>550.01</v>
      </c>
      <c r="V116">
        <v>130.65</v>
      </c>
      <c r="W116">
        <v>5.13</v>
      </c>
      <c r="X116">
        <v>4.27</v>
      </c>
      <c r="Y116">
        <v>0</v>
      </c>
      <c r="Z116">
        <v>3</v>
      </c>
      <c r="AA116" t="s">
        <v>4268</v>
      </c>
      <c r="AB116">
        <v>2</v>
      </c>
      <c r="AC116">
        <v>8</v>
      </c>
      <c r="AD116">
        <v>2.85</v>
      </c>
      <c r="AF116" t="s">
        <v>5398</v>
      </c>
      <c r="AI116">
        <v>0</v>
      </c>
      <c r="AJ116">
        <v>0</v>
      </c>
      <c r="AM116" t="s">
        <v>6094</v>
      </c>
    </row>
    <row r="117" spans="1:39">
      <c r="A117" t="s">
        <v>5508</v>
      </c>
      <c r="B117" t="s">
        <v>4542</v>
      </c>
      <c r="C117" t="s">
        <v>4545</v>
      </c>
      <c r="D117">
        <v>14</v>
      </c>
      <c r="E117" t="s">
        <v>4546</v>
      </c>
      <c r="F117">
        <v>7.85</v>
      </c>
      <c r="I117" t="s">
        <v>5740</v>
      </c>
      <c r="K117" t="s">
        <v>5093</v>
      </c>
      <c r="L117" t="s">
        <v>5094</v>
      </c>
      <c r="M117" t="s">
        <v>5855</v>
      </c>
      <c r="N117">
        <v>8</v>
      </c>
      <c r="O117" t="s">
        <v>5864</v>
      </c>
      <c r="P117" t="s">
        <v>5958</v>
      </c>
      <c r="Q117">
        <v>6</v>
      </c>
      <c r="R117">
        <v>2</v>
      </c>
      <c r="S117">
        <v>1.95</v>
      </c>
      <c r="T117">
        <v>4.84</v>
      </c>
      <c r="U117">
        <v>559.9299999999999</v>
      </c>
      <c r="V117">
        <v>121.42</v>
      </c>
      <c r="W117">
        <v>5.66</v>
      </c>
      <c r="X117">
        <v>4.27</v>
      </c>
      <c r="Y117">
        <v>0</v>
      </c>
      <c r="Z117">
        <v>3</v>
      </c>
      <c r="AA117" t="s">
        <v>4268</v>
      </c>
      <c r="AB117">
        <v>2</v>
      </c>
      <c r="AC117">
        <v>8</v>
      </c>
      <c r="AD117">
        <v>2.58</v>
      </c>
      <c r="AF117" t="s">
        <v>5398</v>
      </c>
      <c r="AI117">
        <v>0</v>
      </c>
      <c r="AJ117">
        <v>0</v>
      </c>
      <c r="AM117" t="s">
        <v>6094</v>
      </c>
    </row>
    <row r="118" spans="1:39">
      <c r="A118" t="s">
        <v>5509</v>
      </c>
      <c r="B118" t="s">
        <v>4542</v>
      </c>
      <c r="C118" t="s">
        <v>4545</v>
      </c>
      <c r="D118">
        <v>14</v>
      </c>
      <c r="E118" t="s">
        <v>4546</v>
      </c>
      <c r="F118">
        <v>7.85</v>
      </c>
      <c r="I118" t="s">
        <v>5741</v>
      </c>
      <c r="K118" t="s">
        <v>5093</v>
      </c>
      <c r="L118" t="s">
        <v>5094</v>
      </c>
      <c r="M118" t="s">
        <v>5855</v>
      </c>
      <c r="N118">
        <v>8</v>
      </c>
      <c r="O118" t="s">
        <v>5864</v>
      </c>
      <c r="P118" t="s">
        <v>5959</v>
      </c>
      <c r="Q118">
        <v>6</v>
      </c>
      <c r="R118">
        <v>2</v>
      </c>
      <c r="S118">
        <v>0.27</v>
      </c>
      <c r="T118">
        <v>4.73</v>
      </c>
      <c r="U118">
        <v>501.87</v>
      </c>
      <c r="V118">
        <v>124.91</v>
      </c>
      <c r="W118">
        <v>5.26</v>
      </c>
      <c r="X118">
        <v>3.23</v>
      </c>
      <c r="Y118">
        <v>6.22</v>
      </c>
      <c r="Z118">
        <v>3</v>
      </c>
      <c r="AA118" t="s">
        <v>4268</v>
      </c>
      <c r="AB118">
        <v>2</v>
      </c>
      <c r="AC118">
        <v>7</v>
      </c>
      <c r="AD118">
        <v>2.635</v>
      </c>
      <c r="AF118" t="s">
        <v>5398</v>
      </c>
      <c r="AI118">
        <v>0</v>
      </c>
      <c r="AJ118">
        <v>0</v>
      </c>
      <c r="AM118" t="s">
        <v>6094</v>
      </c>
    </row>
    <row r="119" spans="1:39">
      <c r="A119" t="s">
        <v>5510</v>
      </c>
      <c r="B119" t="s">
        <v>4542</v>
      </c>
      <c r="C119" t="s">
        <v>4545</v>
      </c>
      <c r="D119">
        <v>14</v>
      </c>
      <c r="E119" t="s">
        <v>4546</v>
      </c>
      <c r="F119">
        <v>7.85</v>
      </c>
      <c r="I119" t="s">
        <v>5742</v>
      </c>
      <c r="K119" t="s">
        <v>5093</v>
      </c>
      <c r="L119" t="s">
        <v>5094</v>
      </c>
      <c r="M119" t="s">
        <v>5855</v>
      </c>
      <c r="N119">
        <v>8</v>
      </c>
      <c r="O119" t="s">
        <v>5864</v>
      </c>
      <c r="P119" t="s">
        <v>5960</v>
      </c>
      <c r="Q119">
        <v>6</v>
      </c>
      <c r="R119">
        <v>3</v>
      </c>
      <c r="S119">
        <v>4.57</v>
      </c>
      <c r="T119">
        <v>4.58</v>
      </c>
      <c r="U119">
        <v>494.34</v>
      </c>
      <c r="V119">
        <v>123.8</v>
      </c>
      <c r="W119">
        <v>4.99</v>
      </c>
      <c r="X119">
        <v>9.35</v>
      </c>
      <c r="Y119">
        <v>3.06</v>
      </c>
      <c r="Z119">
        <v>4</v>
      </c>
      <c r="AA119" t="s">
        <v>4268</v>
      </c>
      <c r="AB119">
        <v>0</v>
      </c>
      <c r="AC119">
        <v>5</v>
      </c>
      <c r="AD119">
        <v>1.417095238095238</v>
      </c>
      <c r="AF119" t="s">
        <v>5399</v>
      </c>
      <c r="AI119">
        <v>0</v>
      </c>
      <c r="AJ119">
        <v>0</v>
      </c>
      <c r="AM119" t="s">
        <v>6094</v>
      </c>
    </row>
    <row r="120" spans="1:39">
      <c r="A120" t="s">
        <v>5511</v>
      </c>
      <c r="B120" t="s">
        <v>4542</v>
      </c>
      <c r="C120" t="s">
        <v>4545</v>
      </c>
      <c r="D120">
        <v>15</v>
      </c>
      <c r="E120" t="s">
        <v>4546</v>
      </c>
      <c r="F120">
        <v>7.82</v>
      </c>
      <c r="I120" t="s">
        <v>5743</v>
      </c>
      <c r="K120" t="s">
        <v>5093</v>
      </c>
      <c r="L120" t="s">
        <v>5094</v>
      </c>
      <c r="M120" t="s">
        <v>5855</v>
      </c>
      <c r="N120">
        <v>8</v>
      </c>
      <c r="O120" t="s">
        <v>5864</v>
      </c>
      <c r="P120" t="s">
        <v>5961</v>
      </c>
      <c r="Q120">
        <v>8</v>
      </c>
      <c r="R120">
        <v>3</v>
      </c>
      <c r="S120">
        <v>1.91</v>
      </c>
      <c r="T120">
        <v>5.22</v>
      </c>
      <c r="U120">
        <v>548.9299999999999</v>
      </c>
      <c r="V120">
        <v>131.19</v>
      </c>
      <c r="W120">
        <v>5.23</v>
      </c>
      <c r="X120">
        <v>6.83</v>
      </c>
      <c r="Y120">
        <v>2.26</v>
      </c>
      <c r="Z120">
        <v>4</v>
      </c>
      <c r="AA120" t="s">
        <v>4268</v>
      </c>
      <c r="AB120">
        <v>2</v>
      </c>
      <c r="AC120">
        <v>10</v>
      </c>
      <c r="AD120">
        <v>2.166666666666667</v>
      </c>
      <c r="AF120" t="s">
        <v>5399</v>
      </c>
      <c r="AI120">
        <v>0</v>
      </c>
      <c r="AJ120">
        <v>0</v>
      </c>
      <c r="AM120" t="s">
        <v>6094</v>
      </c>
    </row>
    <row r="121" spans="1:39">
      <c r="A121" t="s">
        <v>5512</v>
      </c>
      <c r="B121" t="s">
        <v>4542</v>
      </c>
      <c r="C121" t="s">
        <v>4545</v>
      </c>
      <c r="D121">
        <v>17</v>
      </c>
      <c r="E121" t="s">
        <v>4546</v>
      </c>
      <c r="F121">
        <v>7.77</v>
      </c>
      <c r="I121" t="s">
        <v>5744</v>
      </c>
      <c r="K121" t="s">
        <v>5093</v>
      </c>
      <c r="L121" t="s">
        <v>5094</v>
      </c>
      <c r="M121" t="s">
        <v>5856</v>
      </c>
      <c r="N121">
        <v>8</v>
      </c>
      <c r="O121" t="s">
        <v>5865</v>
      </c>
      <c r="P121" t="s">
        <v>5962</v>
      </c>
      <c r="Q121">
        <v>7</v>
      </c>
      <c r="R121">
        <v>4</v>
      </c>
      <c r="S121">
        <v>-2.02</v>
      </c>
      <c r="T121">
        <v>0.49</v>
      </c>
      <c r="U121">
        <v>549.65</v>
      </c>
      <c r="V121">
        <v>180.44</v>
      </c>
      <c r="W121">
        <v>-0.52</v>
      </c>
      <c r="X121">
        <v>4.29</v>
      </c>
      <c r="Y121">
        <v>14.13</v>
      </c>
      <c r="Z121">
        <v>1</v>
      </c>
      <c r="AA121" t="s">
        <v>4268</v>
      </c>
      <c r="AB121">
        <v>1</v>
      </c>
      <c r="AC121">
        <v>6</v>
      </c>
      <c r="AD121">
        <v>2</v>
      </c>
      <c r="AF121" t="s">
        <v>5400</v>
      </c>
      <c r="AI121">
        <v>0</v>
      </c>
      <c r="AJ121">
        <v>0</v>
      </c>
      <c r="AM121" t="s">
        <v>6094</v>
      </c>
    </row>
    <row r="122" spans="1:39">
      <c r="A122" t="s">
        <v>5513</v>
      </c>
      <c r="B122" t="s">
        <v>4542</v>
      </c>
      <c r="C122" t="s">
        <v>4545</v>
      </c>
      <c r="D122">
        <v>17</v>
      </c>
      <c r="E122" t="s">
        <v>4546</v>
      </c>
      <c r="F122">
        <v>7.77</v>
      </c>
      <c r="I122" t="s">
        <v>5745</v>
      </c>
      <c r="K122" t="s">
        <v>5093</v>
      </c>
      <c r="L122" t="s">
        <v>5094</v>
      </c>
      <c r="M122" t="s">
        <v>5855</v>
      </c>
      <c r="N122">
        <v>8</v>
      </c>
      <c r="O122" t="s">
        <v>5864</v>
      </c>
      <c r="P122" t="s">
        <v>5963</v>
      </c>
      <c r="Q122">
        <v>5</v>
      </c>
      <c r="R122">
        <v>2</v>
      </c>
      <c r="S122">
        <v>1.75</v>
      </c>
      <c r="T122">
        <v>4.63</v>
      </c>
      <c r="U122">
        <v>505.75</v>
      </c>
      <c r="V122">
        <v>97.63</v>
      </c>
      <c r="W122">
        <v>4.84</v>
      </c>
      <c r="X122">
        <v>4.27</v>
      </c>
      <c r="Y122">
        <v>0</v>
      </c>
      <c r="Z122">
        <v>3</v>
      </c>
      <c r="AA122" t="s">
        <v>4268</v>
      </c>
      <c r="AB122">
        <v>1</v>
      </c>
      <c r="AC122">
        <v>6</v>
      </c>
      <c r="AD122">
        <v>3.430666666666667</v>
      </c>
      <c r="AF122" t="s">
        <v>5398</v>
      </c>
      <c r="AI122">
        <v>0</v>
      </c>
      <c r="AJ122">
        <v>0</v>
      </c>
      <c r="AM122" t="s">
        <v>6094</v>
      </c>
    </row>
    <row r="123" spans="1:39">
      <c r="A123" t="s">
        <v>5514</v>
      </c>
      <c r="B123" t="s">
        <v>4542</v>
      </c>
      <c r="C123" t="s">
        <v>4545</v>
      </c>
      <c r="D123">
        <v>17</v>
      </c>
      <c r="E123" t="s">
        <v>4546</v>
      </c>
      <c r="F123">
        <v>7.77</v>
      </c>
      <c r="I123" t="s">
        <v>5746</v>
      </c>
      <c r="K123" t="s">
        <v>5093</v>
      </c>
      <c r="L123" t="s">
        <v>5094</v>
      </c>
      <c r="M123" t="s">
        <v>5855</v>
      </c>
      <c r="N123">
        <v>8</v>
      </c>
      <c r="O123" t="s">
        <v>5864</v>
      </c>
      <c r="P123" t="s">
        <v>5964</v>
      </c>
      <c r="Q123">
        <v>6</v>
      </c>
      <c r="R123">
        <v>3</v>
      </c>
      <c r="S123">
        <v>0.77</v>
      </c>
      <c r="T123">
        <v>4.11</v>
      </c>
      <c r="U123">
        <v>504.93</v>
      </c>
      <c r="V123">
        <v>140.7</v>
      </c>
      <c r="W123">
        <v>5.47</v>
      </c>
      <c r="X123">
        <v>2.77</v>
      </c>
      <c r="Y123">
        <v>8.970000000000001</v>
      </c>
      <c r="Z123">
        <v>4</v>
      </c>
      <c r="AA123" t="s">
        <v>4268</v>
      </c>
      <c r="AB123">
        <v>2</v>
      </c>
      <c r="AC123">
        <v>7</v>
      </c>
      <c r="AD123">
        <v>2.126666666666666</v>
      </c>
      <c r="AF123" t="s">
        <v>5400</v>
      </c>
      <c r="AI123">
        <v>0</v>
      </c>
      <c r="AJ123">
        <v>0</v>
      </c>
      <c r="AM123" t="s">
        <v>6094</v>
      </c>
    </row>
    <row r="124" spans="1:39">
      <c r="A124" t="s">
        <v>5515</v>
      </c>
      <c r="B124" t="s">
        <v>4542</v>
      </c>
      <c r="C124" t="s">
        <v>4545</v>
      </c>
      <c r="D124">
        <v>17</v>
      </c>
      <c r="E124" t="s">
        <v>4546</v>
      </c>
      <c r="F124">
        <v>7.77</v>
      </c>
      <c r="I124" t="s">
        <v>5747</v>
      </c>
      <c r="K124" t="s">
        <v>5093</v>
      </c>
      <c r="L124" t="s">
        <v>5094</v>
      </c>
      <c r="M124" t="s">
        <v>5855</v>
      </c>
      <c r="N124">
        <v>8</v>
      </c>
      <c r="O124" t="s">
        <v>5864</v>
      </c>
      <c r="P124" t="s">
        <v>5965</v>
      </c>
      <c r="Q124">
        <v>6</v>
      </c>
      <c r="R124">
        <v>2</v>
      </c>
      <c r="S124">
        <v>3.14</v>
      </c>
      <c r="T124">
        <v>3.14</v>
      </c>
      <c r="U124">
        <v>461.91</v>
      </c>
      <c r="V124">
        <v>112.8</v>
      </c>
      <c r="W124">
        <v>4.52</v>
      </c>
      <c r="X124">
        <v>13.13</v>
      </c>
      <c r="Y124">
        <v>1.32</v>
      </c>
      <c r="Z124">
        <v>4</v>
      </c>
      <c r="AA124" t="s">
        <v>4268</v>
      </c>
      <c r="AB124">
        <v>0</v>
      </c>
      <c r="AC124">
        <v>6</v>
      </c>
      <c r="AD124">
        <v>3.372071428571429</v>
      </c>
      <c r="AF124" t="s">
        <v>5399</v>
      </c>
      <c r="AI124">
        <v>0</v>
      </c>
      <c r="AJ124">
        <v>0</v>
      </c>
      <c r="AM124" t="s">
        <v>6094</v>
      </c>
    </row>
    <row r="125" spans="1:39">
      <c r="A125" t="s">
        <v>5508</v>
      </c>
      <c r="B125" t="s">
        <v>4542</v>
      </c>
      <c r="C125" t="s">
        <v>4545</v>
      </c>
      <c r="D125">
        <v>17</v>
      </c>
      <c r="E125" t="s">
        <v>4546</v>
      </c>
      <c r="F125">
        <v>7.77</v>
      </c>
      <c r="I125" t="s">
        <v>5748</v>
      </c>
      <c r="K125" t="s">
        <v>5093</v>
      </c>
      <c r="L125" t="s">
        <v>5094</v>
      </c>
      <c r="M125" t="s">
        <v>5855</v>
      </c>
      <c r="N125">
        <v>8</v>
      </c>
      <c r="O125" t="s">
        <v>5864</v>
      </c>
      <c r="P125" t="s">
        <v>5958</v>
      </c>
      <c r="Q125">
        <v>6</v>
      </c>
      <c r="R125">
        <v>2</v>
      </c>
      <c r="S125">
        <v>1.95</v>
      </c>
      <c r="T125">
        <v>4.84</v>
      </c>
      <c r="U125">
        <v>559.9299999999999</v>
      </c>
      <c r="V125">
        <v>121.42</v>
      </c>
      <c r="W125">
        <v>5.66</v>
      </c>
      <c r="X125">
        <v>4.27</v>
      </c>
      <c r="Y125">
        <v>0</v>
      </c>
      <c r="Z125">
        <v>3</v>
      </c>
      <c r="AA125" t="s">
        <v>4268</v>
      </c>
      <c r="AB125">
        <v>2</v>
      </c>
      <c r="AC125">
        <v>8</v>
      </c>
      <c r="AD125">
        <v>2.58</v>
      </c>
      <c r="AF125" t="s">
        <v>5398</v>
      </c>
      <c r="AI125">
        <v>0</v>
      </c>
      <c r="AJ125">
        <v>0</v>
      </c>
      <c r="AM125" t="s">
        <v>6094</v>
      </c>
    </row>
    <row r="126" spans="1:39">
      <c r="A126" t="s">
        <v>5516</v>
      </c>
      <c r="B126" t="s">
        <v>4542</v>
      </c>
      <c r="C126" t="s">
        <v>4545</v>
      </c>
      <c r="D126">
        <v>18</v>
      </c>
      <c r="E126" t="s">
        <v>4546</v>
      </c>
      <c r="F126">
        <v>7.75</v>
      </c>
      <c r="I126" t="s">
        <v>5749</v>
      </c>
      <c r="K126" t="s">
        <v>5093</v>
      </c>
      <c r="L126" t="s">
        <v>5094</v>
      </c>
      <c r="M126" t="s">
        <v>5856</v>
      </c>
      <c r="N126">
        <v>8</v>
      </c>
      <c r="O126" t="s">
        <v>5865</v>
      </c>
      <c r="P126" t="s">
        <v>5966</v>
      </c>
      <c r="Q126">
        <v>6</v>
      </c>
      <c r="R126">
        <v>2</v>
      </c>
      <c r="S126">
        <v>0.73</v>
      </c>
      <c r="T126">
        <v>3.59</v>
      </c>
      <c r="U126">
        <v>605.09</v>
      </c>
      <c r="V126">
        <v>129.02</v>
      </c>
      <c r="W126">
        <v>3.81</v>
      </c>
      <c r="X126">
        <v>4.29</v>
      </c>
      <c r="Y126">
        <v>0</v>
      </c>
      <c r="Z126">
        <v>3</v>
      </c>
      <c r="AA126" t="s">
        <v>4268</v>
      </c>
      <c r="AB126">
        <v>1</v>
      </c>
      <c r="AC126">
        <v>6</v>
      </c>
      <c r="AD126">
        <v>3.205</v>
      </c>
      <c r="AF126" t="s">
        <v>5398</v>
      </c>
      <c r="AI126">
        <v>0</v>
      </c>
      <c r="AJ126">
        <v>0</v>
      </c>
      <c r="AM126" t="s">
        <v>6094</v>
      </c>
    </row>
    <row r="127" spans="1:39">
      <c r="A127" t="s">
        <v>5517</v>
      </c>
      <c r="B127" t="s">
        <v>4542</v>
      </c>
      <c r="C127" t="s">
        <v>4545</v>
      </c>
      <c r="D127">
        <v>18</v>
      </c>
      <c r="E127" t="s">
        <v>4546</v>
      </c>
      <c r="F127">
        <v>7.75</v>
      </c>
      <c r="I127" t="s">
        <v>5750</v>
      </c>
      <c r="K127" t="s">
        <v>5093</v>
      </c>
      <c r="L127" t="s">
        <v>5094</v>
      </c>
      <c r="M127" t="s">
        <v>5855</v>
      </c>
      <c r="N127">
        <v>8</v>
      </c>
      <c r="O127" t="s">
        <v>5864</v>
      </c>
      <c r="P127" t="s">
        <v>5967</v>
      </c>
      <c r="Q127">
        <v>7</v>
      </c>
      <c r="R127">
        <v>2</v>
      </c>
      <c r="S127">
        <v>3.19</v>
      </c>
      <c r="T127">
        <v>4.15</v>
      </c>
      <c r="U127">
        <v>532</v>
      </c>
      <c r="V127">
        <v>125.4</v>
      </c>
      <c r="W127">
        <v>5.25</v>
      </c>
      <c r="X127">
        <v>2.44</v>
      </c>
      <c r="Y127">
        <v>7.18</v>
      </c>
      <c r="Z127">
        <v>4</v>
      </c>
      <c r="AA127" t="s">
        <v>4268</v>
      </c>
      <c r="AB127">
        <v>2</v>
      </c>
      <c r="AC127">
        <v>7</v>
      </c>
      <c r="AD127">
        <v>2.33</v>
      </c>
      <c r="AF127" t="s">
        <v>5398</v>
      </c>
      <c r="AI127">
        <v>0</v>
      </c>
      <c r="AJ127">
        <v>0</v>
      </c>
      <c r="AM127" t="s">
        <v>6094</v>
      </c>
    </row>
    <row r="128" spans="1:39">
      <c r="A128" t="s">
        <v>5476</v>
      </c>
      <c r="B128" t="s">
        <v>4542</v>
      </c>
      <c r="C128" t="s">
        <v>4545</v>
      </c>
      <c r="D128">
        <v>18</v>
      </c>
      <c r="E128" t="s">
        <v>4546</v>
      </c>
      <c r="F128">
        <v>7.75</v>
      </c>
      <c r="I128" t="s">
        <v>5751</v>
      </c>
      <c r="K128" t="s">
        <v>5093</v>
      </c>
      <c r="L128" t="s">
        <v>5094</v>
      </c>
      <c r="M128" t="s">
        <v>5855</v>
      </c>
      <c r="N128">
        <v>8</v>
      </c>
      <c r="O128" t="s">
        <v>5864</v>
      </c>
      <c r="Y128">
        <v>0</v>
      </c>
      <c r="AM128" t="s">
        <v>6094</v>
      </c>
    </row>
    <row r="129" spans="1:39">
      <c r="A129" t="s">
        <v>5518</v>
      </c>
      <c r="B129" t="s">
        <v>4542</v>
      </c>
      <c r="C129" t="s">
        <v>4545</v>
      </c>
      <c r="D129">
        <v>19</v>
      </c>
      <c r="E129" t="s">
        <v>4546</v>
      </c>
      <c r="F129">
        <v>7.72</v>
      </c>
      <c r="I129" t="s">
        <v>5752</v>
      </c>
      <c r="K129" t="s">
        <v>5093</v>
      </c>
      <c r="L129" t="s">
        <v>5094</v>
      </c>
      <c r="M129" t="s">
        <v>5855</v>
      </c>
      <c r="N129">
        <v>8</v>
      </c>
      <c r="O129" t="s">
        <v>5864</v>
      </c>
      <c r="P129" t="s">
        <v>5968</v>
      </c>
      <c r="Q129">
        <v>8</v>
      </c>
      <c r="R129">
        <v>2</v>
      </c>
      <c r="S129">
        <v>3.91</v>
      </c>
      <c r="T129">
        <v>4.85</v>
      </c>
      <c r="U129">
        <v>562.96</v>
      </c>
      <c r="V129">
        <v>120.07</v>
      </c>
      <c r="W129">
        <v>4.82</v>
      </c>
      <c r="X129">
        <v>2.32</v>
      </c>
      <c r="Y129">
        <v>7.07</v>
      </c>
      <c r="Z129">
        <v>4</v>
      </c>
      <c r="AA129" t="s">
        <v>4268</v>
      </c>
      <c r="AB129">
        <v>1</v>
      </c>
      <c r="AC129">
        <v>10</v>
      </c>
      <c r="AD129">
        <v>1.62</v>
      </c>
      <c r="AF129" t="s">
        <v>5398</v>
      </c>
      <c r="AI129">
        <v>0</v>
      </c>
      <c r="AJ129">
        <v>0</v>
      </c>
      <c r="AM129" t="s">
        <v>6094</v>
      </c>
    </row>
    <row r="130" spans="1:39">
      <c r="A130" t="s">
        <v>5519</v>
      </c>
      <c r="B130" t="s">
        <v>4542</v>
      </c>
      <c r="C130" t="s">
        <v>4545</v>
      </c>
      <c r="D130">
        <v>21</v>
      </c>
      <c r="E130" t="s">
        <v>4546</v>
      </c>
      <c r="F130">
        <v>7.68</v>
      </c>
      <c r="I130" t="s">
        <v>5753</v>
      </c>
      <c r="K130" t="s">
        <v>5093</v>
      </c>
      <c r="L130" t="s">
        <v>5094</v>
      </c>
      <c r="M130" t="s">
        <v>5855</v>
      </c>
      <c r="N130">
        <v>8</v>
      </c>
      <c r="O130" t="s">
        <v>5864</v>
      </c>
      <c r="P130" t="s">
        <v>5969</v>
      </c>
      <c r="Q130">
        <v>6</v>
      </c>
      <c r="R130">
        <v>2</v>
      </c>
      <c r="S130">
        <v>3.48</v>
      </c>
      <c r="T130">
        <v>6.36</v>
      </c>
      <c r="U130">
        <v>534.9400000000001</v>
      </c>
      <c r="V130">
        <v>106.86</v>
      </c>
      <c r="W130">
        <v>5.7</v>
      </c>
      <c r="X130">
        <v>4.27</v>
      </c>
      <c r="Y130">
        <v>0.18</v>
      </c>
      <c r="Z130">
        <v>3</v>
      </c>
      <c r="AA130" t="s">
        <v>4268</v>
      </c>
      <c r="AB130">
        <v>2</v>
      </c>
      <c r="AC130">
        <v>10</v>
      </c>
      <c r="AD130">
        <v>2.198</v>
      </c>
      <c r="AF130" t="s">
        <v>5398</v>
      </c>
      <c r="AI130">
        <v>0</v>
      </c>
      <c r="AJ130">
        <v>0</v>
      </c>
      <c r="AM130" t="s">
        <v>6094</v>
      </c>
    </row>
    <row r="131" spans="1:39">
      <c r="A131" t="s">
        <v>5520</v>
      </c>
      <c r="B131" t="s">
        <v>4542</v>
      </c>
      <c r="C131" t="s">
        <v>4545</v>
      </c>
      <c r="D131">
        <v>22</v>
      </c>
      <c r="E131" t="s">
        <v>4546</v>
      </c>
      <c r="F131">
        <v>7.66</v>
      </c>
      <c r="I131" t="s">
        <v>5754</v>
      </c>
      <c r="K131" t="s">
        <v>5093</v>
      </c>
      <c r="L131" t="s">
        <v>5094</v>
      </c>
      <c r="M131" t="s">
        <v>5855</v>
      </c>
      <c r="N131">
        <v>8</v>
      </c>
      <c r="O131" t="s">
        <v>5864</v>
      </c>
      <c r="P131" t="s">
        <v>5970</v>
      </c>
      <c r="Q131">
        <v>8</v>
      </c>
      <c r="R131">
        <v>2</v>
      </c>
      <c r="S131">
        <v>3.46</v>
      </c>
      <c r="T131">
        <v>5</v>
      </c>
      <c r="U131">
        <v>545</v>
      </c>
      <c r="V131">
        <v>130.38</v>
      </c>
      <c r="W131">
        <v>5.78</v>
      </c>
      <c r="X131">
        <v>1.21</v>
      </c>
      <c r="Y131">
        <v>0</v>
      </c>
      <c r="Z131">
        <v>4</v>
      </c>
      <c r="AA131" t="s">
        <v>4268</v>
      </c>
      <c r="AB131">
        <v>2</v>
      </c>
      <c r="AC131">
        <v>8</v>
      </c>
      <c r="AD131">
        <v>1.77</v>
      </c>
      <c r="AF131" t="s">
        <v>5398</v>
      </c>
      <c r="AI131">
        <v>0</v>
      </c>
      <c r="AJ131">
        <v>0</v>
      </c>
      <c r="AM131" t="s">
        <v>6094</v>
      </c>
    </row>
    <row r="132" spans="1:39">
      <c r="A132" t="s">
        <v>5521</v>
      </c>
      <c r="B132" t="s">
        <v>4542</v>
      </c>
      <c r="C132" t="s">
        <v>4545</v>
      </c>
      <c r="D132">
        <v>24</v>
      </c>
      <c r="E132" t="s">
        <v>4546</v>
      </c>
      <c r="F132">
        <v>7.62</v>
      </c>
      <c r="I132" t="s">
        <v>5755</v>
      </c>
      <c r="K132" t="s">
        <v>5093</v>
      </c>
      <c r="L132" t="s">
        <v>5094</v>
      </c>
      <c r="M132" t="s">
        <v>5855</v>
      </c>
      <c r="N132">
        <v>8</v>
      </c>
      <c r="O132" t="s">
        <v>5864</v>
      </c>
      <c r="P132" t="s">
        <v>5971</v>
      </c>
      <c r="Q132">
        <v>7</v>
      </c>
      <c r="R132">
        <v>2</v>
      </c>
      <c r="S132">
        <v>2.26</v>
      </c>
      <c r="T132">
        <v>3.23</v>
      </c>
      <c r="U132">
        <v>491.94</v>
      </c>
      <c r="V132">
        <v>125.4</v>
      </c>
      <c r="W132">
        <v>4.47</v>
      </c>
      <c r="X132">
        <v>2.45</v>
      </c>
      <c r="Y132">
        <v>7.2</v>
      </c>
      <c r="Z132">
        <v>4</v>
      </c>
      <c r="AA132" t="s">
        <v>4268</v>
      </c>
      <c r="AB132">
        <v>0</v>
      </c>
      <c r="AC132">
        <v>6</v>
      </c>
      <c r="AD132">
        <v>3.312571428571428</v>
      </c>
      <c r="AF132" t="s">
        <v>5398</v>
      </c>
      <c r="AI132">
        <v>0</v>
      </c>
      <c r="AJ132">
        <v>0</v>
      </c>
      <c r="AM132" t="s">
        <v>6094</v>
      </c>
    </row>
    <row r="133" spans="1:39">
      <c r="A133" t="s">
        <v>5522</v>
      </c>
      <c r="B133" t="s">
        <v>4542</v>
      </c>
      <c r="C133" t="s">
        <v>4545</v>
      </c>
      <c r="D133">
        <v>24</v>
      </c>
      <c r="E133" t="s">
        <v>4546</v>
      </c>
      <c r="F133">
        <v>7.62</v>
      </c>
      <c r="I133" t="s">
        <v>5756</v>
      </c>
      <c r="K133" t="s">
        <v>5093</v>
      </c>
      <c r="L133" t="s">
        <v>5094</v>
      </c>
      <c r="M133" t="s">
        <v>5855</v>
      </c>
      <c r="N133">
        <v>8</v>
      </c>
      <c r="O133" t="s">
        <v>5864</v>
      </c>
      <c r="P133" t="s">
        <v>5972</v>
      </c>
      <c r="Q133">
        <v>6</v>
      </c>
      <c r="R133">
        <v>2</v>
      </c>
      <c r="S133">
        <v>1.23</v>
      </c>
      <c r="T133">
        <v>4.11</v>
      </c>
      <c r="U133">
        <v>465.89</v>
      </c>
      <c r="V133">
        <v>121.42</v>
      </c>
      <c r="W133">
        <v>4.34</v>
      </c>
      <c r="X133">
        <v>4.27</v>
      </c>
      <c r="Y133">
        <v>0</v>
      </c>
      <c r="Z133">
        <v>3</v>
      </c>
      <c r="AA133" t="s">
        <v>4268</v>
      </c>
      <c r="AB133">
        <v>0</v>
      </c>
      <c r="AC133">
        <v>7</v>
      </c>
      <c r="AD133">
        <v>3.188642857142857</v>
      </c>
      <c r="AF133" t="s">
        <v>5398</v>
      </c>
      <c r="AI133">
        <v>0</v>
      </c>
      <c r="AJ133">
        <v>0</v>
      </c>
      <c r="AM133" t="s">
        <v>6094</v>
      </c>
    </row>
    <row r="134" spans="1:39">
      <c r="A134" t="s">
        <v>5523</v>
      </c>
      <c r="B134" t="s">
        <v>4542</v>
      </c>
      <c r="C134" t="s">
        <v>4545</v>
      </c>
      <c r="D134">
        <v>26</v>
      </c>
      <c r="E134" t="s">
        <v>4546</v>
      </c>
      <c r="F134">
        <v>7.58</v>
      </c>
      <c r="I134" t="s">
        <v>5757</v>
      </c>
      <c r="K134" t="s">
        <v>5093</v>
      </c>
      <c r="L134" t="s">
        <v>5094</v>
      </c>
      <c r="M134" t="s">
        <v>5855</v>
      </c>
      <c r="N134">
        <v>8</v>
      </c>
      <c r="O134" t="s">
        <v>5864</v>
      </c>
      <c r="P134" t="s">
        <v>5973</v>
      </c>
      <c r="Q134">
        <v>7</v>
      </c>
      <c r="R134">
        <v>2</v>
      </c>
      <c r="S134">
        <v>0.77</v>
      </c>
      <c r="T134">
        <v>2.72</v>
      </c>
      <c r="U134">
        <v>459.9</v>
      </c>
      <c r="V134">
        <v>129.35</v>
      </c>
      <c r="W134">
        <v>3.81</v>
      </c>
      <c r="X134">
        <v>4.43</v>
      </c>
      <c r="Y134">
        <v>0.63</v>
      </c>
      <c r="Z134">
        <v>4</v>
      </c>
      <c r="AA134" t="s">
        <v>4268</v>
      </c>
      <c r="AB134">
        <v>0</v>
      </c>
      <c r="AC134">
        <v>6</v>
      </c>
      <c r="AD134">
        <v>3.786428571428571</v>
      </c>
      <c r="AF134" t="s">
        <v>5398</v>
      </c>
      <c r="AI134">
        <v>0</v>
      </c>
      <c r="AJ134">
        <v>0</v>
      </c>
      <c r="AM134" t="s">
        <v>6094</v>
      </c>
    </row>
    <row r="135" spans="1:39">
      <c r="A135" t="s">
        <v>5524</v>
      </c>
      <c r="B135" t="s">
        <v>4542</v>
      </c>
      <c r="C135" t="s">
        <v>4545</v>
      </c>
      <c r="D135">
        <v>27</v>
      </c>
      <c r="E135" t="s">
        <v>4546</v>
      </c>
      <c r="F135">
        <v>7.57</v>
      </c>
      <c r="I135" t="s">
        <v>5758</v>
      </c>
      <c r="K135" t="s">
        <v>5093</v>
      </c>
      <c r="L135" t="s">
        <v>5094</v>
      </c>
      <c r="M135" t="s">
        <v>5856</v>
      </c>
      <c r="N135">
        <v>8</v>
      </c>
      <c r="O135" t="s">
        <v>5865</v>
      </c>
      <c r="P135" t="s">
        <v>5974</v>
      </c>
      <c r="Q135">
        <v>9</v>
      </c>
      <c r="R135">
        <v>2</v>
      </c>
      <c r="S135">
        <v>0.22</v>
      </c>
      <c r="T135">
        <v>2.21</v>
      </c>
      <c r="U135">
        <v>600.11</v>
      </c>
      <c r="V135">
        <v>163.14</v>
      </c>
      <c r="W135">
        <v>1.8</v>
      </c>
      <c r="X135">
        <v>3.12</v>
      </c>
      <c r="Y135">
        <v>8.35</v>
      </c>
      <c r="Z135">
        <v>3</v>
      </c>
      <c r="AA135" t="s">
        <v>4268</v>
      </c>
      <c r="AB135">
        <v>1</v>
      </c>
      <c r="AC135">
        <v>7</v>
      </c>
      <c r="AD135">
        <v>3.325</v>
      </c>
      <c r="AF135" t="s">
        <v>5398</v>
      </c>
      <c r="AI135">
        <v>0</v>
      </c>
      <c r="AJ135">
        <v>0</v>
      </c>
      <c r="AM135" t="s">
        <v>6094</v>
      </c>
    </row>
    <row r="136" spans="1:39">
      <c r="A136" t="s">
        <v>5506</v>
      </c>
      <c r="B136" t="s">
        <v>4542</v>
      </c>
      <c r="C136" t="s">
        <v>4545</v>
      </c>
      <c r="D136">
        <v>27</v>
      </c>
      <c r="E136" t="s">
        <v>4546</v>
      </c>
      <c r="F136">
        <v>7.57</v>
      </c>
      <c r="I136" t="s">
        <v>5759</v>
      </c>
      <c r="K136" t="s">
        <v>5093</v>
      </c>
      <c r="L136" t="s">
        <v>5094</v>
      </c>
      <c r="M136" t="s">
        <v>5855</v>
      </c>
      <c r="N136">
        <v>8</v>
      </c>
      <c r="O136" t="s">
        <v>5864</v>
      </c>
      <c r="P136" t="s">
        <v>5956</v>
      </c>
      <c r="Q136">
        <v>5</v>
      </c>
      <c r="R136">
        <v>2</v>
      </c>
      <c r="S136">
        <v>0.95</v>
      </c>
      <c r="T136">
        <v>3.83</v>
      </c>
      <c r="U136">
        <v>456.29</v>
      </c>
      <c r="V136">
        <v>112.19</v>
      </c>
      <c r="W136">
        <v>4.59</v>
      </c>
      <c r="X136">
        <v>4.27</v>
      </c>
      <c r="Y136">
        <v>0</v>
      </c>
      <c r="Z136">
        <v>3</v>
      </c>
      <c r="AA136" t="s">
        <v>4268</v>
      </c>
      <c r="AB136">
        <v>0</v>
      </c>
      <c r="AC136">
        <v>5</v>
      </c>
      <c r="AD136">
        <v>3.657547619047619</v>
      </c>
      <c r="AF136" t="s">
        <v>5398</v>
      </c>
      <c r="AI136">
        <v>0</v>
      </c>
      <c r="AJ136">
        <v>0</v>
      </c>
      <c r="AM136" t="s">
        <v>6094</v>
      </c>
    </row>
    <row r="137" spans="1:39">
      <c r="A137" t="s">
        <v>5525</v>
      </c>
      <c r="B137" t="s">
        <v>4542</v>
      </c>
      <c r="C137" t="s">
        <v>4545</v>
      </c>
      <c r="D137">
        <v>28</v>
      </c>
      <c r="E137" t="s">
        <v>4546</v>
      </c>
      <c r="F137">
        <v>7.55</v>
      </c>
      <c r="K137" t="s">
        <v>5093</v>
      </c>
      <c r="M137" t="s">
        <v>5858</v>
      </c>
      <c r="N137">
        <v>8</v>
      </c>
      <c r="O137" t="s">
        <v>5868</v>
      </c>
      <c r="P137" t="s">
        <v>5975</v>
      </c>
      <c r="Q137">
        <v>8</v>
      </c>
      <c r="R137">
        <v>7</v>
      </c>
      <c r="S137">
        <v>0.36</v>
      </c>
      <c r="T137">
        <v>2.37</v>
      </c>
      <c r="U137">
        <v>653.79</v>
      </c>
      <c r="V137">
        <v>204.08</v>
      </c>
      <c r="W137">
        <v>2.42</v>
      </c>
      <c r="X137">
        <v>12.32</v>
      </c>
      <c r="Y137">
        <v>13.49</v>
      </c>
      <c r="Z137">
        <v>3</v>
      </c>
      <c r="AA137" t="s">
        <v>4268</v>
      </c>
      <c r="AB137">
        <v>2</v>
      </c>
      <c r="AC137">
        <v>16</v>
      </c>
      <c r="AD137">
        <v>2</v>
      </c>
      <c r="AF137" t="s">
        <v>5401</v>
      </c>
      <c r="AI137">
        <v>0</v>
      </c>
      <c r="AJ137">
        <v>0</v>
      </c>
      <c r="AK137" t="s">
        <v>6089</v>
      </c>
      <c r="AL137" t="s">
        <v>6089</v>
      </c>
      <c r="AM137" t="s">
        <v>6094</v>
      </c>
    </row>
    <row r="138" spans="1:39">
      <c r="A138" t="s">
        <v>5526</v>
      </c>
      <c r="B138" t="s">
        <v>4542</v>
      </c>
      <c r="C138" t="s">
        <v>4545</v>
      </c>
      <c r="D138">
        <v>28</v>
      </c>
      <c r="E138" t="s">
        <v>4546</v>
      </c>
      <c r="F138">
        <v>7.55</v>
      </c>
      <c r="I138" t="s">
        <v>5760</v>
      </c>
      <c r="K138" t="s">
        <v>5093</v>
      </c>
      <c r="L138" t="s">
        <v>5094</v>
      </c>
      <c r="M138" t="s">
        <v>5855</v>
      </c>
      <c r="N138">
        <v>8</v>
      </c>
      <c r="O138" t="s">
        <v>5864</v>
      </c>
      <c r="P138" t="s">
        <v>5976</v>
      </c>
      <c r="Q138">
        <v>7</v>
      </c>
      <c r="R138">
        <v>2</v>
      </c>
      <c r="S138">
        <v>3.85</v>
      </c>
      <c r="T138">
        <v>4.92</v>
      </c>
      <c r="U138">
        <v>526.38</v>
      </c>
      <c r="V138">
        <v>125.52</v>
      </c>
      <c r="W138">
        <v>5.44</v>
      </c>
      <c r="X138">
        <v>12.34</v>
      </c>
      <c r="Y138">
        <v>6.68</v>
      </c>
      <c r="Z138">
        <v>4</v>
      </c>
      <c r="AA138" t="s">
        <v>4268</v>
      </c>
      <c r="AB138">
        <v>2</v>
      </c>
      <c r="AC138">
        <v>8</v>
      </c>
      <c r="AD138">
        <v>1.615</v>
      </c>
      <c r="AF138" t="s">
        <v>5399</v>
      </c>
      <c r="AI138">
        <v>0</v>
      </c>
      <c r="AJ138">
        <v>0</v>
      </c>
      <c r="AM138" t="s">
        <v>6094</v>
      </c>
    </row>
    <row r="139" spans="1:39">
      <c r="A139" t="s">
        <v>5527</v>
      </c>
      <c r="B139" t="s">
        <v>4542</v>
      </c>
      <c r="C139" t="s">
        <v>4545</v>
      </c>
      <c r="D139">
        <v>28</v>
      </c>
      <c r="E139" t="s">
        <v>4546</v>
      </c>
      <c r="F139">
        <v>7.55</v>
      </c>
      <c r="I139" t="s">
        <v>5761</v>
      </c>
      <c r="K139" t="s">
        <v>5093</v>
      </c>
      <c r="L139" t="s">
        <v>5094</v>
      </c>
      <c r="M139" t="s">
        <v>5855</v>
      </c>
      <c r="N139">
        <v>8</v>
      </c>
      <c r="O139" t="s">
        <v>5864</v>
      </c>
      <c r="P139" t="s">
        <v>5977</v>
      </c>
      <c r="Q139">
        <v>6</v>
      </c>
      <c r="R139">
        <v>2</v>
      </c>
      <c r="S139">
        <v>0.37</v>
      </c>
      <c r="T139">
        <v>3.25</v>
      </c>
      <c r="U139">
        <v>437.84</v>
      </c>
      <c r="V139">
        <v>121.42</v>
      </c>
      <c r="W139">
        <v>3.39</v>
      </c>
      <c r="X139">
        <v>4.27</v>
      </c>
      <c r="Y139">
        <v>0</v>
      </c>
      <c r="Z139">
        <v>3</v>
      </c>
      <c r="AA139" t="s">
        <v>4268</v>
      </c>
      <c r="AB139">
        <v>0</v>
      </c>
      <c r="AC139">
        <v>6</v>
      </c>
      <c r="AD139">
        <v>3.819</v>
      </c>
      <c r="AF139" t="s">
        <v>5398</v>
      </c>
      <c r="AI139">
        <v>0</v>
      </c>
      <c r="AJ139">
        <v>0</v>
      </c>
      <c r="AM139" t="s">
        <v>6094</v>
      </c>
    </row>
    <row r="140" spans="1:39">
      <c r="A140" t="s">
        <v>5528</v>
      </c>
      <c r="B140" t="s">
        <v>4542</v>
      </c>
      <c r="C140" t="s">
        <v>4545</v>
      </c>
      <c r="D140">
        <v>29</v>
      </c>
      <c r="E140" t="s">
        <v>4546</v>
      </c>
      <c r="F140">
        <v>7.54</v>
      </c>
      <c r="K140" t="s">
        <v>5093</v>
      </c>
      <c r="M140" t="s">
        <v>5858</v>
      </c>
      <c r="N140">
        <v>8</v>
      </c>
      <c r="O140" t="s">
        <v>5868</v>
      </c>
      <c r="P140" t="s">
        <v>5978</v>
      </c>
      <c r="Q140">
        <v>7</v>
      </c>
      <c r="R140">
        <v>8</v>
      </c>
      <c r="S140">
        <v>2.22</v>
      </c>
      <c r="T140">
        <v>4.22</v>
      </c>
      <c r="U140">
        <v>752.74</v>
      </c>
      <c r="V140">
        <v>206.98</v>
      </c>
      <c r="W140">
        <v>4.13</v>
      </c>
      <c r="X140">
        <v>12.65</v>
      </c>
      <c r="Y140">
        <v>13.49</v>
      </c>
      <c r="Z140">
        <v>4</v>
      </c>
      <c r="AA140" t="s">
        <v>4268</v>
      </c>
      <c r="AB140">
        <v>2</v>
      </c>
      <c r="AC140">
        <v>16</v>
      </c>
      <c r="AD140">
        <v>1.28</v>
      </c>
      <c r="AF140" t="s">
        <v>5401</v>
      </c>
      <c r="AI140">
        <v>0</v>
      </c>
      <c r="AJ140">
        <v>0</v>
      </c>
      <c r="AK140" t="s">
        <v>6089</v>
      </c>
      <c r="AL140" t="s">
        <v>6089</v>
      </c>
      <c r="AM140" t="s">
        <v>6094</v>
      </c>
    </row>
    <row r="141" spans="1:39">
      <c r="A141" t="s">
        <v>5529</v>
      </c>
      <c r="B141" t="s">
        <v>4542</v>
      </c>
      <c r="C141" t="s">
        <v>4545</v>
      </c>
      <c r="D141">
        <v>30</v>
      </c>
      <c r="E141" t="s">
        <v>4546</v>
      </c>
      <c r="F141">
        <v>7.52</v>
      </c>
      <c r="K141" t="s">
        <v>5093</v>
      </c>
      <c r="M141" t="s">
        <v>5858</v>
      </c>
      <c r="N141">
        <v>8</v>
      </c>
      <c r="O141" t="s">
        <v>5868</v>
      </c>
      <c r="P141" t="s">
        <v>5979</v>
      </c>
      <c r="Q141">
        <v>8</v>
      </c>
      <c r="R141">
        <v>9</v>
      </c>
      <c r="S141">
        <v>-0.45</v>
      </c>
      <c r="T141">
        <v>1.55</v>
      </c>
      <c r="U141">
        <v>723.7</v>
      </c>
      <c r="V141">
        <v>246.31</v>
      </c>
      <c r="W141">
        <v>1.85</v>
      </c>
      <c r="X141">
        <v>12.97</v>
      </c>
      <c r="Y141">
        <v>13.49</v>
      </c>
      <c r="Z141">
        <v>2</v>
      </c>
      <c r="AA141" t="s">
        <v>4268</v>
      </c>
      <c r="AB141">
        <v>2</v>
      </c>
      <c r="AC141">
        <v>18</v>
      </c>
      <c r="AD141">
        <v>2</v>
      </c>
      <c r="AF141" t="s">
        <v>5401</v>
      </c>
      <c r="AI141">
        <v>0</v>
      </c>
      <c r="AJ141">
        <v>0</v>
      </c>
      <c r="AK141" t="s">
        <v>6089</v>
      </c>
      <c r="AL141" t="s">
        <v>6089</v>
      </c>
      <c r="AM141" t="s">
        <v>6094</v>
      </c>
    </row>
    <row r="142" spans="1:39">
      <c r="A142" t="s">
        <v>5529</v>
      </c>
      <c r="B142" t="s">
        <v>4542</v>
      </c>
      <c r="C142" t="s">
        <v>4545</v>
      </c>
      <c r="D142">
        <v>30</v>
      </c>
      <c r="E142" t="s">
        <v>4546</v>
      </c>
      <c r="F142">
        <v>7.52</v>
      </c>
      <c r="K142" t="s">
        <v>5093</v>
      </c>
      <c r="L142" t="s">
        <v>5094</v>
      </c>
      <c r="M142" t="s">
        <v>5113</v>
      </c>
      <c r="N142">
        <v>9</v>
      </c>
      <c r="O142" t="s">
        <v>5869</v>
      </c>
      <c r="P142" t="s">
        <v>5979</v>
      </c>
      <c r="Q142">
        <v>8</v>
      </c>
      <c r="R142">
        <v>9</v>
      </c>
      <c r="S142">
        <v>-0.45</v>
      </c>
      <c r="T142">
        <v>1.55</v>
      </c>
      <c r="U142">
        <v>723.7</v>
      </c>
      <c r="V142">
        <v>246.31</v>
      </c>
      <c r="W142">
        <v>1.85</v>
      </c>
      <c r="X142">
        <v>12.97</v>
      </c>
      <c r="Y142">
        <v>13.49</v>
      </c>
      <c r="Z142">
        <v>2</v>
      </c>
      <c r="AA142" t="s">
        <v>4268</v>
      </c>
      <c r="AB142">
        <v>2</v>
      </c>
      <c r="AC142">
        <v>18</v>
      </c>
      <c r="AD142">
        <v>2</v>
      </c>
      <c r="AF142" t="s">
        <v>5401</v>
      </c>
      <c r="AI142">
        <v>0</v>
      </c>
      <c r="AJ142">
        <v>0</v>
      </c>
      <c r="AK142" t="s">
        <v>6090</v>
      </c>
      <c r="AL142" t="s">
        <v>6090</v>
      </c>
      <c r="AM142" t="s">
        <v>6094</v>
      </c>
    </row>
    <row r="143" spans="1:39">
      <c r="A143" t="s">
        <v>5530</v>
      </c>
      <c r="B143" t="s">
        <v>4542</v>
      </c>
      <c r="C143" t="s">
        <v>4545</v>
      </c>
      <c r="D143">
        <v>31</v>
      </c>
      <c r="E143" t="s">
        <v>4546</v>
      </c>
      <c r="F143">
        <v>7.51</v>
      </c>
      <c r="I143" t="s">
        <v>5762</v>
      </c>
      <c r="K143" t="s">
        <v>5093</v>
      </c>
      <c r="L143" t="s">
        <v>5094</v>
      </c>
      <c r="M143" t="s">
        <v>5855</v>
      </c>
      <c r="N143">
        <v>8</v>
      </c>
      <c r="O143" t="s">
        <v>5864</v>
      </c>
      <c r="P143" t="s">
        <v>5980</v>
      </c>
      <c r="Q143">
        <v>6</v>
      </c>
      <c r="R143">
        <v>2</v>
      </c>
      <c r="S143">
        <v>1.97</v>
      </c>
      <c r="T143">
        <v>4.86</v>
      </c>
      <c r="U143">
        <v>519.86</v>
      </c>
      <c r="V143">
        <v>121.42</v>
      </c>
      <c r="W143">
        <v>4.88</v>
      </c>
      <c r="X143">
        <v>4.25</v>
      </c>
      <c r="Y143">
        <v>0</v>
      </c>
      <c r="Z143">
        <v>3</v>
      </c>
      <c r="AA143" t="s">
        <v>4268</v>
      </c>
      <c r="AB143">
        <v>1</v>
      </c>
      <c r="AC143">
        <v>7</v>
      </c>
      <c r="AD143">
        <v>2.57</v>
      </c>
      <c r="AF143" t="s">
        <v>5398</v>
      </c>
      <c r="AI143">
        <v>0</v>
      </c>
      <c r="AJ143">
        <v>0</v>
      </c>
      <c r="AM143" t="s">
        <v>6094</v>
      </c>
    </row>
    <row r="144" spans="1:39">
      <c r="A144" t="s">
        <v>5509</v>
      </c>
      <c r="B144" t="s">
        <v>4542</v>
      </c>
      <c r="C144" t="s">
        <v>4545</v>
      </c>
      <c r="D144">
        <v>31</v>
      </c>
      <c r="E144" t="s">
        <v>4546</v>
      </c>
      <c r="F144">
        <v>7.51</v>
      </c>
      <c r="I144" t="s">
        <v>5763</v>
      </c>
      <c r="K144" t="s">
        <v>5093</v>
      </c>
      <c r="L144" t="s">
        <v>5094</v>
      </c>
      <c r="M144" t="s">
        <v>5855</v>
      </c>
      <c r="N144">
        <v>8</v>
      </c>
      <c r="O144" t="s">
        <v>5864</v>
      </c>
      <c r="P144" t="s">
        <v>5959</v>
      </c>
      <c r="Q144">
        <v>6</v>
      </c>
      <c r="R144">
        <v>2</v>
      </c>
      <c r="S144">
        <v>0.27</v>
      </c>
      <c r="T144">
        <v>4.73</v>
      </c>
      <c r="U144">
        <v>501.87</v>
      </c>
      <c r="V144">
        <v>124.91</v>
      </c>
      <c r="W144">
        <v>5.26</v>
      </c>
      <c r="X144">
        <v>3.23</v>
      </c>
      <c r="Y144">
        <v>6.22</v>
      </c>
      <c r="Z144">
        <v>3</v>
      </c>
      <c r="AA144" t="s">
        <v>4268</v>
      </c>
      <c r="AB144">
        <v>2</v>
      </c>
      <c r="AC144">
        <v>7</v>
      </c>
      <c r="AD144">
        <v>2.635</v>
      </c>
      <c r="AF144" t="s">
        <v>5398</v>
      </c>
      <c r="AI144">
        <v>0</v>
      </c>
      <c r="AJ144">
        <v>0</v>
      </c>
      <c r="AM144" t="s">
        <v>6094</v>
      </c>
    </row>
    <row r="145" spans="1:39">
      <c r="A145" t="s">
        <v>5531</v>
      </c>
      <c r="B145" t="s">
        <v>4542</v>
      </c>
      <c r="C145" t="s">
        <v>4545</v>
      </c>
      <c r="D145">
        <v>32</v>
      </c>
      <c r="E145" t="s">
        <v>4546</v>
      </c>
      <c r="F145">
        <v>7.5</v>
      </c>
      <c r="I145" t="s">
        <v>5764</v>
      </c>
      <c r="K145" t="s">
        <v>5093</v>
      </c>
      <c r="L145" t="s">
        <v>5094</v>
      </c>
      <c r="M145" t="s">
        <v>5855</v>
      </c>
      <c r="N145">
        <v>8</v>
      </c>
      <c r="O145" t="s">
        <v>5864</v>
      </c>
      <c r="P145" t="s">
        <v>5981</v>
      </c>
      <c r="Q145">
        <v>7</v>
      </c>
      <c r="R145">
        <v>3</v>
      </c>
      <c r="S145">
        <v>0.29</v>
      </c>
      <c r="T145">
        <v>3.61</v>
      </c>
      <c r="U145">
        <v>477.91</v>
      </c>
      <c r="V145">
        <v>136.52</v>
      </c>
      <c r="W145">
        <v>4.87</v>
      </c>
      <c r="X145">
        <v>6.84</v>
      </c>
      <c r="Y145">
        <v>2.43</v>
      </c>
      <c r="Z145">
        <v>4</v>
      </c>
      <c r="AA145" t="s">
        <v>4268</v>
      </c>
      <c r="AB145">
        <v>0</v>
      </c>
      <c r="AC145">
        <v>6</v>
      </c>
      <c r="AD145">
        <v>3.019452380952381</v>
      </c>
      <c r="AF145" t="s">
        <v>5399</v>
      </c>
      <c r="AI145">
        <v>0</v>
      </c>
      <c r="AJ145">
        <v>0</v>
      </c>
      <c r="AM145" t="s">
        <v>6094</v>
      </c>
    </row>
    <row r="146" spans="1:39">
      <c r="A146" t="s">
        <v>5532</v>
      </c>
      <c r="B146" t="s">
        <v>4542</v>
      </c>
      <c r="C146" t="s">
        <v>4545</v>
      </c>
      <c r="D146">
        <v>32</v>
      </c>
      <c r="E146" t="s">
        <v>4546</v>
      </c>
      <c r="F146">
        <v>7.5</v>
      </c>
      <c r="I146" t="s">
        <v>5765</v>
      </c>
      <c r="K146" t="s">
        <v>5093</v>
      </c>
      <c r="L146" t="s">
        <v>5094</v>
      </c>
      <c r="M146" t="s">
        <v>5855</v>
      </c>
      <c r="N146">
        <v>8</v>
      </c>
      <c r="O146" t="s">
        <v>5864</v>
      </c>
      <c r="P146" t="s">
        <v>5982</v>
      </c>
      <c r="Q146">
        <v>6</v>
      </c>
      <c r="R146">
        <v>2</v>
      </c>
      <c r="S146">
        <v>2.5</v>
      </c>
      <c r="T146">
        <v>5.38</v>
      </c>
      <c r="U146">
        <v>507.97</v>
      </c>
      <c r="V146">
        <v>121.42</v>
      </c>
      <c r="W146">
        <v>5.36</v>
      </c>
      <c r="X146">
        <v>4.27</v>
      </c>
      <c r="Y146">
        <v>0</v>
      </c>
      <c r="Z146">
        <v>3</v>
      </c>
      <c r="AA146" t="s">
        <v>4268</v>
      </c>
      <c r="AB146">
        <v>2</v>
      </c>
      <c r="AC146">
        <v>7</v>
      </c>
      <c r="AD146">
        <v>2.25</v>
      </c>
      <c r="AF146" t="s">
        <v>5398</v>
      </c>
      <c r="AI146">
        <v>0</v>
      </c>
      <c r="AJ146">
        <v>0</v>
      </c>
      <c r="AM146" t="s">
        <v>6094</v>
      </c>
    </row>
    <row r="147" spans="1:39">
      <c r="A147" t="s">
        <v>5533</v>
      </c>
      <c r="B147" t="s">
        <v>4542</v>
      </c>
      <c r="C147" t="s">
        <v>4545</v>
      </c>
      <c r="D147">
        <v>33</v>
      </c>
      <c r="E147" t="s">
        <v>4546</v>
      </c>
      <c r="F147">
        <v>7.48</v>
      </c>
      <c r="I147" t="s">
        <v>5766</v>
      </c>
      <c r="K147" t="s">
        <v>5093</v>
      </c>
      <c r="L147" t="s">
        <v>5094</v>
      </c>
      <c r="M147" t="s">
        <v>5855</v>
      </c>
      <c r="N147">
        <v>8</v>
      </c>
      <c r="O147" t="s">
        <v>5864</v>
      </c>
      <c r="P147" t="s">
        <v>5983</v>
      </c>
      <c r="Q147">
        <v>5</v>
      </c>
      <c r="R147">
        <v>2</v>
      </c>
      <c r="S147">
        <v>0.59</v>
      </c>
      <c r="T147">
        <v>3.48</v>
      </c>
      <c r="U147">
        <v>552.8099999999999</v>
      </c>
      <c r="V147">
        <v>101.29</v>
      </c>
      <c r="W147">
        <v>5.45</v>
      </c>
      <c r="X147">
        <v>4.25</v>
      </c>
      <c r="Y147">
        <v>5.58</v>
      </c>
      <c r="Z147">
        <v>4</v>
      </c>
      <c r="AA147" t="s">
        <v>4268</v>
      </c>
      <c r="AB147">
        <v>2</v>
      </c>
      <c r="AC147">
        <v>7</v>
      </c>
      <c r="AD147">
        <v>3.883666666666666</v>
      </c>
      <c r="AF147" t="s">
        <v>5398</v>
      </c>
      <c r="AI147">
        <v>0</v>
      </c>
      <c r="AJ147">
        <v>0</v>
      </c>
      <c r="AM147" t="s">
        <v>6094</v>
      </c>
    </row>
    <row r="148" spans="1:39">
      <c r="A148" t="s">
        <v>5534</v>
      </c>
      <c r="B148" t="s">
        <v>4542</v>
      </c>
      <c r="C148" t="s">
        <v>4545</v>
      </c>
      <c r="D148">
        <v>34</v>
      </c>
      <c r="E148" t="s">
        <v>4546</v>
      </c>
      <c r="F148">
        <v>7.47</v>
      </c>
      <c r="I148" t="s">
        <v>5767</v>
      </c>
      <c r="K148" t="s">
        <v>5093</v>
      </c>
      <c r="L148" t="s">
        <v>5094</v>
      </c>
      <c r="M148" t="s">
        <v>5855</v>
      </c>
      <c r="N148">
        <v>8</v>
      </c>
      <c r="O148" t="s">
        <v>5864</v>
      </c>
      <c r="P148" t="s">
        <v>5984</v>
      </c>
      <c r="Q148">
        <v>8</v>
      </c>
      <c r="R148">
        <v>2</v>
      </c>
      <c r="S148">
        <v>2.55</v>
      </c>
      <c r="T148">
        <v>4.08</v>
      </c>
      <c r="U148">
        <v>504.93</v>
      </c>
      <c r="V148">
        <v>130.38</v>
      </c>
      <c r="W148">
        <v>5</v>
      </c>
      <c r="X148">
        <v>1.21</v>
      </c>
      <c r="Y148">
        <v>0</v>
      </c>
      <c r="Z148">
        <v>4</v>
      </c>
      <c r="AA148" t="s">
        <v>4268</v>
      </c>
      <c r="AB148">
        <v>1</v>
      </c>
      <c r="AC148">
        <v>7</v>
      </c>
      <c r="AD148">
        <v>2.685</v>
      </c>
      <c r="AF148" t="s">
        <v>5398</v>
      </c>
      <c r="AI148">
        <v>0</v>
      </c>
      <c r="AJ148">
        <v>0</v>
      </c>
      <c r="AM148" t="s">
        <v>6094</v>
      </c>
    </row>
    <row r="149" spans="1:39">
      <c r="A149" t="s">
        <v>5535</v>
      </c>
      <c r="B149" t="s">
        <v>4542</v>
      </c>
      <c r="C149" t="s">
        <v>4545</v>
      </c>
      <c r="D149">
        <v>34</v>
      </c>
      <c r="E149" t="s">
        <v>4546</v>
      </c>
      <c r="F149">
        <v>7.47</v>
      </c>
      <c r="I149" t="s">
        <v>5768</v>
      </c>
      <c r="K149" t="s">
        <v>5093</v>
      </c>
      <c r="L149" t="s">
        <v>5094</v>
      </c>
      <c r="M149" t="s">
        <v>5859</v>
      </c>
      <c r="N149">
        <v>8</v>
      </c>
      <c r="O149" t="s">
        <v>5870</v>
      </c>
      <c r="P149" t="s">
        <v>5985</v>
      </c>
      <c r="Q149">
        <v>8</v>
      </c>
      <c r="R149">
        <v>2</v>
      </c>
      <c r="S149">
        <v>2.45</v>
      </c>
      <c r="T149">
        <v>2.46</v>
      </c>
      <c r="U149">
        <v>501.89</v>
      </c>
      <c r="V149">
        <v>150.85</v>
      </c>
      <c r="W149">
        <v>3.15</v>
      </c>
      <c r="X149">
        <v>12.84</v>
      </c>
      <c r="Y149">
        <v>5.49</v>
      </c>
      <c r="Z149">
        <v>4</v>
      </c>
      <c r="AA149" t="s">
        <v>4268</v>
      </c>
      <c r="AB149">
        <v>1</v>
      </c>
      <c r="AC149">
        <v>5</v>
      </c>
      <c r="AD149">
        <v>3.275</v>
      </c>
      <c r="AF149" t="s">
        <v>5399</v>
      </c>
      <c r="AI149">
        <v>0</v>
      </c>
      <c r="AJ149">
        <v>0</v>
      </c>
      <c r="AM149" t="s">
        <v>6094</v>
      </c>
    </row>
    <row r="150" spans="1:39">
      <c r="A150" t="s">
        <v>5536</v>
      </c>
      <c r="B150" t="s">
        <v>4542</v>
      </c>
      <c r="C150" t="s">
        <v>4545</v>
      </c>
      <c r="D150">
        <v>34</v>
      </c>
      <c r="E150" t="s">
        <v>4546</v>
      </c>
      <c r="F150">
        <v>7.47</v>
      </c>
      <c r="I150" t="s">
        <v>5769</v>
      </c>
      <c r="K150" t="s">
        <v>5093</v>
      </c>
      <c r="L150" t="s">
        <v>5094</v>
      </c>
      <c r="M150" t="s">
        <v>5855</v>
      </c>
      <c r="N150">
        <v>8</v>
      </c>
      <c r="O150" t="s">
        <v>5864</v>
      </c>
      <c r="P150" t="s">
        <v>5986</v>
      </c>
      <c r="Q150">
        <v>6</v>
      </c>
      <c r="R150">
        <v>2</v>
      </c>
      <c r="S150">
        <v>2.29</v>
      </c>
      <c r="T150">
        <v>5.18</v>
      </c>
      <c r="U150">
        <v>547.92</v>
      </c>
      <c r="V150">
        <v>121.42</v>
      </c>
      <c r="W150">
        <v>5.52</v>
      </c>
      <c r="X150">
        <v>4.26</v>
      </c>
      <c r="Y150">
        <v>0</v>
      </c>
      <c r="Z150">
        <v>3</v>
      </c>
      <c r="AA150" t="s">
        <v>4268</v>
      </c>
      <c r="AB150">
        <v>2</v>
      </c>
      <c r="AC150">
        <v>8</v>
      </c>
      <c r="AD150">
        <v>2.355</v>
      </c>
      <c r="AF150" t="s">
        <v>5398</v>
      </c>
      <c r="AI150">
        <v>0</v>
      </c>
      <c r="AJ150">
        <v>0</v>
      </c>
      <c r="AM150" t="s">
        <v>6094</v>
      </c>
    </row>
    <row r="151" spans="1:39">
      <c r="A151" t="s">
        <v>5537</v>
      </c>
      <c r="B151" t="s">
        <v>4542</v>
      </c>
      <c r="C151" t="s">
        <v>4545</v>
      </c>
      <c r="D151">
        <v>35</v>
      </c>
      <c r="E151" t="s">
        <v>4546</v>
      </c>
      <c r="F151">
        <v>7.46</v>
      </c>
      <c r="I151" t="s">
        <v>5770</v>
      </c>
      <c r="K151" t="s">
        <v>5093</v>
      </c>
      <c r="L151" t="s">
        <v>5094</v>
      </c>
      <c r="M151" t="s">
        <v>5855</v>
      </c>
      <c r="N151">
        <v>8</v>
      </c>
      <c r="O151" t="s">
        <v>5864</v>
      </c>
      <c r="P151" t="s">
        <v>5987</v>
      </c>
      <c r="Q151">
        <v>5</v>
      </c>
      <c r="R151">
        <v>2</v>
      </c>
      <c r="S151">
        <v>0.62</v>
      </c>
      <c r="T151">
        <v>4.42</v>
      </c>
      <c r="U151">
        <v>474.27</v>
      </c>
      <c r="V151">
        <v>115.68</v>
      </c>
      <c r="W151">
        <v>5.38</v>
      </c>
      <c r="X151">
        <v>3.55</v>
      </c>
      <c r="Y151">
        <v>7.79</v>
      </c>
      <c r="Z151">
        <v>3</v>
      </c>
      <c r="AA151" t="s">
        <v>4268</v>
      </c>
      <c r="AB151">
        <v>1</v>
      </c>
      <c r="AC151">
        <v>5</v>
      </c>
      <c r="AD151">
        <v>3.117785714285714</v>
      </c>
      <c r="AF151" t="s">
        <v>5398</v>
      </c>
      <c r="AI151">
        <v>0</v>
      </c>
      <c r="AJ151">
        <v>0</v>
      </c>
      <c r="AM151" t="s">
        <v>6094</v>
      </c>
    </row>
    <row r="152" spans="1:39">
      <c r="A152" t="s">
        <v>5538</v>
      </c>
      <c r="B152" t="s">
        <v>4542</v>
      </c>
      <c r="C152" t="s">
        <v>4545</v>
      </c>
      <c r="D152">
        <v>36</v>
      </c>
      <c r="E152" t="s">
        <v>4546</v>
      </c>
      <c r="F152">
        <v>7.44</v>
      </c>
      <c r="I152" t="s">
        <v>5771</v>
      </c>
      <c r="K152" t="s">
        <v>5093</v>
      </c>
      <c r="L152" t="s">
        <v>5094</v>
      </c>
      <c r="M152" t="s">
        <v>5855</v>
      </c>
      <c r="N152">
        <v>8</v>
      </c>
      <c r="O152" t="s">
        <v>5864</v>
      </c>
      <c r="P152" t="s">
        <v>5988</v>
      </c>
      <c r="Q152">
        <v>5</v>
      </c>
      <c r="R152">
        <v>2</v>
      </c>
      <c r="S152">
        <v>0.82</v>
      </c>
      <c r="T152">
        <v>3.71</v>
      </c>
      <c r="U152">
        <v>552.8099999999999</v>
      </c>
      <c r="V152">
        <v>101.29</v>
      </c>
      <c r="W152">
        <v>5.45</v>
      </c>
      <c r="X152">
        <v>4.25</v>
      </c>
      <c r="Y152">
        <v>5.07</v>
      </c>
      <c r="Z152">
        <v>4</v>
      </c>
      <c r="AA152" t="s">
        <v>4268</v>
      </c>
      <c r="AB152">
        <v>2</v>
      </c>
      <c r="AC152">
        <v>7</v>
      </c>
      <c r="AD152">
        <v>3.768666666666666</v>
      </c>
      <c r="AF152" t="s">
        <v>5398</v>
      </c>
      <c r="AI152">
        <v>0</v>
      </c>
      <c r="AJ152">
        <v>0</v>
      </c>
      <c r="AM152" t="s">
        <v>6094</v>
      </c>
    </row>
    <row r="153" spans="1:39">
      <c r="A153" t="s">
        <v>5539</v>
      </c>
      <c r="B153" t="s">
        <v>4542</v>
      </c>
      <c r="C153" t="s">
        <v>4545</v>
      </c>
      <c r="D153">
        <v>40</v>
      </c>
      <c r="E153" t="s">
        <v>4546</v>
      </c>
      <c r="F153">
        <v>7.4</v>
      </c>
      <c r="I153" t="s">
        <v>5772</v>
      </c>
      <c r="K153" t="s">
        <v>5093</v>
      </c>
      <c r="L153" t="s">
        <v>5094</v>
      </c>
      <c r="M153" t="s">
        <v>5855</v>
      </c>
      <c r="N153">
        <v>8</v>
      </c>
      <c r="O153" t="s">
        <v>5864</v>
      </c>
      <c r="P153" t="s">
        <v>5989</v>
      </c>
      <c r="Q153">
        <v>5</v>
      </c>
      <c r="R153">
        <v>2</v>
      </c>
      <c r="S153">
        <v>3.73</v>
      </c>
      <c r="T153">
        <v>3.87</v>
      </c>
      <c r="U153">
        <v>478.34</v>
      </c>
      <c r="V153">
        <v>103.57</v>
      </c>
      <c r="W153">
        <v>5.28</v>
      </c>
      <c r="X153">
        <v>13.32</v>
      </c>
      <c r="Y153">
        <v>6.8</v>
      </c>
      <c r="Z153">
        <v>4</v>
      </c>
      <c r="AA153" t="s">
        <v>4268</v>
      </c>
      <c r="AB153">
        <v>1</v>
      </c>
      <c r="AC153">
        <v>5</v>
      </c>
      <c r="AD153">
        <v>2.902380952380953</v>
      </c>
      <c r="AF153" t="s">
        <v>5399</v>
      </c>
      <c r="AI153">
        <v>0</v>
      </c>
      <c r="AJ153">
        <v>0</v>
      </c>
      <c r="AM153" t="s">
        <v>6094</v>
      </c>
    </row>
    <row r="154" spans="1:39">
      <c r="A154" t="s">
        <v>5540</v>
      </c>
      <c r="B154" t="s">
        <v>4542</v>
      </c>
      <c r="C154" t="s">
        <v>4545</v>
      </c>
      <c r="D154">
        <v>42</v>
      </c>
      <c r="E154" t="s">
        <v>4546</v>
      </c>
      <c r="F154">
        <v>7.38</v>
      </c>
      <c r="I154" t="s">
        <v>5773</v>
      </c>
      <c r="K154" t="s">
        <v>5093</v>
      </c>
      <c r="L154" t="s">
        <v>5094</v>
      </c>
      <c r="M154" t="s">
        <v>5855</v>
      </c>
      <c r="N154">
        <v>8</v>
      </c>
      <c r="O154" t="s">
        <v>5864</v>
      </c>
      <c r="P154" t="s">
        <v>5990</v>
      </c>
      <c r="Q154">
        <v>6</v>
      </c>
      <c r="R154">
        <v>2</v>
      </c>
      <c r="S154">
        <v>0.7</v>
      </c>
      <c r="T154">
        <v>3.58</v>
      </c>
      <c r="U154">
        <v>446.85</v>
      </c>
      <c r="V154">
        <v>135.98</v>
      </c>
      <c r="W154">
        <v>3.81</v>
      </c>
      <c r="X154">
        <v>4.27</v>
      </c>
      <c r="Y154">
        <v>0</v>
      </c>
      <c r="Z154">
        <v>3</v>
      </c>
      <c r="AA154" t="s">
        <v>4268</v>
      </c>
      <c r="AB154">
        <v>0</v>
      </c>
      <c r="AC154">
        <v>5</v>
      </c>
      <c r="AD154">
        <v>3.589642857142857</v>
      </c>
      <c r="AF154" t="s">
        <v>5398</v>
      </c>
      <c r="AI154">
        <v>0</v>
      </c>
      <c r="AJ154">
        <v>0</v>
      </c>
      <c r="AM154" t="s">
        <v>6094</v>
      </c>
    </row>
    <row r="155" spans="1:39">
      <c r="A155" t="s">
        <v>5541</v>
      </c>
      <c r="B155" t="s">
        <v>4542</v>
      </c>
      <c r="C155" t="s">
        <v>4545</v>
      </c>
      <c r="D155">
        <v>42</v>
      </c>
      <c r="E155" t="s">
        <v>4546</v>
      </c>
      <c r="F155">
        <v>7.38</v>
      </c>
      <c r="I155" t="s">
        <v>5774</v>
      </c>
      <c r="K155" t="s">
        <v>5093</v>
      </c>
      <c r="L155" t="s">
        <v>5094</v>
      </c>
      <c r="M155" t="s">
        <v>5855</v>
      </c>
      <c r="N155">
        <v>8</v>
      </c>
      <c r="O155" t="s">
        <v>5864</v>
      </c>
      <c r="P155" t="s">
        <v>5991</v>
      </c>
      <c r="Q155">
        <v>5</v>
      </c>
      <c r="R155">
        <v>2</v>
      </c>
      <c r="S155">
        <v>1.15</v>
      </c>
      <c r="T155">
        <v>4.04</v>
      </c>
      <c r="U155">
        <v>541.91</v>
      </c>
      <c r="V155">
        <v>101.29</v>
      </c>
      <c r="W155">
        <v>5.7</v>
      </c>
      <c r="X155">
        <v>4.24</v>
      </c>
      <c r="Y155">
        <v>4.96</v>
      </c>
      <c r="Z155">
        <v>4</v>
      </c>
      <c r="AA155" t="s">
        <v>4268</v>
      </c>
      <c r="AB155">
        <v>2</v>
      </c>
      <c r="AC155">
        <v>7</v>
      </c>
      <c r="AD155">
        <v>3.603666666666666</v>
      </c>
      <c r="AF155" t="s">
        <v>5398</v>
      </c>
      <c r="AI155">
        <v>0</v>
      </c>
      <c r="AJ155">
        <v>0</v>
      </c>
      <c r="AM155" t="s">
        <v>6094</v>
      </c>
    </row>
    <row r="156" spans="1:39">
      <c r="A156" t="s">
        <v>5542</v>
      </c>
      <c r="B156" t="s">
        <v>4542</v>
      </c>
      <c r="C156" t="s">
        <v>4545</v>
      </c>
      <c r="D156">
        <v>43</v>
      </c>
      <c r="E156" t="s">
        <v>4546</v>
      </c>
      <c r="F156">
        <v>7.37</v>
      </c>
      <c r="I156" t="s">
        <v>5775</v>
      </c>
      <c r="K156" t="s">
        <v>5093</v>
      </c>
      <c r="L156" t="s">
        <v>5094</v>
      </c>
      <c r="M156" t="s">
        <v>5855</v>
      </c>
      <c r="N156">
        <v>8</v>
      </c>
      <c r="O156" t="s">
        <v>5864</v>
      </c>
      <c r="P156" t="s">
        <v>5992</v>
      </c>
      <c r="Q156">
        <v>5</v>
      </c>
      <c r="R156">
        <v>2</v>
      </c>
      <c r="S156">
        <v>1.53</v>
      </c>
      <c r="T156">
        <v>4.41</v>
      </c>
      <c r="U156">
        <v>471.85</v>
      </c>
      <c r="V156">
        <v>112.19</v>
      </c>
      <c r="W156">
        <v>4.88</v>
      </c>
      <c r="X156">
        <v>4.27</v>
      </c>
      <c r="Y156">
        <v>0</v>
      </c>
      <c r="Z156">
        <v>3</v>
      </c>
      <c r="AA156" t="s">
        <v>4268</v>
      </c>
      <c r="AB156">
        <v>0</v>
      </c>
      <c r="AC156">
        <v>6</v>
      </c>
      <c r="AD156">
        <v>3.256404761904762</v>
      </c>
      <c r="AF156" t="s">
        <v>5398</v>
      </c>
      <c r="AI156">
        <v>0</v>
      </c>
      <c r="AJ156">
        <v>0</v>
      </c>
      <c r="AM156" t="s">
        <v>6094</v>
      </c>
    </row>
    <row r="157" spans="1:39">
      <c r="A157" t="s">
        <v>5543</v>
      </c>
      <c r="B157" t="s">
        <v>4542</v>
      </c>
      <c r="C157" t="s">
        <v>4545</v>
      </c>
      <c r="D157">
        <v>45</v>
      </c>
      <c r="E157" t="s">
        <v>4546</v>
      </c>
      <c r="F157">
        <v>7.35</v>
      </c>
      <c r="K157" t="s">
        <v>5093</v>
      </c>
      <c r="M157" t="s">
        <v>5858</v>
      </c>
      <c r="N157">
        <v>8</v>
      </c>
      <c r="O157" t="s">
        <v>5868</v>
      </c>
      <c r="P157" t="s">
        <v>5993</v>
      </c>
      <c r="Q157">
        <v>7</v>
      </c>
      <c r="R157">
        <v>7</v>
      </c>
      <c r="S157">
        <v>1.45</v>
      </c>
      <c r="T157">
        <v>3.45</v>
      </c>
      <c r="U157">
        <v>655.65</v>
      </c>
      <c r="V157">
        <v>191.19</v>
      </c>
      <c r="W157">
        <v>3.44</v>
      </c>
      <c r="X157">
        <v>12.75</v>
      </c>
      <c r="Y157">
        <v>13.49</v>
      </c>
      <c r="Z157">
        <v>2</v>
      </c>
      <c r="AA157" t="s">
        <v>4268</v>
      </c>
      <c r="AB157">
        <v>2</v>
      </c>
      <c r="AC157">
        <v>16</v>
      </c>
      <c r="AD157">
        <v>1.775</v>
      </c>
      <c r="AF157" t="s">
        <v>5401</v>
      </c>
      <c r="AI157">
        <v>0</v>
      </c>
      <c r="AJ157">
        <v>0</v>
      </c>
      <c r="AK157" t="s">
        <v>6089</v>
      </c>
      <c r="AL157" t="s">
        <v>6089</v>
      </c>
      <c r="AM157" t="s">
        <v>6094</v>
      </c>
    </row>
    <row r="158" spans="1:39">
      <c r="A158" t="s">
        <v>5543</v>
      </c>
      <c r="B158" t="s">
        <v>4542</v>
      </c>
      <c r="C158" t="s">
        <v>4545</v>
      </c>
      <c r="D158">
        <v>45</v>
      </c>
      <c r="E158" t="s">
        <v>4546</v>
      </c>
      <c r="F158">
        <v>7.35</v>
      </c>
      <c r="K158" t="s">
        <v>5093</v>
      </c>
      <c r="L158" t="s">
        <v>5094</v>
      </c>
      <c r="M158" t="s">
        <v>5113</v>
      </c>
      <c r="N158">
        <v>9</v>
      </c>
      <c r="O158" t="s">
        <v>5869</v>
      </c>
      <c r="P158" t="s">
        <v>5993</v>
      </c>
      <c r="Q158">
        <v>7</v>
      </c>
      <c r="R158">
        <v>7</v>
      </c>
      <c r="S158">
        <v>1.45</v>
      </c>
      <c r="T158">
        <v>3.45</v>
      </c>
      <c r="U158">
        <v>655.65</v>
      </c>
      <c r="V158">
        <v>191.19</v>
      </c>
      <c r="W158">
        <v>3.44</v>
      </c>
      <c r="X158">
        <v>12.75</v>
      </c>
      <c r="Y158">
        <v>13.49</v>
      </c>
      <c r="Z158">
        <v>2</v>
      </c>
      <c r="AA158" t="s">
        <v>4268</v>
      </c>
      <c r="AB158">
        <v>2</v>
      </c>
      <c r="AC158">
        <v>16</v>
      </c>
      <c r="AD158">
        <v>1.775</v>
      </c>
      <c r="AF158" t="s">
        <v>5401</v>
      </c>
      <c r="AI158">
        <v>0</v>
      </c>
      <c r="AJ158">
        <v>0</v>
      </c>
      <c r="AK158" t="s">
        <v>6090</v>
      </c>
      <c r="AL158" t="s">
        <v>6090</v>
      </c>
      <c r="AM158" t="s">
        <v>6094</v>
      </c>
    </row>
    <row r="159" spans="1:39">
      <c r="A159" t="s">
        <v>5544</v>
      </c>
      <c r="B159" t="s">
        <v>4542</v>
      </c>
      <c r="C159" t="s">
        <v>4545</v>
      </c>
      <c r="D159">
        <v>46</v>
      </c>
      <c r="E159" t="s">
        <v>4546</v>
      </c>
      <c r="F159">
        <v>7.34</v>
      </c>
      <c r="I159" t="s">
        <v>5776</v>
      </c>
      <c r="K159" t="s">
        <v>5093</v>
      </c>
      <c r="L159" t="s">
        <v>5094</v>
      </c>
      <c r="M159" t="s">
        <v>5855</v>
      </c>
      <c r="N159">
        <v>8</v>
      </c>
      <c r="O159" t="s">
        <v>5864</v>
      </c>
      <c r="P159" t="s">
        <v>5994</v>
      </c>
      <c r="Q159">
        <v>6</v>
      </c>
      <c r="R159">
        <v>2</v>
      </c>
      <c r="S159">
        <v>2.87</v>
      </c>
      <c r="T159">
        <v>5.75</v>
      </c>
      <c r="U159">
        <v>510.85</v>
      </c>
      <c r="V159">
        <v>106.86</v>
      </c>
      <c r="W159">
        <v>4.97</v>
      </c>
      <c r="X159">
        <v>4.27</v>
      </c>
      <c r="Y159">
        <v>0.07000000000000001</v>
      </c>
      <c r="Z159">
        <v>3</v>
      </c>
      <c r="AA159" t="s">
        <v>4268</v>
      </c>
      <c r="AB159">
        <v>1</v>
      </c>
      <c r="AC159">
        <v>7</v>
      </c>
      <c r="AD159">
        <v>2.503</v>
      </c>
      <c r="AF159" t="s">
        <v>5398</v>
      </c>
      <c r="AI159">
        <v>0</v>
      </c>
      <c r="AJ159">
        <v>0</v>
      </c>
      <c r="AM159" t="s">
        <v>6094</v>
      </c>
    </row>
    <row r="160" spans="1:39">
      <c r="A160" t="s">
        <v>5545</v>
      </c>
      <c r="B160" t="s">
        <v>4542</v>
      </c>
      <c r="C160" t="s">
        <v>4545</v>
      </c>
      <c r="D160">
        <v>49</v>
      </c>
      <c r="E160" t="s">
        <v>4546</v>
      </c>
      <c r="F160">
        <v>7.31</v>
      </c>
      <c r="I160" t="s">
        <v>5777</v>
      </c>
      <c r="K160" t="s">
        <v>5093</v>
      </c>
      <c r="L160" t="s">
        <v>5094</v>
      </c>
      <c r="M160" t="s">
        <v>5855</v>
      </c>
      <c r="N160">
        <v>8</v>
      </c>
      <c r="O160" t="s">
        <v>5864</v>
      </c>
      <c r="P160" t="s">
        <v>5995</v>
      </c>
      <c r="Q160">
        <v>5</v>
      </c>
      <c r="R160">
        <v>2</v>
      </c>
      <c r="S160">
        <v>1.11</v>
      </c>
      <c r="T160">
        <v>3.99</v>
      </c>
      <c r="U160">
        <v>541.91</v>
      </c>
      <c r="V160">
        <v>101.29</v>
      </c>
      <c r="W160">
        <v>5.7</v>
      </c>
      <c r="X160">
        <v>4.25</v>
      </c>
      <c r="Y160">
        <v>5.07</v>
      </c>
      <c r="Z160">
        <v>4</v>
      </c>
      <c r="AA160" t="s">
        <v>4268</v>
      </c>
      <c r="AB160">
        <v>2</v>
      </c>
      <c r="AC160">
        <v>7</v>
      </c>
      <c r="AD160">
        <v>3.628666666666666</v>
      </c>
      <c r="AF160" t="s">
        <v>5398</v>
      </c>
      <c r="AI160">
        <v>0</v>
      </c>
      <c r="AJ160">
        <v>0</v>
      </c>
      <c r="AM160" t="s">
        <v>6094</v>
      </c>
    </row>
    <row r="161" spans="1:39">
      <c r="A161" t="s">
        <v>5546</v>
      </c>
      <c r="B161" t="s">
        <v>4542</v>
      </c>
      <c r="C161" t="s">
        <v>4545</v>
      </c>
      <c r="D161">
        <v>49</v>
      </c>
      <c r="E161" t="s">
        <v>4546</v>
      </c>
      <c r="F161">
        <v>7.31</v>
      </c>
      <c r="I161" t="s">
        <v>5778</v>
      </c>
      <c r="K161" t="s">
        <v>5093</v>
      </c>
      <c r="L161" t="s">
        <v>5094</v>
      </c>
      <c r="M161" t="s">
        <v>5855</v>
      </c>
      <c r="N161">
        <v>8</v>
      </c>
      <c r="O161" t="s">
        <v>5864</v>
      </c>
      <c r="P161" t="s">
        <v>5996</v>
      </c>
      <c r="Q161">
        <v>8</v>
      </c>
      <c r="R161">
        <v>1</v>
      </c>
      <c r="S161">
        <v>3.96</v>
      </c>
      <c r="T161">
        <v>3.96</v>
      </c>
      <c r="U161">
        <v>503.95</v>
      </c>
      <c r="V161">
        <v>123.04</v>
      </c>
      <c r="W161">
        <v>5</v>
      </c>
      <c r="X161">
        <v>13</v>
      </c>
      <c r="Y161">
        <v>0</v>
      </c>
      <c r="Z161">
        <v>4</v>
      </c>
      <c r="AA161" t="s">
        <v>4268</v>
      </c>
      <c r="AB161">
        <v>1</v>
      </c>
      <c r="AC161">
        <v>7</v>
      </c>
      <c r="AD161">
        <v>2.373333333333334</v>
      </c>
      <c r="AF161" t="s">
        <v>5399</v>
      </c>
      <c r="AI161">
        <v>0</v>
      </c>
      <c r="AJ161">
        <v>0</v>
      </c>
      <c r="AM161" t="s">
        <v>6094</v>
      </c>
    </row>
    <row r="162" spans="1:39">
      <c r="A162" t="s">
        <v>5547</v>
      </c>
      <c r="B162" t="s">
        <v>4542</v>
      </c>
      <c r="C162" t="s">
        <v>4545</v>
      </c>
      <c r="D162">
        <v>49</v>
      </c>
      <c r="E162" t="s">
        <v>4546</v>
      </c>
      <c r="F162">
        <v>7.31</v>
      </c>
      <c r="I162" t="s">
        <v>5779</v>
      </c>
      <c r="K162" t="s">
        <v>5093</v>
      </c>
      <c r="L162" t="s">
        <v>5094</v>
      </c>
      <c r="M162" t="s">
        <v>5855</v>
      </c>
      <c r="N162">
        <v>8</v>
      </c>
      <c r="O162" t="s">
        <v>5864</v>
      </c>
      <c r="P162" t="s">
        <v>5997</v>
      </c>
      <c r="Q162">
        <v>5</v>
      </c>
      <c r="R162">
        <v>2</v>
      </c>
      <c r="S162">
        <v>2.32</v>
      </c>
      <c r="T162">
        <v>5.2</v>
      </c>
      <c r="U162">
        <v>498.37</v>
      </c>
      <c r="V162">
        <v>112.19</v>
      </c>
      <c r="W162">
        <v>5.62</v>
      </c>
      <c r="X162">
        <v>4.27</v>
      </c>
      <c r="Y162">
        <v>0</v>
      </c>
      <c r="Z162">
        <v>3</v>
      </c>
      <c r="AA162" t="s">
        <v>4268</v>
      </c>
      <c r="AB162">
        <v>1</v>
      </c>
      <c r="AC162">
        <v>7</v>
      </c>
      <c r="AD162">
        <v>2.611976190476191</v>
      </c>
      <c r="AF162" t="s">
        <v>5398</v>
      </c>
      <c r="AI162">
        <v>0</v>
      </c>
      <c r="AJ162">
        <v>0</v>
      </c>
      <c r="AM162" t="s">
        <v>6094</v>
      </c>
    </row>
    <row r="163" spans="1:39">
      <c r="A163" t="s">
        <v>5548</v>
      </c>
      <c r="B163" t="s">
        <v>4542</v>
      </c>
      <c r="C163" t="s">
        <v>4545</v>
      </c>
      <c r="D163">
        <v>50</v>
      </c>
      <c r="E163" t="s">
        <v>4546</v>
      </c>
      <c r="F163">
        <v>7.3</v>
      </c>
      <c r="I163" t="s">
        <v>5780</v>
      </c>
      <c r="K163" t="s">
        <v>5093</v>
      </c>
      <c r="L163" t="s">
        <v>5094</v>
      </c>
      <c r="M163" t="s">
        <v>5855</v>
      </c>
      <c r="N163">
        <v>8</v>
      </c>
      <c r="O163" t="s">
        <v>5864</v>
      </c>
      <c r="P163" t="s">
        <v>5998</v>
      </c>
      <c r="Q163">
        <v>5</v>
      </c>
      <c r="R163">
        <v>2</v>
      </c>
      <c r="S163">
        <v>0.88</v>
      </c>
      <c r="T163">
        <v>3.76</v>
      </c>
      <c r="U163">
        <v>541.91</v>
      </c>
      <c r="V163">
        <v>101.29</v>
      </c>
      <c r="W163">
        <v>5.7</v>
      </c>
      <c r="X163">
        <v>4.25</v>
      </c>
      <c r="Y163">
        <v>5.58</v>
      </c>
      <c r="Z163">
        <v>4</v>
      </c>
      <c r="AA163" t="s">
        <v>4268</v>
      </c>
      <c r="AB163">
        <v>2</v>
      </c>
      <c r="AC163">
        <v>7</v>
      </c>
      <c r="AD163">
        <v>3.743666666666666</v>
      </c>
      <c r="AF163" t="s">
        <v>5398</v>
      </c>
      <c r="AI163">
        <v>0</v>
      </c>
      <c r="AJ163">
        <v>0</v>
      </c>
      <c r="AM163" t="s">
        <v>6094</v>
      </c>
    </row>
    <row r="164" spans="1:39">
      <c r="A164" t="s">
        <v>5549</v>
      </c>
      <c r="B164" t="s">
        <v>4542</v>
      </c>
      <c r="C164" t="s">
        <v>4545</v>
      </c>
      <c r="D164">
        <v>50</v>
      </c>
      <c r="E164" t="s">
        <v>4546</v>
      </c>
      <c r="F164">
        <v>7.3</v>
      </c>
      <c r="I164" t="s">
        <v>5781</v>
      </c>
      <c r="K164" t="s">
        <v>5093</v>
      </c>
      <c r="L164" t="s">
        <v>5094</v>
      </c>
      <c r="M164" t="s">
        <v>5855</v>
      </c>
      <c r="N164">
        <v>8</v>
      </c>
      <c r="O164" t="s">
        <v>5864</v>
      </c>
      <c r="P164" t="s">
        <v>5999</v>
      </c>
      <c r="Q164">
        <v>6</v>
      </c>
      <c r="R164">
        <v>2</v>
      </c>
      <c r="S164">
        <v>1.43</v>
      </c>
      <c r="T164">
        <v>4.32</v>
      </c>
      <c r="U164">
        <v>487.85</v>
      </c>
      <c r="V164">
        <v>121.42</v>
      </c>
      <c r="W164">
        <v>4.54</v>
      </c>
      <c r="X164">
        <v>4.27</v>
      </c>
      <c r="Y164">
        <v>0</v>
      </c>
      <c r="Z164">
        <v>3</v>
      </c>
      <c r="AA164" t="s">
        <v>4268</v>
      </c>
      <c r="AB164">
        <v>0</v>
      </c>
      <c r="AC164">
        <v>7</v>
      </c>
      <c r="AD164">
        <v>2.926785714285714</v>
      </c>
      <c r="AF164" t="s">
        <v>5398</v>
      </c>
      <c r="AI164">
        <v>0</v>
      </c>
      <c r="AJ164">
        <v>0</v>
      </c>
      <c r="AM164" t="s">
        <v>6094</v>
      </c>
    </row>
    <row r="165" spans="1:39">
      <c r="A165" t="s">
        <v>5550</v>
      </c>
      <c r="B165" t="s">
        <v>4542</v>
      </c>
      <c r="C165" t="s">
        <v>4545</v>
      </c>
      <c r="D165">
        <v>52</v>
      </c>
      <c r="E165" t="s">
        <v>4546</v>
      </c>
      <c r="F165">
        <v>7.28</v>
      </c>
      <c r="I165" t="s">
        <v>5782</v>
      </c>
      <c r="K165" t="s">
        <v>5093</v>
      </c>
      <c r="L165" t="s">
        <v>5094</v>
      </c>
      <c r="M165" t="s">
        <v>5855</v>
      </c>
      <c r="N165">
        <v>8</v>
      </c>
      <c r="O165" t="s">
        <v>5864</v>
      </c>
      <c r="P165" t="s">
        <v>6000</v>
      </c>
      <c r="Q165">
        <v>5</v>
      </c>
      <c r="R165">
        <v>2</v>
      </c>
      <c r="S165">
        <v>1.63</v>
      </c>
      <c r="T165">
        <v>4.51</v>
      </c>
      <c r="U165">
        <v>440.88</v>
      </c>
      <c r="V165">
        <v>97.63</v>
      </c>
      <c r="W165">
        <v>4.38</v>
      </c>
      <c r="X165">
        <v>4.27</v>
      </c>
      <c r="Y165">
        <v>0.41</v>
      </c>
      <c r="Z165">
        <v>3</v>
      </c>
      <c r="AA165" t="s">
        <v>4268</v>
      </c>
      <c r="AB165">
        <v>0</v>
      </c>
      <c r="AC165">
        <v>6</v>
      </c>
      <c r="AD165">
        <v>3.912952380952381</v>
      </c>
      <c r="AF165" t="s">
        <v>5398</v>
      </c>
      <c r="AI165">
        <v>0</v>
      </c>
      <c r="AJ165">
        <v>0</v>
      </c>
      <c r="AM165" t="s">
        <v>6094</v>
      </c>
    </row>
    <row r="166" spans="1:39">
      <c r="A166" t="s">
        <v>5551</v>
      </c>
      <c r="B166" t="s">
        <v>4542</v>
      </c>
      <c r="C166" t="s">
        <v>4545</v>
      </c>
      <c r="D166">
        <v>53</v>
      </c>
      <c r="E166" t="s">
        <v>4546</v>
      </c>
      <c r="F166">
        <v>7.28</v>
      </c>
      <c r="I166" t="s">
        <v>5783</v>
      </c>
      <c r="K166" t="s">
        <v>5093</v>
      </c>
      <c r="L166" t="s">
        <v>5094</v>
      </c>
      <c r="M166" t="s">
        <v>5855</v>
      </c>
      <c r="N166">
        <v>8</v>
      </c>
      <c r="O166" t="s">
        <v>5864</v>
      </c>
      <c r="P166" t="s">
        <v>6001</v>
      </c>
      <c r="Q166">
        <v>7</v>
      </c>
      <c r="R166">
        <v>2</v>
      </c>
      <c r="S166">
        <v>1.94</v>
      </c>
      <c r="T166">
        <v>4.83</v>
      </c>
      <c r="U166">
        <v>481.89</v>
      </c>
      <c r="V166">
        <v>130.65</v>
      </c>
      <c r="W166">
        <v>3.92</v>
      </c>
      <c r="X166">
        <v>4.23</v>
      </c>
      <c r="Y166">
        <v>0</v>
      </c>
      <c r="Z166">
        <v>3</v>
      </c>
      <c r="AA166" t="s">
        <v>4268</v>
      </c>
      <c r="AB166">
        <v>0</v>
      </c>
      <c r="AC166">
        <v>8</v>
      </c>
      <c r="AD166">
        <v>2.714357142857143</v>
      </c>
      <c r="AF166" t="s">
        <v>5398</v>
      </c>
      <c r="AI166">
        <v>0</v>
      </c>
      <c r="AJ166">
        <v>0</v>
      </c>
      <c r="AM166" t="s">
        <v>6094</v>
      </c>
    </row>
    <row r="167" spans="1:39">
      <c r="A167" t="s">
        <v>5552</v>
      </c>
      <c r="B167" t="s">
        <v>4542</v>
      </c>
      <c r="C167" t="s">
        <v>4545</v>
      </c>
      <c r="D167">
        <v>53</v>
      </c>
      <c r="E167" t="s">
        <v>4546</v>
      </c>
      <c r="F167">
        <v>7.28</v>
      </c>
      <c r="I167" t="s">
        <v>5784</v>
      </c>
      <c r="K167" t="s">
        <v>5093</v>
      </c>
      <c r="L167" t="s">
        <v>5094</v>
      </c>
      <c r="M167" t="s">
        <v>5855</v>
      </c>
      <c r="N167">
        <v>8</v>
      </c>
      <c r="O167" t="s">
        <v>5864</v>
      </c>
      <c r="P167" t="s">
        <v>6002</v>
      </c>
      <c r="Q167">
        <v>7</v>
      </c>
      <c r="R167">
        <v>2</v>
      </c>
      <c r="S167">
        <v>0.26</v>
      </c>
      <c r="T167">
        <v>2.21</v>
      </c>
      <c r="U167">
        <v>445.87</v>
      </c>
      <c r="V167">
        <v>129.35</v>
      </c>
      <c r="W167">
        <v>3.42</v>
      </c>
      <c r="X167">
        <v>4.43</v>
      </c>
      <c r="Y167">
        <v>0.63</v>
      </c>
      <c r="Z167">
        <v>4</v>
      </c>
      <c r="AA167" t="s">
        <v>4268</v>
      </c>
      <c r="AB167">
        <v>0</v>
      </c>
      <c r="AC167">
        <v>5</v>
      </c>
      <c r="AD167">
        <v>3.886642857142857</v>
      </c>
      <c r="AF167" t="s">
        <v>5398</v>
      </c>
      <c r="AI167">
        <v>0</v>
      </c>
      <c r="AJ167">
        <v>0</v>
      </c>
      <c r="AM167" t="s">
        <v>6094</v>
      </c>
    </row>
    <row r="168" spans="1:39">
      <c r="A168" t="s">
        <v>5553</v>
      </c>
      <c r="B168" t="s">
        <v>4542</v>
      </c>
      <c r="C168" t="s">
        <v>4545</v>
      </c>
      <c r="D168">
        <v>54</v>
      </c>
      <c r="E168" t="s">
        <v>4546</v>
      </c>
      <c r="F168">
        <v>7.27</v>
      </c>
      <c r="I168" t="s">
        <v>5785</v>
      </c>
      <c r="K168" t="s">
        <v>5093</v>
      </c>
      <c r="L168" t="s">
        <v>5094</v>
      </c>
      <c r="M168" t="s">
        <v>5855</v>
      </c>
      <c r="N168">
        <v>8</v>
      </c>
      <c r="O168" t="s">
        <v>5864</v>
      </c>
      <c r="P168" t="s">
        <v>6003</v>
      </c>
      <c r="Q168">
        <v>6</v>
      </c>
      <c r="R168">
        <v>2</v>
      </c>
      <c r="S168">
        <v>4.93</v>
      </c>
      <c r="T168">
        <v>5.31</v>
      </c>
      <c r="U168">
        <v>547.3200000000001</v>
      </c>
      <c r="V168">
        <v>116.46</v>
      </c>
      <c r="W168">
        <v>5.7</v>
      </c>
      <c r="X168">
        <v>7.13</v>
      </c>
      <c r="Y168">
        <v>0</v>
      </c>
      <c r="Z168">
        <v>4</v>
      </c>
      <c r="AA168" t="s">
        <v>4268</v>
      </c>
      <c r="AB168">
        <v>2</v>
      </c>
      <c r="AC168">
        <v>5</v>
      </c>
      <c r="AD168">
        <v>1.618</v>
      </c>
      <c r="AF168" t="s">
        <v>5399</v>
      </c>
      <c r="AI168">
        <v>0</v>
      </c>
      <c r="AJ168">
        <v>0</v>
      </c>
      <c r="AM168" t="s">
        <v>6094</v>
      </c>
    </row>
    <row r="169" spans="1:39">
      <c r="A169" t="s">
        <v>5554</v>
      </c>
      <c r="B169" t="s">
        <v>4542</v>
      </c>
      <c r="C169" t="s">
        <v>4545</v>
      </c>
      <c r="D169">
        <v>59</v>
      </c>
      <c r="E169" t="s">
        <v>4546</v>
      </c>
      <c r="F169">
        <v>7.23</v>
      </c>
      <c r="I169" t="s">
        <v>5786</v>
      </c>
      <c r="K169" t="s">
        <v>5093</v>
      </c>
      <c r="L169" t="s">
        <v>5094</v>
      </c>
      <c r="M169" t="s">
        <v>5855</v>
      </c>
      <c r="N169">
        <v>8</v>
      </c>
      <c r="O169" t="s">
        <v>5864</v>
      </c>
      <c r="P169" t="s">
        <v>6004</v>
      </c>
      <c r="Q169">
        <v>6</v>
      </c>
      <c r="R169">
        <v>2</v>
      </c>
      <c r="S169">
        <v>2.48</v>
      </c>
      <c r="T169">
        <v>5.36</v>
      </c>
      <c r="U169">
        <v>573.96</v>
      </c>
      <c r="V169">
        <v>121.42</v>
      </c>
      <c r="W169">
        <v>6.05</v>
      </c>
      <c r="X169">
        <v>4.27</v>
      </c>
      <c r="Y169">
        <v>0</v>
      </c>
      <c r="Z169">
        <v>3</v>
      </c>
      <c r="AA169" t="s">
        <v>4268</v>
      </c>
      <c r="AB169">
        <v>2</v>
      </c>
      <c r="AC169">
        <v>8</v>
      </c>
      <c r="AD169">
        <v>2.26</v>
      </c>
      <c r="AF169" t="s">
        <v>5398</v>
      </c>
      <c r="AI169">
        <v>0</v>
      </c>
      <c r="AJ169">
        <v>0</v>
      </c>
      <c r="AM169" t="s">
        <v>6094</v>
      </c>
    </row>
    <row r="170" spans="1:39">
      <c r="A170" t="s">
        <v>5523</v>
      </c>
      <c r="B170" t="s">
        <v>4542</v>
      </c>
      <c r="C170" t="s">
        <v>4545</v>
      </c>
      <c r="D170">
        <v>59</v>
      </c>
      <c r="E170" t="s">
        <v>4546</v>
      </c>
      <c r="F170">
        <v>7.23</v>
      </c>
      <c r="I170" t="s">
        <v>5787</v>
      </c>
      <c r="K170" t="s">
        <v>5093</v>
      </c>
      <c r="L170" t="s">
        <v>5094</v>
      </c>
      <c r="M170" t="s">
        <v>5855</v>
      </c>
      <c r="N170">
        <v>8</v>
      </c>
      <c r="O170" t="s">
        <v>5864</v>
      </c>
      <c r="P170" t="s">
        <v>5973</v>
      </c>
      <c r="Q170">
        <v>7</v>
      </c>
      <c r="R170">
        <v>2</v>
      </c>
      <c r="S170">
        <v>0.77</v>
      </c>
      <c r="T170">
        <v>2.72</v>
      </c>
      <c r="U170">
        <v>459.9</v>
      </c>
      <c r="V170">
        <v>129.35</v>
      </c>
      <c r="W170">
        <v>3.81</v>
      </c>
      <c r="X170">
        <v>4.43</v>
      </c>
      <c r="Y170">
        <v>0.63</v>
      </c>
      <c r="Z170">
        <v>4</v>
      </c>
      <c r="AA170" t="s">
        <v>4268</v>
      </c>
      <c r="AB170">
        <v>0</v>
      </c>
      <c r="AC170">
        <v>6</v>
      </c>
      <c r="AD170">
        <v>3.786428571428571</v>
      </c>
      <c r="AF170" t="s">
        <v>5398</v>
      </c>
      <c r="AI170">
        <v>0</v>
      </c>
      <c r="AJ170">
        <v>0</v>
      </c>
      <c r="AM170" t="s">
        <v>6094</v>
      </c>
    </row>
    <row r="171" spans="1:39">
      <c r="A171" t="s">
        <v>5555</v>
      </c>
      <c r="B171" t="s">
        <v>4542</v>
      </c>
      <c r="C171" t="s">
        <v>4545</v>
      </c>
      <c r="D171">
        <v>60</v>
      </c>
      <c r="E171" t="s">
        <v>4546</v>
      </c>
      <c r="F171">
        <v>7.22</v>
      </c>
      <c r="I171" t="s">
        <v>5788</v>
      </c>
      <c r="K171" t="s">
        <v>5093</v>
      </c>
      <c r="L171" t="s">
        <v>5094</v>
      </c>
      <c r="M171" t="s">
        <v>5859</v>
      </c>
      <c r="N171">
        <v>8</v>
      </c>
      <c r="O171" t="s">
        <v>5870</v>
      </c>
      <c r="P171" t="s">
        <v>6005</v>
      </c>
      <c r="Q171">
        <v>6</v>
      </c>
      <c r="R171">
        <v>2</v>
      </c>
      <c r="S171">
        <v>0.13</v>
      </c>
      <c r="T171">
        <v>3.01</v>
      </c>
      <c r="U171">
        <v>461.86</v>
      </c>
      <c r="V171">
        <v>129.26</v>
      </c>
      <c r="W171">
        <v>3.51</v>
      </c>
      <c r="X171">
        <v>4.26</v>
      </c>
      <c r="Y171">
        <v>0</v>
      </c>
      <c r="Z171">
        <v>3</v>
      </c>
      <c r="AA171" t="s">
        <v>4268</v>
      </c>
      <c r="AB171">
        <v>0</v>
      </c>
      <c r="AC171">
        <v>5</v>
      </c>
      <c r="AD171">
        <v>3.767428571428571</v>
      </c>
      <c r="AF171" t="s">
        <v>5398</v>
      </c>
      <c r="AI171">
        <v>0</v>
      </c>
      <c r="AJ171">
        <v>0</v>
      </c>
      <c r="AM171" t="s">
        <v>6094</v>
      </c>
    </row>
    <row r="172" spans="1:39">
      <c r="A172" t="s">
        <v>5556</v>
      </c>
      <c r="B172" t="s">
        <v>4542</v>
      </c>
      <c r="C172" t="s">
        <v>4545</v>
      </c>
      <c r="D172">
        <v>63</v>
      </c>
      <c r="E172" t="s">
        <v>4546</v>
      </c>
      <c r="F172">
        <v>7.2</v>
      </c>
      <c r="K172" t="s">
        <v>5093</v>
      </c>
      <c r="M172" t="s">
        <v>5858</v>
      </c>
      <c r="N172">
        <v>8</v>
      </c>
      <c r="O172" t="s">
        <v>5868</v>
      </c>
      <c r="P172" t="s">
        <v>6006</v>
      </c>
      <c r="Q172">
        <v>7</v>
      </c>
      <c r="R172">
        <v>7</v>
      </c>
      <c r="S172">
        <v>1.48</v>
      </c>
      <c r="T172">
        <v>3.48</v>
      </c>
      <c r="U172">
        <v>655.65</v>
      </c>
      <c r="V172">
        <v>191.19</v>
      </c>
      <c r="W172">
        <v>3.44</v>
      </c>
      <c r="X172">
        <v>12.83</v>
      </c>
      <c r="Y172">
        <v>13.49</v>
      </c>
      <c r="Z172">
        <v>2</v>
      </c>
      <c r="AA172" t="s">
        <v>4268</v>
      </c>
      <c r="AB172">
        <v>2</v>
      </c>
      <c r="AC172">
        <v>16</v>
      </c>
      <c r="AD172">
        <v>1.76</v>
      </c>
      <c r="AF172" t="s">
        <v>5401</v>
      </c>
      <c r="AI172">
        <v>0</v>
      </c>
      <c r="AJ172">
        <v>0</v>
      </c>
      <c r="AK172" t="s">
        <v>6089</v>
      </c>
      <c r="AL172" t="s">
        <v>6089</v>
      </c>
      <c r="AM172" t="s">
        <v>6094</v>
      </c>
    </row>
    <row r="173" spans="1:39">
      <c r="A173" t="s">
        <v>5556</v>
      </c>
      <c r="B173" t="s">
        <v>4542</v>
      </c>
      <c r="C173" t="s">
        <v>4545</v>
      </c>
      <c r="D173">
        <v>63</v>
      </c>
      <c r="E173" t="s">
        <v>4546</v>
      </c>
      <c r="F173">
        <v>7.2</v>
      </c>
      <c r="K173" t="s">
        <v>5093</v>
      </c>
      <c r="L173" t="s">
        <v>5094</v>
      </c>
      <c r="M173" t="s">
        <v>5113</v>
      </c>
      <c r="N173">
        <v>9</v>
      </c>
      <c r="O173" t="s">
        <v>5869</v>
      </c>
      <c r="P173" t="s">
        <v>6006</v>
      </c>
      <c r="Q173">
        <v>7</v>
      </c>
      <c r="R173">
        <v>7</v>
      </c>
      <c r="S173">
        <v>1.48</v>
      </c>
      <c r="T173">
        <v>3.48</v>
      </c>
      <c r="U173">
        <v>655.65</v>
      </c>
      <c r="V173">
        <v>191.19</v>
      </c>
      <c r="W173">
        <v>3.44</v>
      </c>
      <c r="X173">
        <v>12.83</v>
      </c>
      <c r="Y173">
        <v>13.49</v>
      </c>
      <c r="Z173">
        <v>2</v>
      </c>
      <c r="AA173" t="s">
        <v>4268</v>
      </c>
      <c r="AB173">
        <v>2</v>
      </c>
      <c r="AC173">
        <v>16</v>
      </c>
      <c r="AD173">
        <v>1.76</v>
      </c>
      <c r="AF173" t="s">
        <v>5401</v>
      </c>
      <c r="AI173">
        <v>0</v>
      </c>
      <c r="AJ173">
        <v>0</v>
      </c>
      <c r="AK173" t="s">
        <v>6090</v>
      </c>
      <c r="AL173" t="s">
        <v>6090</v>
      </c>
      <c r="AM173" t="s">
        <v>6094</v>
      </c>
    </row>
    <row r="174" spans="1:39">
      <c r="A174" t="s">
        <v>5557</v>
      </c>
      <c r="B174" t="s">
        <v>4542</v>
      </c>
      <c r="C174" t="s">
        <v>4545</v>
      </c>
      <c r="D174">
        <v>63</v>
      </c>
      <c r="E174" t="s">
        <v>4546</v>
      </c>
      <c r="F174">
        <v>7.2</v>
      </c>
      <c r="I174" t="s">
        <v>5789</v>
      </c>
      <c r="K174" t="s">
        <v>5093</v>
      </c>
      <c r="L174" t="s">
        <v>5094</v>
      </c>
      <c r="M174" t="s">
        <v>5855</v>
      </c>
      <c r="N174">
        <v>8</v>
      </c>
      <c r="O174" t="s">
        <v>5864</v>
      </c>
      <c r="P174" t="s">
        <v>6007</v>
      </c>
      <c r="Q174">
        <v>5</v>
      </c>
      <c r="R174">
        <v>2</v>
      </c>
      <c r="S174">
        <v>2.01</v>
      </c>
      <c r="T174">
        <v>4.89</v>
      </c>
      <c r="U174">
        <v>494.85</v>
      </c>
      <c r="V174">
        <v>97.63</v>
      </c>
      <c r="W174">
        <v>5.09</v>
      </c>
      <c r="X174">
        <v>4.27</v>
      </c>
      <c r="Y174">
        <v>0.02</v>
      </c>
      <c r="Z174">
        <v>3</v>
      </c>
      <c r="AA174" t="s">
        <v>4268</v>
      </c>
      <c r="AB174">
        <v>1</v>
      </c>
      <c r="AC174">
        <v>6</v>
      </c>
      <c r="AD174">
        <v>3.332452380952381</v>
      </c>
      <c r="AF174" t="s">
        <v>5398</v>
      </c>
      <c r="AI174">
        <v>0</v>
      </c>
      <c r="AJ174">
        <v>0</v>
      </c>
      <c r="AM174" t="s">
        <v>6094</v>
      </c>
    </row>
    <row r="175" spans="1:39">
      <c r="A175" t="s">
        <v>5548</v>
      </c>
      <c r="B175" t="s">
        <v>4542</v>
      </c>
      <c r="C175" t="s">
        <v>4545</v>
      </c>
      <c r="D175">
        <v>65</v>
      </c>
      <c r="E175" t="s">
        <v>4546</v>
      </c>
      <c r="F175">
        <v>7.19</v>
      </c>
      <c r="I175" t="s">
        <v>5790</v>
      </c>
      <c r="K175" t="s">
        <v>5093</v>
      </c>
      <c r="L175" t="s">
        <v>5094</v>
      </c>
      <c r="M175" t="s">
        <v>5855</v>
      </c>
      <c r="N175">
        <v>8</v>
      </c>
      <c r="O175" t="s">
        <v>5864</v>
      </c>
      <c r="P175" t="s">
        <v>5998</v>
      </c>
      <c r="Q175">
        <v>5</v>
      </c>
      <c r="R175">
        <v>2</v>
      </c>
      <c r="S175">
        <v>0.88</v>
      </c>
      <c r="T175">
        <v>3.76</v>
      </c>
      <c r="U175">
        <v>541.91</v>
      </c>
      <c r="V175">
        <v>101.29</v>
      </c>
      <c r="W175">
        <v>5.7</v>
      </c>
      <c r="X175">
        <v>4.25</v>
      </c>
      <c r="Y175">
        <v>5.58</v>
      </c>
      <c r="Z175">
        <v>4</v>
      </c>
      <c r="AA175" t="s">
        <v>4268</v>
      </c>
      <c r="AB175">
        <v>2</v>
      </c>
      <c r="AC175">
        <v>7</v>
      </c>
      <c r="AD175">
        <v>3.743666666666666</v>
      </c>
      <c r="AF175" t="s">
        <v>5398</v>
      </c>
      <c r="AI175">
        <v>0</v>
      </c>
      <c r="AJ175">
        <v>0</v>
      </c>
      <c r="AM175" t="s">
        <v>6094</v>
      </c>
    </row>
    <row r="176" spans="1:39">
      <c r="A176" t="s">
        <v>5558</v>
      </c>
      <c r="B176" t="s">
        <v>4542</v>
      </c>
      <c r="C176" t="s">
        <v>4545</v>
      </c>
      <c r="D176">
        <v>66</v>
      </c>
      <c r="E176" t="s">
        <v>4546</v>
      </c>
      <c r="F176">
        <v>7.18</v>
      </c>
      <c r="I176" t="s">
        <v>5791</v>
      </c>
      <c r="K176" t="s">
        <v>5093</v>
      </c>
      <c r="L176" t="s">
        <v>5094</v>
      </c>
      <c r="M176" t="s">
        <v>5855</v>
      </c>
      <c r="N176">
        <v>8</v>
      </c>
      <c r="O176" t="s">
        <v>5864</v>
      </c>
      <c r="P176" t="s">
        <v>6008</v>
      </c>
      <c r="Q176">
        <v>7</v>
      </c>
      <c r="R176">
        <v>1</v>
      </c>
      <c r="S176">
        <v>4.8</v>
      </c>
      <c r="T176">
        <v>4.8</v>
      </c>
      <c r="U176">
        <v>488.93</v>
      </c>
      <c r="V176">
        <v>110.15</v>
      </c>
      <c r="W176">
        <v>5.29</v>
      </c>
      <c r="X176">
        <v>13.22</v>
      </c>
      <c r="Y176">
        <v>1.01</v>
      </c>
      <c r="Z176">
        <v>4</v>
      </c>
      <c r="AA176" t="s">
        <v>4268</v>
      </c>
      <c r="AB176">
        <v>1</v>
      </c>
      <c r="AC176">
        <v>7</v>
      </c>
      <c r="AD176">
        <v>2.340738095238095</v>
      </c>
      <c r="AF176" t="s">
        <v>5399</v>
      </c>
      <c r="AI176">
        <v>0</v>
      </c>
      <c r="AJ176">
        <v>0</v>
      </c>
      <c r="AM176" t="s">
        <v>6094</v>
      </c>
    </row>
    <row r="177" spans="1:39">
      <c r="A177" t="s">
        <v>5559</v>
      </c>
      <c r="B177" t="s">
        <v>4542</v>
      </c>
      <c r="C177" t="s">
        <v>4545</v>
      </c>
      <c r="D177">
        <v>74</v>
      </c>
      <c r="E177" t="s">
        <v>4546</v>
      </c>
      <c r="F177">
        <v>7.13</v>
      </c>
      <c r="I177" t="s">
        <v>5792</v>
      </c>
      <c r="K177" t="s">
        <v>5093</v>
      </c>
      <c r="L177" t="s">
        <v>5094</v>
      </c>
      <c r="M177" t="s">
        <v>5855</v>
      </c>
      <c r="N177">
        <v>8</v>
      </c>
      <c r="O177" t="s">
        <v>5864</v>
      </c>
      <c r="P177" t="s">
        <v>6009</v>
      </c>
      <c r="Q177">
        <v>5</v>
      </c>
      <c r="R177">
        <v>2</v>
      </c>
      <c r="S177">
        <v>0.15</v>
      </c>
      <c r="T177">
        <v>3.03</v>
      </c>
      <c r="U177">
        <v>439.83</v>
      </c>
      <c r="V177">
        <v>112.19</v>
      </c>
      <c r="W177">
        <v>4.08</v>
      </c>
      <c r="X177">
        <v>4.27</v>
      </c>
      <c r="Y177">
        <v>0</v>
      </c>
      <c r="Z177">
        <v>3</v>
      </c>
      <c r="AA177" t="s">
        <v>4268</v>
      </c>
      <c r="AB177">
        <v>0</v>
      </c>
      <c r="AC177">
        <v>5</v>
      </c>
      <c r="AD177">
        <v>4.175119047619048</v>
      </c>
      <c r="AF177" t="s">
        <v>5398</v>
      </c>
      <c r="AI177">
        <v>0</v>
      </c>
      <c r="AJ177">
        <v>0</v>
      </c>
      <c r="AM177" t="s">
        <v>6094</v>
      </c>
    </row>
    <row r="178" spans="1:39">
      <c r="A178" t="s">
        <v>5429</v>
      </c>
      <c r="B178" t="s">
        <v>4542</v>
      </c>
      <c r="C178" t="s">
        <v>4545</v>
      </c>
      <c r="D178">
        <v>75</v>
      </c>
      <c r="E178" t="s">
        <v>4546</v>
      </c>
      <c r="F178">
        <v>7.12</v>
      </c>
      <c r="I178" t="s">
        <v>5793</v>
      </c>
      <c r="K178" t="s">
        <v>5093</v>
      </c>
      <c r="L178" t="s">
        <v>5094</v>
      </c>
      <c r="M178" t="s">
        <v>5855</v>
      </c>
      <c r="N178">
        <v>8</v>
      </c>
      <c r="O178" t="s">
        <v>5864</v>
      </c>
      <c r="P178" t="s">
        <v>5882</v>
      </c>
      <c r="Q178">
        <v>7</v>
      </c>
      <c r="R178">
        <v>2</v>
      </c>
      <c r="S178">
        <v>0.9399999999999999</v>
      </c>
      <c r="T178">
        <v>3.82</v>
      </c>
      <c r="U178">
        <v>521.96</v>
      </c>
      <c r="V178">
        <v>130.65</v>
      </c>
      <c r="W178">
        <v>4.5</v>
      </c>
      <c r="X178">
        <v>4.27</v>
      </c>
      <c r="Y178">
        <v>0</v>
      </c>
      <c r="Z178">
        <v>3</v>
      </c>
      <c r="AA178" t="s">
        <v>4268</v>
      </c>
      <c r="AB178">
        <v>1</v>
      </c>
      <c r="AC178">
        <v>8</v>
      </c>
      <c r="AD178">
        <v>3.09</v>
      </c>
      <c r="AF178" t="s">
        <v>5398</v>
      </c>
      <c r="AI178">
        <v>0</v>
      </c>
      <c r="AJ178">
        <v>0</v>
      </c>
      <c r="AM178" t="s">
        <v>6094</v>
      </c>
    </row>
    <row r="179" spans="1:39">
      <c r="A179" t="s">
        <v>5560</v>
      </c>
      <c r="B179" t="s">
        <v>4542</v>
      </c>
      <c r="C179" t="s">
        <v>4545</v>
      </c>
      <c r="D179">
        <v>76</v>
      </c>
      <c r="E179" t="s">
        <v>4546</v>
      </c>
      <c r="F179">
        <v>7.12</v>
      </c>
      <c r="K179" t="s">
        <v>5093</v>
      </c>
      <c r="M179" t="s">
        <v>5858</v>
      </c>
      <c r="N179">
        <v>8</v>
      </c>
      <c r="O179" t="s">
        <v>5868</v>
      </c>
      <c r="P179" t="s">
        <v>6010</v>
      </c>
      <c r="Q179">
        <v>7</v>
      </c>
      <c r="R179">
        <v>7</v>
      </c>
      <c r="S179">
        <v>1.99</v>
      </c>
      <c r="T179">
        <v>3.99</v>
      </c>
      <c r="U179">
        <v>669.6799999999999</v>
      </c>
      <c r="V179">
        <v>191.19</v>
      </c>
      <c r="W179">
        <v>3.83</v>
      </c>
      <c r="X179">
        <v>12.84</v>
      </c>
      <c r="Y179">
        <v>13.49</v>
      </c>
      <c r="Z179">
        <v>2</v>
      </c>
      <c r="AA179" t="s">
        <v>4268</v>
      </c>
      <c r="AB179">
        <v>2</v>
      </c>
      <c r="AC179">
        <v>17</v>
      </c>
      <c r="AD179">
        <v>1.505</v>
      </c>
      <c r="AF179" t="s">
        <v>5401</v>
      </c>
      <c r="AI179">
        <v>0</v>
      </c>
      <c r="AJ179">
        <v>0</v>
      </c>
      <c r="AK179" t="s">
        <v>6089</v>
      </c>
      <c r="AL179" t="s">
        <v>6089</v>
      </c>
      <c r="AM179" t="s">
        <v>6094</v>
      </c>
    </row>
    <row r="180" spans="1:39">
      <c r="A180" t="s">
        <v>5561</v>
      </c>
      <c r="B180" t="s">
        <v>4542</v>
      </c>
      <c r="C180" t="s">
        <v>4545</v>
      </c>
      <c r="D180">
        <v>77</v>
      </c>
      <c r="E180" t="s">
        <v>4546</v>
      </c>
      <c r="F180">
        <v>7.11</v>
      </c>
      <c r="I180" t="s">
        <v>5794</v>
      </c>
      <c r="K180" t="s">
        <v>5093</v>
      </c>
      <c r="L180" t="s">
        <v>5094</v>
      </c>
      <c r="M180" t="s">
        <v>5859</v>
      </c>
      <c r="N180">
        <v>8</v>
      </c>
      <c r="O180" t="s">
        <v>5870</v>
      </c>
      <c r="P180" t="s">
        <v>6011</v>
      </c>
      <c r="Q180">
        <v>8</v>
      </c>
      <c r="R180">
        <v>2</v>
      </c>
      <c r="S180">
        <v>2.24</v>
      </c>
      <c r="T180">
        <v>2.25</v>
      </c>
      <c r="U180">
        <v>515.91</v>
      </c>
      <c r="V180">
        <v>150.85</v>
      </c>
      <c r="W180">
        <v>3.54</v>
      </c>
      <c r="X180">
        <v>12.84</v>
      </c>
      <c r="Y180">
        <v>5.49</v>
      </c>
      <c r="Z180">
        <v>4</v>
      </c>
      <c r="AA180" t="s">
        <v>4268</v>
      </c>
      <c r="AB180">
        <v>1</v>
      </c>
      <c r="AC180">
        <v>5</v>
      </c>
      <c r="AD180">
        <v>3.38</v>
      </c>
      <c r="AF180" t="s">
        <v>5399</v>
      </c>
      <c r="AI180">
        <v>0</v>
      </c>
      <c r="AJ180">
        <v>0</v>
      </c>
      <c r="AM180" t="s">
        <v>6094</v>
      </c>
    </row>
    <row r="181" spans="1:39">
      <c r="A181" t="s">
        <v>5562</v>
      </c>
      <c r="B181" t="s">
        <v>4542</v>
      </c>
      <c r="C181" t="s">
        <v>4545</v>
      </c>
      <c r="D181">
        <v>78</v>
      </c>
      <c r="E181" t="s">
        <v>4546</v>
      </c>
      <c r="F181">
        <v>7.11</v>
      </c>
      <c r="I181" t="s">
        <v>5795</v>
      </c>
      <c r="K181" t="s">
        <v>5093</v>
      </c>
      <c r="L181" t="s">
        <v>5094</v>
      </c>
      <c r="M181" t="s">
        <v>5856</v>
      </c>
      <c r="N181">
        <v>8</v>
      </c>
      <c r="O181" t="s">
        <v>5865</v>
      </c>
      <c r="P181" t="s">
        <v>6012</v>
      </c>
      <c r="Q181">
        <v>9</v>
      </c>
      <c r="R181">
        <v>1</v>
      </c>
      <c r="S181">
        <v>2.83</v>
      </c>
      <c r="T181">
        <v>4.83</v>
      </c>
      <c r="U181">
        <v>647.16</v>
      </c>
      <c r="V181">
        <v>137.12</v>
      </c>
      <c r="W181">
        <v>3.59</v>
      </c>
      <c r="X181">
        <v>3.12</v>
      </c>
      <c r="Y181">
        <v>8.35</v>
      </c>
      <c r="Z181">
        <v>4</v>
      </c>
      <c r="AA181" t="s">
        <v>4268</v>
      </c>
      <c r="AB181">
        <v>1</v>
      </c>
      <c r="AC181">
        <v>8</v>
      </c>
      <c r="AD181">
        <v>2.328333333333334</v>
      </c>
      <c r="AF181" t="s">
        <v>5398</v>
      </c>
      <c r="AI181">
        <v>0</v>
      </c>
      <c r="AJ181">
        <v>0</v>
      </c>
      <c r="AM181" t="s">
        <v>6094</v>
      </c>
    </row>
    <row r="182" spans="1:39">
      <c r="A182" t="s">
        <v>5563</v>
      </c>
      <c r="B182" t="s">
        <v>4542</v>
      </c>
      <c r="C182" t="s">
        <v>4545</v>
      </c>
      <c r="D182">
        <v>80</v>
      </c>
      <c r="E182" t="s">
        <v>4546</v>
      </c>
      <c r="F182">
        <v>7.1</v>
      </c>
      <c r="I182" t="s">
        <v>5796</v>
      </c>
      <c r="K182" t="s">
        <v>5093</v>
      </c>
      <c r="L182" t="s">
        <v>5094</v>
      </c>
      <c r="M182" t="s">
        <v>5855</v>
      </c>
      <c r="N182">
        <v>8</v>
      </c>
      <c r="O182" t="s">
        <v>5864</v>
      </c>
      <c r="P182" t="s">
        <v>6013</v>
      </c>
      <c r="Q182">
        <v>8</v>
      </c>
      <c r="R182">
        <v>1</v>
      </c>
      <c r="S182">
        <v>3.92</v>
      </c>
      <c r="T182">
        <v>3.92</v>
      </c>
      <c r="U182">
        <v>489.92</v>
      </c>
      <c r="V182">
        <v>123.04</v>
      </c>
      <c r="W182">
        <v>4.69</v>
      </c>
      <c r="X182">
        <v>12.92</v>
      </c>
      <c r="Y182">
        <v>0</v>
      </c>
      <c r="Z182">
        <v>4</v>
      </c>
      <c r="AA182" t="s">
        <v>4268</v>
      </c>
      <c r="AB182">
        <v>0</v>
      </c>
      <c r="AC182">
        <v>7</v>
      </c>
      <c r="AD182">
        <v>2.485333333333334</v>
      </c>
      <c r="AF182" t="s">
        <v>5399</v>
      </c>
      <c r="AI182">
        <v>0</v>
      </c>
      <c r="AJ182">
        <v>0</v>
      </c>
      <c r="AM182" t="s">
        <v>6094</v>
      </c>
    </row>
    <row r="183" spans="1:39">
      <c r="A183" t="s">
        <v>5564</v>
      </c>
      <c r="B183" t="s">
        <v>4542</v>
      </c>
      <c r="C183" t="s">
        <v>4545</v>
      </c>
      <c r="D183">
        <v>81</v>
      </c>
      <c r="E183" t="s">
        <v>4546</v>
      </c>
      <c r="F183">
        <v>7.09</v>
      </c>
      <c r="I183" t="s">
        <v>5797</v>
      </c>
      <c r="K183" t="s">
        <v>5093</v>
      </c>
      <c r="L183" t="s">
        <v>5094</v>
      </c>
      <c r="M183" t="s">
        <v>5855</v>
      </c>
      <c r="N183">
        <v>8</v>
      </c>
      <c r="O183" t="s">
        <v>5864</v>
      </c>
      <c r="P183" t="s">
        <v>6014</v>
      </c>
      <c r="Q183">
        <v>6</v>
      </c>
      <c r="R183">
        <v>2</v>
      </c>
      <c r="S183">
        <v>1.52</v>
      </c>
      <c r="T183">
        <v>4.4</v>
      </c>
      <c r="U183">
        <v>519.86</v>
      </c>
      <c r="V183">
        <v>121.42</v>
      </c>
      <c r="W183">
        <v>4.88</v>
      </c>
      <c r="X183">
        <v>4.27</v>
      </c>
      <c r="Y183">
        <v>0</v>
      </c>
      <c r="Z183">
        <v>3</v>
      </c>
      <c r="AA183" t="s">
        <v>4268</v>
      </c>
      <c r="AB183">
        <v>1</v>
      </c>
      <c r="AC183">
        <v>7</v>
      </c>
      <c r="AD183">
        <v>2.8</v>
      </c>
      <c r="AF183" t="s">
        <v>5398</v>
      </c>
      <c r="AI183">
        <v>0</v>
      </c>
      <c r="AJ183">
        <v>0</v>
      </c>
      <c r="AM183" t="s">
        <v>6094</v>
      </c>
    </row>
    <row r="184" spans="1:39">
      <c r="A184" t="s">
        <v>5565</v>
      </c>
      <c r="B184" t="s">
        <v>4542</v>
      </c>
      <c r="C184" t="s">
        <v>4545</v>
      </c>
      <c r="D184">
        <v>82</v>
      </c>
      <c r="E184" t="s">
        <v>4546</v>
      </c>
      <c r="F184">
        <v>7.09</v>
      </c>
      <c r="I184" t="s">
        <v>5798</v>
      </c>
      <c r="K184" t="s">
        <v>5093</v>
      </c>
      <c r="L184" t="s">
        <v>5094</v>
      </c>
      <c r="M184" t="s">
        <v>5855</v>
      </c>
      <c r="N184">
        <v>8</v>
      </c>
      <c r="O184" t="s">
        <v>5864</v>
      </c>
      <c r="P184" t="s">
        <v>6015</v>
      </c>
      <c r="Q184">
        <v>6</v>
      </c>
      <c r="R184">
        <v>3</v>
      </c>
      <c r="S184">
        <v>3.13</v>
      </c>
      <c r="T184">
        <v>3.15</v>
      </c>
      <c r="U184">
        <v>459.89</v>
      </c>
      <c r="V184">
        <v>123.8</v>
      </c>
      <c r="W184">
        <v>4.34</v>
      </c>
      <c r="X184">
        <v>9.35</v>
      </c>
      <c r="Y184">
        <v>3.06</v>
      </c>
      <c r="Z184">
        <v>4</v>
      </c>
      <c r="AA184" t="s">
        <v>4268</v>
      </c>
      <c r="AB184">
        <v>0</v>
      </c>
      <c r="AC184">
        <v>5</v>
      </c>
      <c r="AD184">
        <v>2.813166666666667</v>
      </c>
      <c r="AF184" t="s">
        <v>5399</v>
      </c>
      <c r="AI184">
        <v>0</v>
      </c>
      <c r="AJ184">
        <v>0</v>
      </c>
      <c r="AM184" t="s">
        <v>6094</v>
      </c>
    </row>
    <row r="185" spans="1:39">
      <c r="A185" t="s">
        <v>5566</v>
      </c>
      <c r="B185" t="s">
        <v>4542</v>
      </c>
      <c r="C185" t="s">
        <v>4545</v>
      </c>
      <c r="D185">
        <v>93</v>
      </c>
      <c r="E185" t="s">
        <v>4546</v>
      </c>
      <c r="F185">
        <v>7.03</v>
      </c>
      <c r="K185" t="s">
        <v>5093</v>
      </c>
      <c r="M185" t="s">
        <v>5858</v>
      </c>
      <c r="N185">
        <v>8</v>
      </c>
      <c r="O185" t="s">
        <v>5868</v>
      </c>
      <c r="P185" t="s">
        <v>6016</v>
      </c>
      <c r="Q185">
        <v>8</v>
      </c>
      <c r="R185">
        <v>8</v>
      </c>
      <c r="S185">
        <v>2.46</v>
      </c>
      <c r="T185">
        <v>4.46</v>
      </c>
      <c r="U185">
        <v>704.6900000000001</v>
      </c>
      <c r="V185">
        <v>203.22</v>
      </c>
      <c r="W185">
        <v>3.14</v>
      </c>
      <c r="X185">
        <v>12.47</v>
      </c>
      <c r="Y185">
        <v>13.3</v>
      </c>
      <c r="Z185">
        <v>3</v>
      </c>
      <c r="AA185" t="s">
        <v>4268</v>
      </c>
      <c r="AB185">
        <v>2</v>
      </c>
      <c r="AC185">
        <v>17</v>
      </c>
      <c r="AD185">
        <v>1.04</v>
      </c>
      <c r="AF185" t="s">
        <v>5401</v>
      </c>
      <c r="AI185">
        <v>0</v>
      </c>
      <c r="AJ185">
        <v>0</v>
      </c>
      <c r="AK185" t="s">
        <v>6089</v>
      </c>
      <c r="AL185" t="s">
        <v>6089</v>
      </c>
      <c r="AM185" t="s">
        <v>6094</v>
      </c>
    </row>
    <row r="186" spans="1:39">
      <c r="A186" t="s">
        <v>5567</v>
      </c>
      <c r="B186" t="s">
        <v>4542</v>
      </c>
      <c r="C186" t="s">
        <v>4545</v>
      </c>
      <c r="D186">
        <v>93</v>
      </c>
      <c r="E186" t="s">
        <v>4546</v>
      </c>
      <c r="F186">
        <v>7.03</v>
      </c>
      <c r="K186" t="s">
        <v>5093</v>
      </c>
      <c r="L186" t="s">
        <v>5094</v>
      </c>
      <c r="M186" t="s">
        <v>5113</v>
      </c>
      <c r="N186">
        <v>9</v>
      </c>
      <c r="O186" t="s">
        <v>5869</v>
      </c>
      <c r="P186" t="s">
        <v>6017</v>
      </c>
      <c r="Q186">
        <v>7</v>
      </c>
      <c r="R186">
        <v>7</v>
      </c>
      <c r="S186">
        <v>2.03</v>
      </c>
      <c r="T186">
        <v>4.03</v>
      </c>
      <c r="U186">
        <v>689.67</v>
      </c>
      <c r="V186">
        <v>191.19</v>
      </c>
      <c r="W186">
        <v>3.63</v>
      </c>
      <c r="X186">
        <v>12.82</v>
      </c>
      <c r="Y186">
        <v>13.49</v>
      </c>
      <c r="Z186">
        <v>3</v>
      </c>
      <c r="AA186" t="s">
        <v>4268</v>
      </c>
      <c r="AB186">
        <v>2</v>
      </c>
      <c r="AC186">
        <v>16</v>
      </c>
      <c r="AD186">
        <v>1.47</v>
      </c>
      <c r="AF186" t="s">
        <v>5401</v>
      </c>
      <c r="AI186">
        <v>0</v>
      </c>
      <c r="AJ186">
        <v>0</v>
      </c>
      <c r="AK186" t="s">
        <v>6090</v>
      </c>
      <c r="AL186" t="s">
        <v>6090</v>
      </c>
      <c r="AM186" t="s">
        <v>6094</v>
      </c>
    </row>
    <row r="187" spans="1:39">
      <c r="A187" t="s">
        <v>5568</v>
      </c>
      <c r="B187" t="s">
        <v>4542</v>
      </c>
      <c r="C187" t="s">
        <v>4545</v>
      </c>
      <c r="D187">
        <v>98</v>
      </c>
      <c r="E187" t="s">
        <v>4546</v>
      </c>
      <c r="F187">
        <v>7.01</v>
      </c>
      <c r="I187" t="s">
        <v>5799</v>
      </c>
      <c r="K187" t="s">
        <v>5093</v>
      </c>
      <c r="L187" t="s">
        <v>5094</v>
      </c>
      <c r="M187" t="s">
        <v>5859</v>
      </c>
      <c r="N187">
        <v>8</v>
      </c>
      <c r="O187" t="s">
        <v>5870</v>
      </c>
      <c r="P187" t="s">
        <v>6018</v>
      </c>
      <c r="Q187">
        <v>6</v>
      </c>
      <c r="R187">
        <v>2</v>
      </c>
      <c r="S187">
        <v>-0.08</v>
      </c>
      <c r="T187">
        <v>2.8</v>
      </c>
      <c r="U187">
        <v>475.89</v>
      </c>
      <c r="V187">
        <v>129.26</v>
      </c>
      <c r="W187">
        <v>3.9</v>
      </c>
      <c r="X187">
        <v>4.26</v>
      </c>
      <c r="Y187">
        <v>0</v>
      </c>
      <c r="Z187">
        <v>3</v>
      </c>
      <c r="AA187" t="s">
        <v>4268</v>
      </c>
      <c r="AB187">
        <v>0</v>
      </c>
      <c r="AC187">
        <v>5</v>
      </c>
      <c r="AD187">
        <v>3.672214285714286</v>
      </c>
      <c r="AF187" t="s">
        <v>5398</v>
      </c>
      <c r="AI187">
        <v>0</v>
      </c>
      <c r="AJ187">
        <v>0</v>
      </c>
      <c r="AM187" t="s">
        <v>6094</v>
      </c>
    </row>
    <row r="188" spans="1:39">
      <c r="A188" t="s">
        <v>5424</v>
      </c>
      <c r="B188" t="s">
        <v>4542</v>
      </c>
      <c r="C188" t="s">
        <v>4545</v>
      </c>
      <c r="D188">
        <v>98</v>
      </c>
      <c r="E188" t="s">
        <v>4546</v>
      </c>
      <c r="F188">
        <v>7.01</v>
      </c>
      <c r="I188" t="s">
        <v>5800</v>
      </c>
      <c r="K188" t="s">
        <v>5093</v>
      </c>
      <c r="L188" t="s">
        <v>5094</v>
      </c>
      <c r="M188" t="s">
        <v>5855</v>
      </c>
      <c r="N188">
        <v>8</v>
      </c>
      <c r="O188" t="s">
        <v>5864</v>
      </c>
      <c r="P188" t="s">
        <v>5877</v>
      </c>
      <c r="Q188">
        <v>7</v>
      </c>
      <c r="R188">
        <v>2</v>
      </c>
      <c r="S188">
        <v>2.39</v>
      </c>
      <c r="T188">
        <v>5.28</v>
      </c>
      <c r="U188">
        <v>523.97</v>
      </c>
      <c r="V188">
        <v>130.65</v>
      </c>
      <c r="W188">
        <v>4.74</v>
      </c>
      <c r="X188">
        <v>4.27</v>
      </c>
      <c r="Y188">
        <v>0</v>
      </c>
      <c r="Z188">
        <v>3</v>
      </c>
      <c r="AA188" t="s">
        <v>4268</v>
      </c>
      <c r="AB188">
        <v>1</v>
      </c>
      <c r="AC188">
        <v>10</v>
      </c>
      <c r="AD188">
        <v>2.305</v>
      </c>
      <c r="AF188" t="s">
        <v>5398</v>
      </c>
      <c r="AI188">
        <v>0</v>
      </c>
      <c r="AJ188">
        <v>0</v>
      </c>
      <c r="AM188" t="s">
        <v>6094</v>
      </c>
    </row>
    <row r="189" spans="1:39">
      <c r="A189" t="s">
        <v>5569</v>
      </c>
      <c r="B189" t="s">
        <v>4542</v>
      </c>
      <c r="C189" t="s">
        <v>4545</v>
      </c>
      <c r="D189">
        <v>110</v>
      </c>
      <c r="E189" t="s">
        <v>4546</v>
      </c>
      <c r="F189">
        <v>6.96</v>
      </c>
      <c r="I189" t="s">
        <v>5801</v>
      </c>
      <c r="K189" t="s">
        <v>5093</v>
      </c>
      <c r="L189" t="s">
        <v>5094</v>
      </c>
      <c r="M189" t="s">
        <v>5855</v>
      </c>
      <c r="N189">
        <v>8</v>
      </c>
      <c r="O189" t="s">
        <v>5864</v>
      </c>
      <c r="P189" t="s">
        <v>6019</v>
      </c>
      <c r="Q189">
        <v>6</v>
      </c>
      <c r="R189">
        <v>2</v>
      </c>
      <c r="S189">
        <v>3.59</v>
      </c>
      <c r="T189">
        <v>4.68</v>
      </c>
      <c r="U189">
        <v>496.35</v>
      </c>
      <c r="V189">
        <v>116.29</v>
      </c>
      <c r="W189">
        <v>5.82</v>
      </c>
      <c r="X189">
        <v>12.36</v>
      </c>
      <c r="Y189">
        <v>6.86</v>
      </c>
      <c r="Z189">
        <v>4</v>
      </c>
      <c r="AA189" t="s">
        <v>4268</v>
      </c>
      <c r="AB189">
        <v>1</v>
      </c>
      <c r="AC189">
        <v>6</v>
      </c>
      <c r="AD189">
        <v>2.014738095238095</v>
      </c>
      <c r="AF189" t="s">
        <v>5399</v>
      </c>
      <c r="AI189">
        <v>0</v>
      </c>
      <c r="AJ189">
        <v>0</v>
      </c>
      <c r="AM189" t="s">
        <v>6094</v>
      </c>
    </row>
    <row r="190" spans="1:39">
      <c r="A190" t="s">
        <v>5570</v>
      </c>
      <c r="B190" t="s">
        <v>4542</v>
      </c>
      <c r="C190" t="s">
        <v>4545</v>
      </c>
      <c r="D190">
        <v>110</v>
      </c>
      <c r="E190" t="s">
        <v>4546</v>
      </c>
      <c r="F190">
        <v>6.96</v>
      </c>
      <c r="I190" t="s">
        <v>5802</v>
      </c>
      <c r="K190" t="s">
        <v>5093</v>
      </c>
      <c r="L190" t="s">
        <v>5094</v>
      </c>
      <c r="M190" t="s">
        <v>5855</v>
      </c>
      <c r="N190">
        <v>8</v>
      </c>
      <c r="O190" t="s">
        <v>5864</v>
      </c>
      <c r="P190" t="s">
        <v>6020</v>
      </c>
      <c r="Q190">
        <v>7</v>
      </c>
      <c r="R190">
        <v>2</v>
      </c>
      <c r="S190">
        <v>1.83</v>
      </c>
      <c r="T190">
        <v>1.84</v>
      </c>
      <c r="U190">
        <v>461.87</v>
      </c>
      <c r="V190">
        <v>133.78</v>
      </c>
      <c r="W190">
        <v>3.58</v>
      </c>
      <c r="X190">
        <v>13.06</v>
      </c>
      <c r="Y190">
        <v>5.49</v>
      </c>
      <c r="Z190">
        <v>4</v>
      </c>
      <c r="AA190" t="s">
        <v>4268</v>
      </c>
      <c r="AB190">
        <v>0</v>
      </c>
      <c r="AC190">
        <v>5</v>
      </c>
      <c r="AD190">
        <v>3.772357142857143</v>
      </c>
      <c r="AF190" t="s">
        <v>5399</v>
      </c>
      <c r="AI190">
        <v>0</v>
      </c>
      <c r="AJ190">
        <v>0</v>
      </c>
      <c r="AM190" t="s">
        <v>6094</v>
      </c>
    </row>
    <row r="191" spans="1:39">
      <c r="A191" t="s">
        <v>5571</v>
      </c>
      <c r="B191" t="s">
        <v>4542</v>
      </c>
      <c r="C191" t="s">
        <v>4545</v>
      </c>
      <c r="D191">
        <v>114</v>
      </c>
      <c r="E191" t="s">
        <v>4546</v>
      </c>
      <c r="F191">
        <v>6.94</v>
      </c>
      <c r="K191" t="s">
        <v>5093</v>
      </c>
      <c r="M191" t="s">
        <v>5858</v>
      </c>
      <c r="N191">
        <v>8</v>
      </c>
      <c r="O191" t="s">
        <v>5868</v>
      </c>
      <c r="P191" t="s">
        <v>6021</v>
      </c>
      <c r="Q191">
        <v>7</v>
      </c>
      <c r="R191">
        <v>7</v>
      </c>
      <c r="S191">
        <v>0.44</v>
      </c>
      <c r="T191">
        <v>2.44</v>
      </c>
      <c r="U191">
        <v>604.75</v>
      </c>
      <c r="V191">
        <v>191.19</v>
      </c>
      <c r="W191">
        <v>2.27</v>
      </c>
      <c r="X191">
        <v>12.98</v>
      </c>
      <c r="Y191">
        <v>13.49</v>
      </c>
      <c r="Z191">
        <v>2</v>
      </c>
      <c r="AA191" t="s">
        <v>4268</v>
      </c>
      <c r="AB191">
        <v>2</v>
      </c>
      <c r="AC191">
        <v>16</v>
      </c>
      <c r="AD191">
        <v>2</v>
      </c>
      <c r="AF191" t="s">
        <v>5401</v>
      </c>
      <c r="AI191">
        <v>0</v>
      </c>
      <c r="AJ191">
        <v>0</v>
      </c>
      <c r="AK191" t="s">
        <v>6089</v>
      </c>
      <c r="AL191" t="s">
        <v>6089</v>
      </c>
      <c r="AM191" t="s">
        <v>6094</v>
      </c>
    </row>
    <row r="192" spans="1:39">
      <c r="A192" t="s">
        <v>5572</v>
      </c>
      <c r="B192" t="s">
        <v>4542</v>
      </c>
      <c r="C192" t="s">
        <v>4545</v>
      </c>
      <c r="D192">
        <v>116</v>
      </c>
      <c r="E192" t="s">
        <v>4546</v>
      </c>
      <c r="F192">
        <v>6.94</v>
      </c>
      <c r="K192" t="s">
        <v>5093</v>
      </c>
      <c r="L192" t="s">
        <v>5094</v>
      </c>
      <c r="M192" t="s">
        <v>5860</v>
      </c>
      <c r="N192">
        <v>9</v>
      </c>
      <c r="O192" t="s">
        <v>5871</v>
      </c>
      <c r="P192" t="s">
        <v>6022</v>
      </c>
      <c r="Q192">
        <v>7</v>
      </c>
      <c r="R192">
        <v>6</v>
      </c>
      <c r="S192">
        <v>0.51</v>
      </c>
      <c r="T192">
        <v>2.51</v>
      </c>
      <c r="U192">
        <v>509.03</v>
      </c>
      <c r="V192">
        <v>170.29</v>
      </c>
      <c r="W192">
        <v>1.6</v>
      </c>
      <c r="X192">
        <v>12.12</v>
      </c>
      <c r="Y192">
        <v>13.49</v>
      </c>
      <c r="Z192">
        <v>2</v>
      </c>
      <c r="AA192" t="s">
        <v>4268</v>
      </c>
      <c r="AB192">
        <v>2</v>
      </c>
      <c r="AC192">
        <v>12</v>
      </c>
      <c r="AD192">
        <v>2</v>
      </c>
      <c r="AF192" t="s">
        <v>5401</v>
      </c>
      <c r="AI192">
        <v>0</v>
      </c>
      <c r="AJ192">
        <v>0</v>
      </c>
      <c r="AK192" t="s">
        <v>6091</v>
      </c>
      <c r="AL192" t="s">
        <v>6091</v>
      </c>
      <c r="AM192" t="s">
        <v>6094</v>
      </c>
    </row>
    <row r="193" spans="1:39">
      <c r="A193" t="s">
        <v>5572</v>
      </c>
      <c r="B193" t="s">
        <v>4542</v>
      </c>
      <c r="C193" t="s">
        <v>4545</v>
      </c>
      <c r="D193">
        <v>116</v>
      </c>
      <c r="E193" t="s">
        <v>4546</v>
      </c>
      <c r="F193">
        <v>6.94</v>
      </c>
      <c r="K193" t="s">
        <v>5093</v>
      </c>
      <c r="L193" t="s">
        <v>5094</v>
      </c>
      <c r="M193" t="s">
        <v>5099</v>
      </c>
      <c r="N193">
        <v>9</v>
      </c>
      <c r="O193" t="s">
        <v>5121</v>
      </c>
      <c r="P193" t="s">
        <v>6022</v>
      </c>
      <c r="Q193">
        <v>7</v>
      </c>
      <c r="R193">
        <v>6</v>
      </c>
      <c r="S193">
        <v>0.51</v>
      </c>
      <c r="T193">
        <v>2.51</v>
      </c>
      <c r="U193">
        <v>509.03</v>
      </c>
      <c r="V193">
        <v>170.29</v>
      </c>
      <c r="W193">
        <v>1.6</v>
      </c>
      <c r="X193">
        <v>12.12</v>
      </c>
      <c r="Y193">
        <v>13.49</v>
      </c>
      <c r="Z193">
        <v>2</v>
      </c>
      <c r="AA193" t="s">
        <v>4268</v>
      </c>
      <c r="AB193">
        <v>2</v>
      </c>
      <c r="AC193">
        <v>12</v>
      </c>
      <c r="AD193">
        <v>2</v>
      </c>
      <c r="AF193" t="s">
        <v>5401</v>
      </c>
      <c r="AI193">
        <v>0</v>
      </c>
      <c r="AJ193">
        <v>0</v>
      </c>
      <c r="AK193" t="s">
        <v>5404</v>
      </c>
      <c r="AL193" t="s">
        <v>5404</v>
      </c>
      <c r="AM193" t="s">
        <v>6094</v>
      </c>
    </row>
    <row r="194" spans="1:39">
      <c r="A194" t="s">
        <v>5573</v>
      </c>
      <c r="B194" t="s">
        <v>4542</v>
      </c>
      <c r="C194" t="s">
        <v>4545</v>
      </c>
      <c r="D194">
        <v>120</v>
      </c>
      <c r="E194" t="s">
        <v>4546</v>
      </c>
      <c r="F194">
        <v>6.92</v>
      </c>
      <c r="I194" t="s">
        <v>5803</v>
      </c>
      <c r="K194" t="s">
        <v>5093</v>
      </c>
      <c r="L194" t="s">
        <v>5094</v>
      </c>
      <c r="M194" t="s">
        <v>5855</v>
      </c>
      <c r="N194">
        <v>8</v>
      </c>
      <c r="O194" t="s">
        <v>5864</v>
      </c>
      <c r="P194" t="s">
        <v>6023</v>
      </c>
      <c r="Q194">
        <v>6</v>
      </c>
      <c r="R194">
        <v>2</v>
      </c>
      <c r="S194">
        <v>1.58</v>
      </c>
      <c r="T194">
        <v>4.46</v>
      </c>
      <c r="U194">
        <v>479.92</v>
      </c>
      <c r="V194">
        <v>121.42</v>
      </c>
      <c r="W194">
        <v>4.58</v>
      </c>
      <c r="X194">
        <v>4.27</v>
      </c>
      <c r="Y194">
        <v>0</v>
      </c>
      <c r="Z194">
        <v>3</v>
      </c>
      <c r="AA194" t="s">
        <v>4268</v>
      </c>
      <c r="AB194">
        <v>0</v>
      </c>
      <c r="AC194">
        <v>7</v>
      </c>
      <c r="AD194">
        <v>2.913428571428571</v>
      </c>
      <c r="AF194" t="s">
        <v>5398</v>
      </c>
      <c r="AI194">
        <v>0</v>
      </c>
      <c r="AJ194">
        <v>0</v>
      </c>
      <c r="AM194" t="s">
        <v>6094</v>
      </c>
    </row>
    <row r="195" spans="1:39">
      <c r="A195" t="s">
        <v>5572</v>
      </c>
      <c r="B195" t="s">
        <v>4542</v>
      </c>
      <c r="C195" t="s">
        <v>4545</v>
      </c>
      <c r="D195">
        <v>120</v>
      </c>
      <c r="E195" t="s">
        <v>4546</v>
      </c>
      <c r="F195">
        <v>6.92</v>
      </c>
      <c r="K195" t="s">
        <v>5093</v>
      </c>
      <c r="L195" t="s">
        <v>5094</v>
      </c>
      <c r="M195" t="s">
        <v>5113</v>
      </c>
      <c r="N195">
        <v>9</v>
      </c>
      <c r="O195" t="s">
        <v>5869</v>
      </c>
      <c r="P195" t="s">
        <v>6022</v>
      </c>
      <c r="Q195">
        <v>7</v>
      </c>
      <c r="R195">
        <v>6</v>
      </c>
      <c r="S195">
        <v>0.51</v>
      </c>
      <c r="T195">
        <v>2.51</v>
      </c>
      <c r="U195">
        <v>509.03</v>
      </c>
      <c r="V195">
        <v>170.29</v>
      </c>
      <c r="W195">
        <v>1.6</v>
      </c>
      <c r="X195">
        <v>12.12</v>
      </c>
      <c r="Y195">
        <v>13.49</v>
      </c>
      <c r="Z195">
        <v>2</v>
      </c>
      <c r="AA195" t="s">
        <v>4268</v>
      </c>
      <c r="AB195">
        <v>2</v>
      </c>
      <c r="AC195">
        <v>12</v>
      </c>
      <c r="AD195">
        <v>2</v>
      </c>
      <c r="AF195" t="s">
        <v>5401</v>
      </c>
      <c r="AI195">
        <v>0</v>
      </c>
      <c r="AJ195">
        <v>0</v>
      </c>
      <c r="AK195" t="s">
        <v>6090</v>
      </c>
      <c r="AL195" t="s">
        <v>6090</v>
      </c>
      <c r="AM195" t="s">
        <v>6094</v>
      </c>
    </row>
    <row r="196" spans="1:39">
      <c r="A196" t="s">
        <v>5508</v>
      </c>
      <c r="B196" t="s">
        <v>4542</v>
      </c>
      <c r="C196" t="s">
        <v>4545</v>
      </c>
      <c r="D196">
        <v>130</v>
      </c>
      <c r="E196" t="s">
        <v>4546</v>
      </c>
      <c r="F196">
        <v>6.89</v>
      </c>
      <c r="I196" t="s">
        <v>5804</v>
      </c>
      <c r="K196" t="s">
        <v>5093</v>
      </c>
      <c r="L196" t="s">
        <v>5094</v>
      </c>
      <c r="M196" t="s">
        <v>5855</v>
      </c>
      <c r="N196">
        <v>8</v>
      </c>
      <c r="O196" t="s">
        <v>5864</v>
      </c>
      <c r="P196" t="s">
        <v>5958</v>
      </c>
      <c r="Q196">
        <v>6</v>
      </c>
      <c r="R196">
        <v>2</v>
      </c>
      <c r="S196">
        <v>1.95</v>
      </c>
      <c r="T196">
        <v>4.84</v>
      </c>
      <c r="U196">
        <v>559.9299999999999</v>
      </c>
      <c r="V196">
        <v>121.42</v>
      </c>
      <c r="W196">
        <v>5.66</v>
      </c>
      <c r="X196">
        <v>4.27</v>
      </c>
      <c r="Y196">
        <v>0</v>
      </c>
      <c r="Z196">
        <v>3</v>
      </c>
      <c r="AA196" t="s">
        <v>4268</v>
      </c>
      <c r="AB196">
        <v>2</v>
      </c>
      <c r="AC196">
        <v>8</v>
      </c>
      <c r="AD196">
        <v>2.58</v>
      </c>
      <c r="AF196" t="s">
        <v>5398</v>
      </c>
      <c r="AI196">
        <v>0</v>
      </c>
      <c r="AJ196">
        <v>0</v>
      </c>
      <c r="AM196" t="s">
        <v>6094</v>
      </c>
    </row>
    <row r="197" spans="1:39">
      <c r="A197" t="s">
        <v>5574</v>
      </c>
      <c r="B197" t="s">
        <v>4542</v>
      </c>
      <c r="C197" t="s">
        <v>4545</v>
      </c>
      <c r="D197">
        <v>130</v>
      </c>
      <c r="E197" t="s">
        <v>4546</v>
      </c>
      <c r="F197">
        <v>6.89</v>
      </c>
      <c r="I197" t="s">
        <v>5805</v>
      </c>
      <c r="K197" t="s">
        <v>5093</v>
      </c>
      <c r="L197" t="s">
        <v>5094</v>
      </c>
      <c r="M197" t="s">
        <v>5859</v>
      </c>
      <c r="N197">
        <v>8</v>
      </c>
      <c r="O197" t="s">
        <v>5870</v>
      </c>
      <c r="P197" t="s">
        <v>6024</v>
      </c>
      <c r="Q197">
        <v>6</v>
      </c>
      <c r="R197">
        <v>3</v>
      </c>
      <c r="S197">
        <v>4.75</v>
      </c>
      <c r="T197">
        <v>4.77</v>
      </c>
      <c r="U197">
        <v>509.35</v>
      </c>
      <c r="V197">
        <v>117.08</v>
      </c>
      <c r="W197">
        <v>4.69</v>
      </c>
      <c r="X197">
        <v>9.35</v>
      </c>
      <c r="Y197">
        <v>3.05</v>
      </c>
      <c r="Z197">
        <v>4</v>
      </c>
      <c r="AA197" t="s">
        <v>4268</v>
      </c>
      <c r="AB197">
        <v>1</v>
      </c>
      <c r="AC197">
        <v>5</v>
      </c>
      <c r="AD197">
        <v>1.379</v>
      </c>
      <c r="AF197" t="s">
        <v>5399</v>
      </c>
      <c r="AI197">
        <v>0</v>
      </c>
      <c r="AJ197">
        <v>0</v>
      </c>
      <c r="AM197" t="s">
        <v>6094</v>
      </c>
    </row>
    <row r="198" spans="1:39">
      <c r="A198" t="s">
        <v>5422</v>
      </c>
      <c r="B198" t="s">
        <v>4542</v>
      </c>
      <c r="C198" t="s">
        <v>4545</v>
      </c>
      <c r="D198">
        <v>130</v>
      </c>
      <c r="E198" t="s">
        <v>4546</v>
      </c>
      <c r="F198">
        <v>6.89</v>
      </c>
      <c r="I198" t="s">
        <v>5806</v>
      </c>
      <c r="K198" t="s">
        <v>5093</v>
      </c>
      <c r="L198" t="s">
        <v>5094</v>
      </c>
      <c r="M198" t="s">
        <v>5855</v>
      </c>
      <c r="N198">
        <v>8</v>
      </c>
      <c r="O198" t="s">
        <v>5864</v>
      </c>
      <c r="P198" t="s">
        <v>5875</v>
      </c>
      <c r="Q198">
        <v>7</v>
      </c>
      <c r="R198">
        <v>3</v>
      </c>
      <c r="S198">
        <v>1.32</v>
      </c>
      <c r="T198">
        <v>4.2</v>
      </c>
      <c r="U198">
        <v>550.01</v>
      </c>
      <c r="V198">
        <v>141.65</v>
      </c>
      <c r="W198">
        <v>4.87</v>
      </c>
      <c r="X198">
        <v>4.27</v>
      </c>
      <c r="Y198">
        <v>0</v>
      </c>
      <c r="Z198">
        <v>3</v>
      </c>
      <c r="AA198" t="s">
        <v>4268</v>
      </c>
      <c r="AB198">
        <v>1</v>
      </c>
      <c r="AC198">
        <v>8</v>
      </c>
      <c r="AD198">
        <v>2.566666666666666</v>
      </c>
      <c r="AF198" t="s">
        <v>5398</v>
      </c>
      <c r="AI198">
        <v>0</v>
      </c>
      <c r="AJ198">
        <v>0</v>
      </c>
      <c r="AM198" t="s">
        <v>6094</v>
      </c>
    </row>
    <row r="199" spans="1:39">
      <c r="A199" t="s">
        <v>5575</v>
      </c>
      <c r="B199" t="s">
        <v>4542</v>
      </c>
      <c r="C199" t="s">
        <v>4545</v>
      </c>
      <c r="D199">
        <v>132</v>
      </c>
      <c r="E199" t="s">
        <v>4546</v>
      </c>
      <c r="F199">
        <v>6.88</v>
      </c>
      <c r="K199" t="s">
        <v>5093</v>
      </c>
      <c r="M199" t="s">
        <v>5858</v>
      </c>
      <c r="N199">
        <v>8</v>
      </c>
      <c r="O199" t="s">
        <v>5868</v>
      </c>
      <c r="P199" t="s">
        <v>6025</v>
      </c>
      <c r="Q199">
        <v>7</v>
      </c>
      <c r="R199">
        <v>7</v>
      </c>
      <c r="S199">
        <v>2.33</v>
      </c>
      <c r="T199">
        <v>4.33</v>
      </c>
      <c r="U199">
        <v>705.72</v>
      </c>
      <c r="V199">
        <v>191.19</v>
      </c>
      <c r="W199">
        <v>3.99</v>
      </c>
      <c r="X199">
        <v>12.66</v>
      </c>
      <c r="Y199">
        <v>13.49</v>
      </c>
      <c r="Z199">
        <v>2</v>
      </c>
      <c r="AA199" t="s">
        <v>4268</v>
      </c>
      <c r="AB199">
        <v>2</v>
      </c>
      <c r="AC199">
        <v>15</v>
      </c>
      <c r="AD199">
        <v>1.17</v>
      </c>
      <c r="AF199" t="s">
        <v>5401</v>
      </c>
      <c r="AI199">
        <v>0</v>
      </c>
      <c r="AJ199">
        <v>0</v>
      </c>
      <c r="AK199" t="s">
        <v>6089</v>
      </c>
      <c r="AL199" t="s">
        <v>6089</v>
      </c>
      <c r="AM199" t="s">
        <v>6094</v>
      </c>
    </row>
    <row r="200" spans="1:39">
      <c r="A200" t="s">
        <v>5576</v>
      </c>
      <c r="B200" t="s">
        <v>4542</v>
      </c>
      <c r="C200" t="s">
        <v>4545</v>
      </c>
      <c r="D200">
        <v>136</v>
      </c>
      <c r="E200" t="s">
        <v>4546</v>
      </c>
      <c r="F200">
        <v>6.87</v>
      </c>
      <c r="K200" t="s">
        <v>5093</v>
      </c>
      <c r="M200" t="s">
        <v>5858</v>
      </c>
      <c r="N200">
        <v>8</v>
      </c>
      <c r="O200" t="s">
        <v>5868</v>
      </c>
      <c r="P200" t="s">
        <v>6026</v>
      </c>
      <c r="Q200">
        <v>7</v>
      </c>
      <c r="R200">
        <v>7</v>
      </c>
      <c r="S200">
        <v>0.34</v>
      </c>
      <c r="T200">
        <v>2.34</v>
      </c>
      <c r="U200">
        <v>586.76</v>
      </c>
      <c r="V200">
        <v>191.19</v>
      </c>
      <c r="W200">
        <v>2.13</v>
      </c>
      <c r="X200">
        <v>12.99</v>
      </c>
      <c r="Y200">
        <v>13.49</v>
      </c>
      <c r="Z200">
        <v>2</v>
      </c>
      <c r="AA200" t="s">
        <v>4268</v>
      </c>
      <c r="AB200">
        <v>2</v>
      </c>
      <c r="AC200">
        <v>16</v>
      </c>
      <c r="AD200">
        <v>2</v>
      </c>
      <c r="AF200" t="s">
        <v>5401</v>
      </c>
      <c r="AI200">
        <v>0</v>
      </c>
      <c r="AJ200">
        <v>0</v>
      </c>
      <c r="AK200" t="s">
        <v>6089</v>
      </c>
      <c r="AL200" t="s">
        <v>6089</v>
      </c>
      <c r="AM200" t="s">
        <v>6094</v>
      </c>
    </row>
    <row r="201" spans="1:39">
      <c r="A201" t="s">
        <v>5577</v>
      </c>
      <c r="B201" t="s">
        <v>4542</v>
      </c>
      <c r="C201" t="s">
        <v>4545</v>
      </c>
      <c r="D201">
        <v>140</v>
      </c>
      <c r="E201" t="s">
        <v>4546</v>
      </c>
      <c r="F201">
        <v>6.85</v>
      </c>
      <c r="I201" t="s">
        <v>5807</v>
      </c>
      <c r="K201" t="s">
        <v>5093</v>
      </c>
      <c r="L201" t="s">
        <v>5094</v>
      </c>
      <c r="M201" t="s">
        <v>5859</v>
      </c>
      <c r="N201">
        <v>8</v>
      </c>
      <c r="O201" t="s">
        <v>5870</v>
      </c>
      <c r="P201" t="s">
        <v>6027</v>
      </c>
      <c r="Q201">
        <v>7</v>
      </c>
      <c r="R201">
        <v>3</v>
      </c>
      <c r="S201">
        <v>3.75</v>
      </c>
      <c r="T201">
        <v>3.76</v>
      </c>
      <c r="U201">
        <v>499.91</v>
      </c>
      <c r="V201">
        <v>140.87</v>
      </c>
      <c r="W201">
        <v>3.9</v>
      </c>
      <c r="X201">
        <v>9.35</v>
      </c>
      <c r="Y201">
        <v>3.05</v>
      </c>
      <c r="Z201">
        <v>4</v>
      </c>
      <c r="AA201" t="s">
        <v>4268</v>
      </c>
      <c r="AB201">
        <v>0</v>
      </c>
      <c r="AC201">
        <v>5</v>
      </c>
      <c r="AD201">
        <v>1.912309523809524</v>
      </c>
      <c r="AF201" t="s">
        <v>5399</v>
      </c>
      <c r="AI201">
        <v>0</v>
      </c>
      <c r="AJ201">
        <v>0</v>
      </c>
      <c r="AM201" t="s">
        <v>6094</v>
      </c>
    </row>
    <row r="202" spans="1:39">
      <c r="A202" t="s">
        <v>5578</v>
      </c>
      <c r="B202" t="s">
        <v>4542</v>
      </c>
      <c r="C202" t="s">
        <v>4545</v>
      </c>
      <c r="D202">
        <v>140</v>
      </c>
      <c r="E202" t="s">
        <v>4546</v>
      </c>
      <c r="F202">
        <v>6.85</v>
      </c>
      <c r="I202" t="s">
        <v>5808</v>
      </c>
      <c r="K202" t="s">
        <v>5093</v>
      </c>
      <c r="L202" t="s">
        <v>5094</v>
      </c>
      <c r="M202" t="s">
        <v>5855</v>
      </c>
      <c r="N202">
        <v>8</v>
      </c>
      <c r="O202" t="s">
        <v>5864</v>
      </c>
      <c r="P202" t="s">
        <v>6028</v>
      </c>
      <c r="Q202">
        <v>5</v>
      </c>
      <c r="R202">
        <v>2</v>
      </c>
      <c r="S202">
        <v>3.63</v>
      </c>
      <c r="T202">
        <v>4.66</v>
      </c>
      <c r="U202">
        <v>520.3</v>
      </c>
      <c r="V202">
        <v>107.06</v>
      </c>
      <c r="W202">
        <v>6.44</v>
      </c>
      <c r="X202">
        <v>6.76</v>
      </c>
      <c r="Y202">
        <v>3.07</v>
      </c>
      <c r="Z202">
        <v>4</v>
      </c>
      <c r="AA202" t="s">
        <v>4268</v>
      </c>
      <c r="AB202">
        <v>2</v>
      </c>
      <c r="AC202">
        <v>4</v>
      </c>
      <c r="AD202">
        <v>2.286333333333333</v>
      </c>
      <c r="AF202" t="s">
        <v>5399</v>
      </c>
      <c r="AI202">
        <v>0</v>
      </c>
      <c r="AJ202">
        <v>0</v>
      </c>
      <c r="AM202" t="s">
        <v>6094</v>
      </c>
    </row>
    <row r="203" spans="1:39">
      <c r="A203" t="s">
        <v>5579</v>
      </c>
      <c r="B203" t="s">
        <v>4542</v>
      </c>
      <c r="C203" t="s">
        <v>4545</v>
      </c>
      <c r="D203">
        <v>150</v>
      </c>
      <c r="E203" t="s">
        <v>4546</v>
      </c>
      <c r="F203">
        <v>6.82</v>
      </c>
      <c r="I203" t="s">
        <v>5809</v>
      </c>
      <c r="K203" t="s">
        <v>5093</v>
      </c>
      <c r="L203" t="s">
        <v>5094</v>
      </c>
      <c r="M203" t="s">
        <v>5855</v>
      </c>
      <c r="N203">
        <v>8</v>
      </c>
      <c r="O203" t="s">
        <v>5864</v>
      </c>
      <c r="P203" t="s">
        <v>6029</v>
      </c>
      <c r="Q203">
        <v>5</v>
      </c>
      <c r="R203">
        <v>2</v>
      </c>
      <c r="S203">
        <v>2.3</v>
      </c>
      <c r="T203">
        <v>2.44</v>
      </c>
      <c r="U203">
        <v>443.89</v>
      </c>
      <c r="V203">
        <v>103.57</v>
      </c>
      <c r="W203">
        <v>4.63</v>
      </c>
      <c r="X203">
        <v>13.32</v>
      </c>
      <c r="Y203">
        <v>6.8</v>
      </c>
      <c r="Z203">
        <v>4</v>
      </c>
      <c r="AA203" t="s">
        <v>4268</v>
      </c>
      <c r="AB203">
        <v>0</v>
      </c>
      <c r="AC203">
        <v>5</v>
      </c>
      <c r="AD203">
        <v>4.298452380952382</v>
      </c>
      <c r="AF203" t="s">
        <v>5399</v>
      </c>
      <c r="AI203">
        <v>0</v>
      </c>
      <c r="AJ203">
        <v>0</v>
      </c>
      <c r="AM203" t="s">
        <v>6094</v>
      </c>
    </row>
    <row r="204" spans="1:39">
      <c r="A204" t="s">
        <v>5580</v>
      </c>
      <c r="B204" t="s">
        <v>4542</v>
      </c>
      <c r="C204" t="s">
        <v>4545</v>
      </c>
      <c r="D204">
        <v>150</v>
      </c>
      <c r="E204" t="s">
        <v>4546</v>
      </c>
      <c r="F204">
        <v>6.82</v>
      </c>
      <c r="I204" t="s">
        <v>5810</v>
      </c>
      <c r="K204" t="s">
        <v>5093</v>
      </c>
      <c r="L204" t="s">
        <v>5094</v>
      </c>
      <c r="M204" t="s">
        <v>5855</v>
      </c>
      <c r="N204">
        <v>8</v>
      </c>
      <c r="O204" t="s">
        <v>5864</v>
      </c>
      <c r="P204" t="s">
        <v>6030</v>
      </c>
      <c r="Q204">
        <v>7</v>
      </c>
      <c r="R204">
        <v>2</v>
      </c>
      <c r="S204">
        <v>1.78</v>
      </c>
      <c r="T204">
        <v>3.74</v>
      </c>
      <c r="U204">
        <v>487.95</v>
      </c>
      <c r="V204">
        <v>129.35</v>
      </c>
      <c r="W204">
        <v>4.59</v>
      </c>
      <c r="X204">
        <v>4.43</v>
      </c>
      <c r="Y204">
        <v>0.63</v>
      </c>
      <c r="Z204">
        <v>4</v>
      </c>
      <c r="AA204" t="s">
        <v>4268</v>
      </c>
      <c r="AB204">
        <v>0</v>
      </c>
      <c r="AC204">
        <v>8</v>
      </c>
      <c r="AD204">
        <v>3.216071428571428</v>
      </c>
      <c r="AF204" t="s">
        <v>5398</v>
      </c>
      <c r="AI204">
        <v>0</v>
      </c>
      <c r="AJ204">
        <v>0</v>
      </c>
      <c r="AM204" t="s">
        <v>6094</v>
      </c>
    </row>
    <row r="205" spans="1:39">
      <c r="A205" t="s">
        <v>5581</v>
      </c>
      <c r="B205" t="s">
        <v>4542</v>
      </c>
      <c r="C205" t="s">
        <v>4545</v>
      </c>
      <c r="D205">
        <v>150</v>
      </c>
      <c r="E205" t="s">
        <v>4546</v>
      </c>
      <c r="F205">
        <v>6.82</v>
      </c>
      <c r="I205" t="s">
        <v>5811</v>
      </c>
      <c r="K205" t="s">
        <v>5093</v>
      </c>
      <c r="L205" t="s">
        <v>5094</v>
      </c>
      <c r="M205" t="s">
        <v>5855</v>
      </c>
      <c r="N205">
        <v>8</v>
      </c>
      <c r="O205" t="s">
        <v>5864</v>
      </c>
      <c r="P205" t="s">
        <v>6031</v>
      </c>
      <c r="Q205">
        <v>6</v>
      </c>
      <c r="R205">
        <v>2</v>
      </c>
      <c r="S205">
        <v>3.46</v>
      </c>
      <c r="T205">
        <v>4.4</v>
      </c>
      <c r="U205">
        <v>529.91</v>
      </c>
      <c r="V205">
        <v>116.29</v>
      </c>
      <c r="W205">
        <v>6.18</v>
      </c>
      <c r="X205">
        <v>13.02</v>
      </c>
      <c r="Y205">
        <v>7.15</v>
      </c>
      <c r="Z205">
        <v>4</v>
      </c>
      <c r="AA205" t="s">
        <v>4268</v>
      </c>
      <c r="AB205">
        <v>2</v>
      </c>
      <c r="AC205">
        <v>6</v>
      </c>
      <c r="AD205">
        <v>2.193666666666666</v>
      </c>
      <c r="AF205" t="s">
        <v>5399</v>
      </c>
      <c r="AI205">
        <v>0</v>
      </c>
      <c r="AJ205">
        <v>0</v>
      </c>
      <c r="AM205" t="s">
        <v>6094</v>
      </c>
    </row>
    <row r="206" spans="1:39">
      <c r="A206" t="s">
        <v>5582</v>
      </c>
      <c r="B206" t="s">
        <v>4542</v>
      </c>
      <c r="C206" t="s">
        <v>4545</v>
      </c>
      <c r="D206">
        <v>160</v>
      </c>
      <c r="E206" t="s">
        <v>4546</v>
      </c>
      <c r="F206">
        <v>6.8</v>
      </c>
      <c r="K206" t="s">
        <v>5093</v>
      </c>
      <c r="M206" t="s">
        <v>5858</v>
      </c>
      <c r="N206">
        <v>8</v>
      </c>
      <c r="O206" t="s">
        <v>5868</v>
      </c>
      <c r="P206" t="s">
        <v>6032</v>
      </c>
      <c r="Q206">
        <v>8</v>
      </c>
      <c r="R206">
        <v>8</v>
      </c>
      <c r="S206">
        <v>1.38</v>
      </c>
      <c r="T206">
        <v>3.38</v>
      </c>
      <c r="U206">
        <v>653.79</v>
      </c>
      <c r="V206">
        <v>203.22</v>
      </c>
      <c r="W206">
        <v>1.97</v>
      </c>
      <c r="X206">
        <v>11.3</v>
      </c>
      <c r="Y206">
        <v>13.49</v>
      </c>
      <c r="Z206">
        <v>3</v>
      </c>
      <c r="AA206" t="s">
        <v>4268</v>
      </c>
      <c r="AB206">
        <v>2</v>
      </c>
      <c r="AC206">
        <v>17</v>
      </c>
      <c r="AD206">
        <v>1.81</v>
      </c>
      <c r="AF206" t="s">
        <v>5401</v>
      </c>
      <c r="AI206">
        <v>0</v>
      </c>
      <c r="AJ206">
        <v>0</v>
      </c>
      <c r="AK206" t="s">
        <v>6089</v>
      </c>
      <c r="AL206" t="s">
        <v>6089</v>
      </c>
      <c r="AM206" t="s">
        <v>6094</v>
      </c>
    </row>
    <row r="207" spans="1:39">
      <c r="A207" t="s">
        <v>5583</v>
      </c>
      <c r="B207" t="s">
        <v>4542</v>
      </c>
      <c r="C207" t="s">
        <v>4545</v>
      </c>
      <c r="D207">
        <v>160</v>
      </c>
      <c r="E207" t="s">
        <v>4546</v>
      </c>
      <c r="F207">
        <v>6.8</v>
      </c>
      <c r="I207" t="s">
        <v>5812</v>
      </c>
      <c r="K207" t="s">
        <v>5093</v>
      </c>
      <c r="L207" t="s">
        <v>5094</v>
      </c>
      <c r="M207" t="s">
        <v>5855</v>
      </c>
      <c r="N207">
        <v>8</v>
      </c>
      <c r="O207" t="s">
        <v>5864</v>
      </c>
      <c r="P207" t="s">
        <v>6033</v>
      </c>
      <c r="Q207">
        <v>8</v>
      </c>
      <c r="R207">
        <v>3</v>
      </c>
      <c r="S207">
        <v>-0.38</v>
      </c>
      <c r="T207">
        <v>2.46</v>
      </c>
      <c r="U207">
        <v>564.98</v>
      </c>
      <c r="V207">
        <v>155.67</v>
      </c>
      <c r="W207">
        <v>4.45</v>
      </c>
      <c r="X207">
        <v>4.39</v>
      </c>
      <c r="Y207">
        <v>0.46</v>
      </c>
      <c r="Z207">
        <v>4</v>
      </c>
      <c r="AA207" t="s">
        <v>4268</v>
      </c>
      <c r="AB207">
        <v>1</v>
      </c>
      <c r="AC207">
        <v>10</v>
      </c>
      <c r="AD207">
        <v>3.166666666666667</v>
      </c>
      <c r="AF207" t="s">
        <v>5398</v>
      </c>
      <c r="AI207">
        <v>0</v>
      </c>
      <c r="AJ207">
        <v>0</v>
      </c>
      <c r="AM207" t="s">
        <v>6094</v>
      </c>
    </row>
    <row r="208" spans="1:39">
      <c r="A208" t="s">
        <v>5584</v>
      </c>
      <c r="B208" t="s">
        <v>4542</v>
      </c>
      <c r="C208" t="s">
        <v>4545</v>
      </c>
      <c r="D208">
        <v>170</v>
      </c>
      <c r="E208" t="s">
        <v>4546</v>
      </c>
      <c r="F208">
        <v>6.77</v>
      </c>
      <c r="I208" t="s">
        <v>5813</v>
      </c>
      <c r="K208" t="s">
        <v>5093</v>
      </c>
      <c r="L208" t="s">
        <v>5094</v>
      </c>
      <c r="M208" t="s">
        <v>5855</v>
      </c>
      <c r="N208">
        <v>8</v>
      </c>
      <c r="O208" t="s">
        <v>5864</v>
      </c>
      <c r="P208" t="s">
        <v>6034</v>
      </c>
      <c r="Q208">
        <v>5</v>
      </c>
      <c r="R208">
        <v>2</v>
      </c>
      <c r="S208">
        <v>-0.48</v>
      </c>
      <c r="T208">
        <v>2.4</v>
      </c>
      <c r="U208">
        <v>421.84</v>
      </c>
      <c r="V208">
        <v>112.19</v>
      </c>
      <c r="W208">
        <v>3.94</v>
      </c>
      <c r="X208">
        <v>4.27</v>
      </c>
      <c r="Y208">
        <v>0</v>
      </c>
      <c r="Z208">
        <v>3</v>
      </c>
      <c r="AA208" t="s">
        <v>4268</v>
      </c>
      <c r="AB208">
        <v>0</v>
      </c>
      <c r="AC208">
        <v>5</v>
      </c>
      <c r="AD208">
        <v>4.318619047619048</v>
      </c>
      <c r="AF208" t="s">
        <v>5398</v>
      </c>
      <c r="AI208">
        <v>0</v>
      </c>
      <c r="AJ208">
        <v>0</v>
      </c>
      <c r="AM208" t="s">
        <v>6094</v>
      </c>
    </row>
    <row r="209" spans="1:39">
      <c r="A209" t="s">
        <v>5585</v>
      </c>
      <c r="B209" t="s">
        <v>4542</v>
      </c>
      <c r="C209" t="s">
        <v>4545</v>
      </c>
      <c r="D209">
        <v>170</v>
      </c>
      <c r="E209" t="s">
        <v>4546</v>
      </c>
      <c r="F209">
        <v>6.77</v>
      </c>
      <c r="I209" t="s">
        <v>5814</v>
      </c>
      <c r="K209" t="s">
        <v>5093</v>
      </c>
      <c r="L209" t="s">
        <v>5094</v>
      </c>
      <c r="M209" t="s">
        <v>5855</v>
      </c>
      <c r="N209">
        <v>8</v>
      </c>
      <c r="O209" t="s">
        <v>5864</v>
      </c>
      <c r="P209" t="s">
        <v>6035</v>
      </c>
      <c r="Q209">
        <v>5</v>
      </c>
      <c r="R209">
        <v>2</v>
      </c>
      <c r="S209">
        <v>2.28</v>
      </c>
      <c r="T209">
        <v>5.16</v>
      </c>
      <c r="U209">
        <v>466.92</v>
      </c>
      <c r="V209">
        <v>97.63</v>
      </c>
      <c r="W209">
        <v>4.95</v>
      </c>
      <c r="X209">
        <v>4.27</v>
      </c>
      <c r="Y209">
        <v>0.39</v>
      </c>
      <c r="Z209">
        <v>3</v>
      </c>
      <c r="AA209" t="s">
        <v>4268</v>
      </c>
      <c r="AB209">
        <v>0</v>
      </c>
      <c r="AC209">
        <v>7</v>
      </c>
      <c r="AD209">
        <v>3.341952380952381</v>
      </c>
      <c r="AF209" t="s">
        <v>5398</v>
      </c>
      <c r="AI209">
        <v>0</v>
      </c>
      <c r="AJ209">
        <v>0</v>
      </c>
      <c r="AM209" t="s">
        <v>6094</v>
      </c>
    </row>
    <row r="210" spans="1:39">
      <c r="A210" t="s">
        <v>5586</v>
      </c>
      <c r="B210" t="s">
        <v>4542</v>
      </c>
      <c r="C210" t="s">
        <v>4545</v>
      </c>
      <c r="D210">
        <v>170</v>
      </c>
      <c r="E210" t="s">
        <v>4546</v>
      </c>
      <c r="F210">
        <v>6.77</v>
      </c>
      <c r="I210" t="s">
        <v>5815</v>
      </c>
      <c r="K210" t="s">
        <v>5093</v>
      </c>
      <c r="L210" t="s">
        <v>5094</v>
      </c>
      <c r="M210" t="s">
        <v>5859</v>
      </c>
      <c r="N210">
        <v>8</v>
      </c>
      <c r="O210" t="s">
        <v>5870</v>
      </c>
      <c r="P210" t="s">
        <v>6036</v>
      </c>
      <c r="Q210">
        <v>7</v>
      </c>
      <c r="R210">
        <v>2</v>
      </c>
      <c r="S210">
        <v>1.9</v>
      </c>
      <c r="T210">
        <v>3.86</v>
      </c>
      <c r="U210">
        <v>539.78</v>
      </c>
      <c r="V210">
        <v>122.63</v>
      </c>
      <c r="W210">
        <v>3.88</v>
      </c>
      <c r="X210">
        <v>4.42</v>
      </c>
      <c r="Y210">
        <v>0.63</v>
      </c>
      <c r="Z210">
        <v>4</v>
      </c>
      <c r="AA210" t="s">
        <v>4268</v>
      </c>
      <c r="AB210">
        <v>1</v>
      </c>
      <c r="AC210">
        <v>5</v>
      </c>
      <c r="AD210">
        <v>3.07</v>
      </c>
      <c r="AF210" t="s">
        <v>5398</v>
      </c>
      <c r="AI210">
        <v>0</v>
      </c>
      <c r="AJ210">
        <v>0</v>
      </c>
      <c r="AM210" t="s">
        <v>6094</v>
      </c>
    </row>
    <row r="211" spans="1:39">
      <c r="A211" t="s">
        <v>5587</v>
      </c>
      <c r="B211" t="s">
        <v>4542</v>
      </c>
      <c r="C211" t="s">
        <v>4545</v>
      </c>
      <c r="D211">
        <v>190</v>
      </c>
      <c r="E211" t="s">
        <v>4546</v>
      </c>
      <c r="F211">
        <v>6.72</v>
      </c>
      <c r="I211" t="s">
        <v>5816</v>
      </c>
      <c r="K211" t="s">
        <v>5093</v>
      </c>
      <c r="L211" t="s">
        <v>5094</v>
      </c>
      <c r="M211" t="s">
        <v>5859</v>
      </c>
      <c r="N211">
        <v>8</v>
      </c>
      <c r="O211" t="s">
        <v>5870</v>
      </c>
      <c r="P211" t="s">
        <v>6037</v>
      </c>
      <c r="Q211">
        <v>7</v>
      </c>
      <c r="R211">
        <v>2</v>
      </c>
      <c r="S211">
        <v>3.48</v>
      </c>
      <c r="T211">
        <v>3.49</v>
      </c>
      <c r="U211">
        <v>555.77</v>
      </c>
      <c r="V211">
        <v>127.06</v>
      </c>
      <c r="W211">
        <v>4.04</v>
      </c>
      <c r="X211">
        <v>12.84</v>
      </c>
      <c r="Y211">
        <v>5.49</v>
      </c>
      <c r="Z211">
        <v>4</v>
      </c>
      <c r="AA211" t="s">
        <v>4268</v>
      </c>
      <c r="AB211">
        <v>1</v>
      </c>
      <c r="AC211">
        <v>5</v>
      </c>
      <c r="AD211">
        <v>2.515</v>
      </c>
      <c r="AF211" t="s">
        <v>5399</v>
      </c>
      <c r="AI211">
        <v>0</v>
      </c>
      <c r="AJ211">
        <v>0</v>
      </c>
      <c r="AM211" t="s">
        <v>6094</v>
      </c>
    </row>
    <row r="212" spans="1:39">
      <c r="A212" t="s">
        <v>5424</v>
      </c>
      <c r="B212" t="s">
        <v>4542</v>
      </c>
      <c r="C212" t="s">
        <v>4545</v>
      </c>
      <c r="D212">
        <v>190</v>
      </c>
      <c r="E212" t="s">
        <v>4546</v>
      </c>
      <c r="F212">
        <v>6.72</v>
      </c>
      <c r="I212" t="s">
        <v>5817</v>
      </c>
      <c r="K212" t="s">
        <v>5093</v>
      </c>
      <c r="L212" t="s">
        <v>5094</v>
      </c>
      <c r="M212" t="s">
        <v>5855</v>
      </c>
      <c r="N212">
        <v>8</v>
      </c>
      <c r="O212" t="s">
        <v>5864</v>
      </c>
      <c r="P212" t="s">
        <v>5877</v>
      </c>
      <c r="Q212">
        <v>7</v>
      </c>
      <c r="R212">
        <v>2</v>
      </c>
      <c r="S212">
        <v>2.39</v>
      </c>
      <c r="T212">
        <v>5.28</v>
      </c>
      <c r="U212">
        <v>523.97</v>
      </c>
      <c r="V212">
        <v>130.65</v>
      </c>
      <c r="W212">
        <v>4.74</v>
      </c>
      <c r="X212">
        <v>4.27</v>
      </c>
      <c r="Y212">
        <v>0</v>
      </c>
      <c r="Z212">
        <v>3</v>
      </c>
      <c r="AA212" t="s">
        <v>4268</v>
      </c>
      <c r="AB212">
        <v>1</v>
      </c>
      <c r="AC212">
        <v>10</v>
      </c>
      <c r="AD212">
        <v>2.305</v>
      </c>
      <c r="AF212" t="s">
        <v>5398</v>
      </c>
      <c r="AI212">
        <v>0</v>
      </c>
      <c r="AJ212">
        <v>0</v>
      </c>
      <c r="AM212" t="s">
        <v>6094</v>
      </c>
    </row>
    <row r="213" spans="1:39">
      <c r="A213" t="s">
        <v>5588</v>
      </c>
      <c r="B213" t="s">
        <v>4542</v>
      </c>
      <c r="C213" t="s">
        <v>4545</v>
      </c>
      <c r="D213">
        <v>200</v>
      </c>
      <c r="E213" t="s">
        <v>4546</v>
      </c>
      <c r="F213">
        <v>6.7</v>
      </c>
      <c r="K213" t="s">
        <v>5093</v>
      </c>
      <c r="M213" t="s">
        <v>5858</v>
      </c>
      <c r="N213">
        <v>8</v>
      </c>
      <c r="O213" t="s">
        <v>5868</v>
      </c>
      <c r="P213" t="s">
        <v>6038</v>
      </c>
      <c r="Q213">
        <v>8</v>
      </c>
      <c r="R213">
        <v>8</v>
      </c>
      <c r="S213">
        <v>1.65</v>
      </c>
      <c r="T213">
        <v>3.65</v>
      </c>
      <c r="U213">
        <v>719.7</v>
      </c>
      <c r="V213">
        <v>211.42</v>
      </c>
      <c r="W213">
        <v>3.73</v>
      </c>
      <c r="X213">
        <v>9.82</v>
      </c>
      <c r="Y213">
        <v>13.48</v>
      </c>
      <c r="Z213">
        <v>3</v>
      </c>
      <c r="AA213" t="s">
        <v>4268</v>
      </c>
      <c r="AB213">
        <v>2</v>
      </c>
      <c r="AC213">
        <v>17</v>
      </c>
      <c r="AD213">
        <v>1.675</v>
      </c>
      <c r="AF213" t="s">
        <v>5401</v>
      </c>
      <c r="AI213">
        <v>0</v>
      </c>
      <c r="AJ213">
        <v>0</v>
      </c>
      <c r="AK213" t="s">
        <v>6089</v>
      </c>
      <c r="AL213" t="s">
        <v>6089</v>
      </c>
      <c r="AM213" t="s">
        <v>6094</v>
      </c>
    </row>
    <row r="214" spans="1:39">
      <c r="A214" t="s">
        <v>5589</v>
      </c>
      <c r="B214" t="s">
        <v>4542</v>
      </c>
      <c r="C214" t="s">
        <v>4545</v>
      </c>
      <c r="D214">
        <v>220</v>
      </c>
      <c r="E214" t="s">
        <v>4546</v>
      </c>
      <c r="F214">
        <v>6.66</v>
      </c>
      <c r="I214" t="s">
        <v>5818</v>
      </c>
      <c r="K214" t="s">
        <v>5093</v>
      </c>
      <c r="L214" t="s">
        <v>5094</v>
      </c>
      <c r="M214" t="s">
        <v>5855</v>
      </c>
      <c r="N214">
        <v>8</v>
      </c>
      <c r="O214" t="s">
        <v>5864</v>
      </c>
      <c r="P214" t="s">
        <v>6039</v>
      </c>
      <c r="Q214">
        <v>5</v>
      </c>
      <c r="R214">
        <v>2</v>
      </c>
      <c r="S214">
        <v>2.57</v>
      </c>
      <c r="T214">
        <v>5.45</v>
      </c>
      <c r="U214">
        <v>520.89</v>
      </c>
      <c r="V214">
        <v>97.63</v>
      </c>
      <c r="W214">
        <v>5.75</v>
      </c>
      <c r="X214">
        <v>4.27</v>
      </c>
      <c r="Y214">
        <v>0</v>
      </c>
      <c r="Z214">
        <v>3</v>
      </c>
      <c r="AA214" t="s">
        <v>4268</v>
      </c>
      <c r="AB214">
        <v>2</v>
      </c>
      <c r="AC214">
        <v>8</v>
      </c>
      <c r="AD214">
        <v>2.960666666666667</v>
      </c>
      <c r="AF214" t="s">
        <v>5398</v>
      </c>
      <c r="AI214">
        <v>0</v>
      </c>
      <c r="AJ214">
        <v>0</v>
      </c>
      <c r="AM214" t="s">
        <v>6094</v>
      </c>
    </row>
    <row r="215" spans="1:39">
      <c r="A215" t="s">
        <v>5590</v>
      </c>
      <c r="B215" t="s">
        <v>4542</v>
      </c>
      <c r="C215" t="s">
        <v>4545</v>
      </c>
      <c r="D215">
        <v>230</v>
      </c>
      <c r="E215" t="s">
        <v>4546</v>
      </c>
      <c r="F215">
        <v>6.64</v>
      </c>
      <c r="I215" t="s">
        <v>5819</v>
      </c>
      <c r="K215" t="s">
        <v>5093</v>
      </c>
      <c r="L215" t="s">
        <v>5094</v>
      </c>
      <c r="M215" t="s">
        <v>5855</v>
      </c>
      <c r="N215">
        <v>8</v>
      </c>
      <c r="O215" t="s">
        <v>5864</v>
      </c>
      <c r="P215" t="s">
        <v>6040</v>
      </c>
      <c r="Q215">
        <v>4</v>
      </c>
      <c r="R215">
        <v>2</v>
      </c>
      <c r="S215">
        <v>1.76</v>
      </c>
      <c r="T215">
        <v>4.65</v>
      </c>
      <c r="U215">
        <v>481.28</v>
      </c>
      <c r="V215">
        <v>88.40000000000001</v>
      </c>
      <c r="W215">
        <v>5.66</v>
      </c>
      <c r="X215">
        <v>4.27</v>
      </c>
      <c r="Y215">
        <v>0</v>
      </c>
      <c r="Z215">
        <v>3</v>
      </c>
      <c r="AA215" t="s">
        <v>4268</v>
      </c>
      <c r="AB215">
        <v>1</v>
      </c>
      <c r="AC215">
        <v>6</v>
      </c>
      <c r="AD215">
        <v>3.808714285714286</v>
      </c>
      <c r="AF215" t="s">
        <v>5398</v>
      </c>
      <c r="AI215">
        <v>0</v>
      </c>
      <c r="AJ215">
        <v>0</v>
      </c>
      <c r="AM215" t="s">
        <v>6094</v>
      </c>
    </row>
    <row r="216" spans="1:39">
      <c r="A216" t="s">
        <v>5591</v>
      </c>
      <c r="B216" t="s">
        <v>4542</v>
      </c>
      <c r="C216" t="s">
        <v>4545</v>
      </c>
      <c r="D216">
        <v>230</v>
      </c>
      <c r="E216" t="s">
        <v>4546</v>
      </c>
      <c r="F216">
        <v>6.64</v>
      </c>
      <c r="I216" t="s">
        <v>5820</v>
      </c>
      <c r="K216" t="s">
        <v>5093</v>
      </c>
      <c r="L216" t="s">
        <v>5094</v>
      </c>
      <c r="M216" t="s">
        <v>5859</v>
      </c>
      <c r="N216">
        <v>8</v>
      </c>
      <c r="O216" t="s">
        <v>5870</v>
      </c>
      <c r="P216" t="s">
        <v>6041</v>
      </c>
      <c r="Q216">
        <v>7</v>
      </c>
      <c r="R216">
        <v>2</v>
      </c>
      <c r="S216">
        <v>1.87</v>
      </c>
      <c r="T216">
        <v>3.83</v>
      </c>
      <c r="U216">
        <v>495.33</v>
      </c>
      <c r="V216">
        <v>122.63</v>
      </c>
      <c r="W216">
        <v>3.77</v>
      </c>
      <c r="X216">
        <v>4.42</v>
      </c>
      <c r="Y216">
        <v>0.63</v>
      </c>
      <c r="Z216">
        <v>4</v>
      </c>
      <c r="AA216" t="s">
        <v>4268</v>
      </c>
      <c r="AB216">
        <v>0</v>
      </c>
      <c r="AC216">
        <v>5</v>
      </c>
      <c r="AD216">
        <v>3.118357142857143</v>
      </c>
      <c r="AF216" t="s">
        <v>5398</v>
      </c>
      <c r="AI216">
        <v>0</v>
      </c>
      <c r="AJ216">
        <v>0</v>
      </c>
      <c r="AM216" t="s">
        <v>6094</v>
      </c>
    </row>
    <row r="217" spans="1:39">
      <c r="A217" t="s">
        <v>5592</v>
      </c>
      <c r="B217" t="s">
        <v>4542</v>
      </c>
      <c r="C217" t="s">
        <v>4545</v>
      </c>
      <c r="D217">
        <v>240</v>
      </c>
      <c r="E217" t="s">
        <v>4546</v>
      </c>
      <c r="F217">
        <v>6.62</v>
      </c>
      <c r="I217" t="s">
        <v>5821</v>
      </c>
      <c r="K217" t="s">
        <v>5093</v>
      </c>
      <c r="L217" t="s">
        <v>5094</v>
      </c>
      <c r="M217" t="s">
        <v>5855</v>
      </c>
      <c r="N217">
        <v>8</v>
      </c>
      <c r="O217" t="s">
        <v>5864</v>
      </c>
      <c r="P217" t="s">
        <v>6042</v>
      </c>
      <c r="Q217">
        <v>4</v>
      </c>
      <c r="R217">
        <v>2</v>
      </c>
      <c r="S217">
        <v>1.79</v>
      </c>
      <c r="T217">
        <v>4.67</v>
      </c>
      <c r="U217">
        <v>504.89</v>
      </c>
      <c r="V217">
        <v>88.40000000000001</v>
      </c>
      <c r="W217">
        <v>5.87</v>
      </c>
      <c r="X217">
        <v>4.27</v>
      </c>
      <c r="Y217">
        <v>0</v>
      </c>
      <c r="Z217">
        <v>3</v>
      </c>
      <c r="AA217" t="s">
        <v>4268</v>
      </c>
      <c r="AB217">
        <v>2</v>
      </c>
      <c r="AC217">
        <v>7</v>
      </c>
      <c r="AD217">
        <v>3.665</v>
      </c>
      <c r="AF217" t="s">
        <v>5398</v>
      </c>
      <c r="AI217">
        <v>0</v>
      </c>
      <c r="AJ217">
        <v>0</v>
      </c>
      <c r="AM217" t="s">
        <v>6094</v>
      </c>
    </row>
    <row r="218" spans="1:39">
      <c r="A218" t="s">
        <v>5593</v>
      </c>
      <c r="B218" t="s">
        <v>4542</v>
      </c>
      <c r="C218" t="s">
        <v>4545</v>
      </c>
      <c r="D218">
        <v>240</v>
      </c>
      <c r="E218" t="s">
        <v>4546</v>
      </c>
      <c r="F218">
        <v>6.62</v>
      </c>
      <c r="I218" t="s">
        <v>5822</v>
      </c>
      <c r="K218" t="s">
        <v>5093</v>
      </c>
      <c r="L218" t="s">
        <v>5094</v>
      </c>
      <c r="M218" t="s">
        <v>5855</v>
      </c>
      <c r="N218">
        <v>8</v>
      </c>
      <c r="O218" t="s">
        <v>5864</v>
      </c>
      <c r="P218" t="s">
        <v>6043</v>
      </c>
      <c r="Q218">
        <v>5</v>
      </c>
      <c r="R218">
        <v>2</v>
      </c>
      <c r="S218">
        <v>1.86</v>
      </c>
      <c r="T218">
        <v>2.07</v>
      </c>
      <c r="U218">
        <v>443.89</v>
      </c>
      <c r="V218">
        <v>103.57</v>
      </c>
      <c r="W218">
        <v>4.63</v>
      </c>
      <c r="X218">
        <v>13.12</v>
      </c>
      <c r="Y218">
        <v>6.78</v>
      </c>
      <c r="Z218">
        <v>4</v>
      </c>
      <c r="AA218" t="s">
        <v>4268</v>
      </c>
      <c r="AB218">
        <v>0</v>
      </c>
      <c r="AC218">
        <v>5</v>
      </c>
      <c r="AD218">
        <v>4.448452380952381</v>
      </c>
      <c r="AF218" t="s">
        <v>5399</v>
      </c>
      <c r="AI218">
        <v>0</v>
      </c>
      <c r="AJ218">
        <v>0</v>
      </c>
      <c r="AM218" t="s">
        <v>6094</v>
      </c>
    </row>
    <row r="219" spans="1:39">
      <c r="A219" t="s">
        <v>5594</v>
      </c>
      <c r="B219" t="s">
        <v>4542</v>
      </c>
      <c r="C219" t="s">
        <v>4545</v>
      </c>
      <c r="D219">
        <v>250</v>
      </c>
      <c r="E219" t="s">
        <v>4546</v>
      </c>
      <c r="F219">
        <v>6.6</v>
      </c>
      <c r="K219" t="s">
        <v>5093</v>
      </c>
      <c r="L219" t="s">
        <v>5094</v>
      </c>
      <c r="M219" t="s">
        <v>5113</v>
      </c>
      <c r="N219">
        <v>9</v>
      </c>
      <c r="O219" t="s">
        <v>5869</v>
      </c>
      <c r="P219" t="s">
        <v>6044</v>
      </c>
      <c r="Q219">
        <v>7</v>
      </c>
      <c r="R219">
        <v>5</v>
      </c>
      <c r="S219">
        <v>0.22</v>
      </c>
      <c r="T219">
        <v>2.22</v>
      </c>
      <c r="U219">
        <v>507.02</v>
      </c>
      <c r="V219">
        <v>167.13</v>
      </c>
      <c r="W219">
        <v>1.75</v>
      </c>
      <c r="X219">
        <v>10.07</v>
      </c>
      <c r="Y219">
        <v>13.31</v>
      </c>
      <c r="Z219">
        <v>2</v>
      </c>
      <c r="AA219" t="s">
        <v>4268</v>
      </c>
      <c r="AB219">
        <v>1</v>
      </c>
      <c r="AC219">
        <v>12</v>
      </c>
      <c r="AD219">
        <v>2</v>
      </c>
      <c r="AF219" t="s">
        <v>5401</v>
      </c>
      <c r="AI219">
        <v>0</v>
      </c>
      <c r="AJ219">
        <v>0</v>
      </c>
      <c r="AK219" t="s">
        <v>6090</v>
      </c>
      <c r="AL219" t="s">
        <v>6090</v>
      </c>
      <c r="AM219" t="s">
        <v>6094</v>
      </c>
    </row>
    <row r="220" spans="1:39">
      <c r="A220" t="s">
        <v>5594</v>
      </c>
      <c r="B220" t="s">
        <v>4542</v>
      </c>
      <c r="C220" t="s">
        <v>4545</v>
      </c>
      <c r="D220">
        <v>254</v>
      </c>
      <c r="E220" t="s">
        <v>4546</v>
      </c>
      <c r="F220">
        <v>6.59</v>
      </c>
      <c r="K220" t="s">
        <v>5093</v>
      </c>
      <c r="L220" t="s">
        <v>5094</v>
      </c>
      <c r="M220" t="s">
        <v>5860</v>
      </c>
      <c r="N220">
        <v>9</v>
      </c>
      <c r="O220" t="s">
        <v>5871</v>
      </c>
      <c r="P220" t="s">
        <v>6044</v>
      </c>
      <c r="Q220">
        <v>7</v>
      </c>
      <c r="R220">
        <v>5</v>
      </c>
      <c r="S220">
        <v>0.22</v>
      </c>
      <c r="T220">
        <v>2.22</v>
      </c>
      <c r="U220">
        <v>507.02</v>
      </c>
      <c r="V220">
        <v>167.13</v>
      </c>
      <c r="W220">
        <v>1.75</v>
      </c>
      <c r="X220">
        <v>10.07</v>
      </c>
      <c r="Y220">
        <v>13.31</v>
      </c>
      <c r="Z220">
        <v>2</v>
      </c>
      <c r="AA220" t="s">
        <v>4268</v>
      </c>
      <c r="AB220">
        <v>1</v>
      </c>
      <c r="AC220">
        <v>12</v>
      </c>
      <c r="AD220">
        <v>2</v>
      </c>
      <c r="AF220" t="s">
        <v>5401</v>
      </c>
      <c r="AI220">
        <v>0</v>
      </c>
      <c r="AJ220">
        <v>0</v>
      </c>
      <c r="AK220" t="s">
        <v>6091</v>
      </c>
      <c r="AL220" t="s">
        <v>6091</v>
      </c>
      <c r="AM220" t="s">
        <v>6094</v>
      </c>
    </row>
    <row r="221" spans="1:39">
      <c r="A221" t="s">
        <v>5595</v>
      </c>
      <c r="B221" t="s">
        <v>4542</v>
      </c>
      <c r="C221" t="s">
        <v>4545</v>
      </c>
      <c r="D221">
        <v>258</v>
      </c>
      <c r="E221" t="s">
        <v>4546</v>
      </c>
      <c r="F221">
        <v>6.59</v>
      </c>
      <c r="K221" t="s">
        <v>5093</v>
      </c>
      <c r="M221" t="s">
        <v>5858</v>
      </c>
      <c r="N221">
        <v>8</v>
      </c>
      <c r="O221" t="s">
        <v>5868</v>
      </c>
      <c r="P221" t="s">
        <v>6045</v>
      </c>
      <c r="Q221">
        <v>10</v>
      </c>
      <c r="R221">
        <v>8</v>
      </c>
      <c r="S221">
        <v>2.12</v>
      </c>
      <c r="T221">
        <v>4.12</v>
      </c>
      <c r="U221">
        <v>721.89</v>
      </c>
      <c r="V221">
        <v>229.52</v>
      </c>
      <c r="W221">
        <v>1.8</v>
      </c>
      <c r="X221">
        <v>12.07</v>
      </c>
      <c r="Y221">
        <v>13.3</v>
      </c>
      <c r="Z221">
        <v>3</v>
      </c>
      <c r="AA221" t="s">
        <v>4268</v>
      </c>
      <c r="AB221">
        <v>2</v>
      </c>
      <c r="AC221">
        <v>20</v>
      </c>
      <c r="AD221">
        <v>1.38</v>
      </c>
      <c r="AF221" t="s">
        <v>5401</v>
      </c>
      <c r="AI221">
        <v>0</v>
      </c>
      <c r="AJ221">
        <v>0</v>
      </c>
      <c r="AK221" t="s">
        <v>6089</v>
      </c>
      <c r="AL221" t="s">
        <v>6089</v>
      </c>
      <c r="AM221" t="s">
        <v>6094</v>
      </c>
    </row>
    <row r="222" spans="1:39">
      <c r="A222" t="s">
        <v>5596</v>
      </c>
      <c r="B222" t="s">
        <v>4542</v>
      </c>
      <c r="C222" t="s">
        <v>4545</v>
      </c>
      <c r="D222">
        <v>260</v>
      </c>
      <c r="E222" t="s">
        <v>4546</v>
      </c>
      <c r="F222">
        <v>6.58</v>
      </c>
      <c r="I222" t="s">
        <v>5823</v>
      </c>
      <c r="K222" t="s">
        <v>5093</v>
      </c>
      <c r="L222" t="s">
        <v>5094</v>
      </c>
      <c r="M222" t="s">
        <v>5855</v>
      </c>
      <c r="N222">
        <v>8</v>
      </c>
      <c r="O222" t="s">
        <v>5864</v>
      </c>
      <c r="P222" t="s">
        <v>6046</v>
      </c>
      <c r="Q222">
        <v>6</v>
      </c>
      <c r="R222">
        <v>2</v>
      </c>
      <c r="S222">
        <v>3.5</v>
      </c>
      <c r="T222">
        <v>3.88</v>
      </c>
      <c r="U222">
        <v>512.88</v>
      </c>
      <c r="V222">
        <v>116.46</v>
      </c>
      <c r="W222">
        <v>5.04</v>
      </c>
      <c r="X222">
        <v>7.13</v>
      </c>
      <c r="Y222">
        <v>0</v>
      </c>
      <c r="Z222">
        <v>4</v>
      </c>
      <c r="AA222" t="s">
        <v>4268</v>
      </c>
      <c r="AB222">
        <v>2</v>
      </c>
      <c r="AC222">
        <v>5</v>
      </c>
      <c r="AD222">
        <v>2.428</v>
      </c>
      <c r="AF222" t="s">
        <v>5399</v>
      </c>
      <c r="AI222">
        <v>0</v>
      </c>
      <c r="AJ222">
        <v>0</v>
      </c>
      <c r="AM222" t="s">
        <v>6094</v>
      </c>
    </row>
    <row r="223" spans="1:39">
      <c r="A223" t="s">
        <v>5597</v>
      </c>
      <c r="B223" t="s">
        <v>4542</v>
      </c>
      <c r="C223" t="s">
        <v>4545</v>
      </c>
      <c r="D223">
        <v>290</v>
      </c>
      <c r="E223" t="s">
        <v>4546</v>
      </c>
      <c r="F223">
        <v>6.54</v>
      </c>
      <c r="I223" t="s">
        <v>5824</v>
      </c>
      <c r="K223" t="s">
        <v>5093</v>
      </c>
      <c r="L223" t="s">
        <v>5094</v>
      </c>
      <c r="M223" t="s">
        <v>5855</v>
      </c>
      <c r="N223">
        <v>8</v>
      </c>
      <c r="O223" t="s">
        <v>5864</v>
      </c>
      <c r="P223" t="s">
        <v>6047</v>
      </c>
      <c r="Q223">
        <v>7</v>
      </c>
      <c r="R223">
        <v>3</v>
      </c>
      <c r="S223">
        <v>0.78</v>
      </c>
      <c r="T223">
        <v>3.29</v>
      </c>
      <c r="U223">
        <v>480.91</v>
      </c>
      <c r="V223">
        <v>147.44</v>
      </c>
      <c r="W223">
        <v>3.62</v>
      </c>
      <c r="X223">
        <v>4.27</v>
      </c>
      <c r="Y223">
        <v>8.85</v>
      </c>
      <c r="Z223">
        <v>3</v>
      </c>
      <c r="AA223" t="s">
        <v>4268</v>
      </c>
      <c r="AB223">
        <v>0</v>
      </c>
      <c r="AC223">
        <v>7</v>
      </c>
      <c r="AD223">
        <v>2.73302380952381</v>
      </c>
      <c r="AF223" t="s">
        <v>5400</v>
      </c>
      <c r="AI223">
        <v>0</v>
      </c>
      <c r="AJ223">
        <v>0</v>
      </c>
      <c r="AM223" t="s">
        <v>6094</v>
      </c>
    </row>
    <row r="224" spans="1:39">
      <c r="A224" t="s">
        <v>5598</v>
      </c>
      <c r="B224" t="s">
        <v>4542</v>
      </c>
      <c r="C224" t="s">
        <v>4545</v>
      </c>
      <c r="D224">
        <v>330</v>
      </c>
      <c r="E224" t="s">
        <v>4546</v>
      </c>
      <c r="F224">
        <v>6.48</v>
      </c>
      <c r="I224" t="s">
        <v>5825</v>
      </c>
      <c r="K224" t="s">
        <v>5093</v>
      </c>
      <c r="L224" t="s">
        <v>5094</v>
      </c>
      <c r="M224" t="s">
        <v>5855</v>
      </c>
      <c r="N224">
        <v>8</v>
      </c>
      <c r="O224" t="s">
        <v>5864</v>
      </c>
      <c r="P224" t="s">
        <v>6048</v>
      </c>
      <c r="Q224">
        <v>5</v>
      </c>
      <c r="R224">
        <v>2</v>
      </c>
      <c r="S224">
        <v>-1.13</v>
      </c>
      <c r="T224">
        <v>3.01</v>
      </c>
      <c r="U224">
        <v>439.83</v>
      </c>
      <c r="V224">
        <v>115.68</v>
      </c>
      <c r="W224">
        <v>4.73</v>
      </c>
      <c r="X224">
        <v>3.56</v>
      </c>
      <c r="Y224">
        <v>7.79</v>
      </c>
      <c r="Z224">
        <v>3</v>
      </c>
      <c r="AA224" t="s">
        <v>4268</v>
      </c>
      <c r="AB224">
        <v>0</v>
      </c>
      <c r="AC224">
        <v>5</v>
      </c>
      <c r="AD224">
        <v>4.068785714285714</v>
      </c>
      <c r="AF224" t="s">
        <v>5398</v>
      </c>
      <c r="AI224">
        <v>0</v>
      </c>
      <c r="AJ224">
        <v>0</v>
      </c>
      <c r="AM224" t="s">
        <v>6094</v>
      </c>
    </row>
    <row r="225" spans="1:39">
      <c r="A225" t="s">
        <v>5599</v>
      </c>
      <c r="B225" t="s">
        <v>4542</v>
      </c>
      <c r="C225" t="s">
        <v>4545</v>
      </c>
      <c r="D225">
        <v>330</v>
      </c>
      <c r="E225" t="s">
        <v>4546</v>
      </c>
      <c r="F225">
        <v>6.48</v>
      </c>
      <c r="I225" t="s">
        <v>5826</v>
      </c>
      <c r="K225" t="s">
        <v>5093</v>
      </c>
      <c r="L225" t="s">
        <v>5094</v>
      </c>
      <c r="M225" t="s">
        <v>5859</v>
      </c>
      <c r="N225">
        <v>8</v>
      </c>
      <c r="O225" t="s">
        <v>5870</v>
      </c>
      <c r="P225" t="s">
        <v>6049</v>
      </c>
      <c r="Q225">
        <v>7</v>
      </c>
      <c r="R225">
        <v>2</v>
      </c>
      <c r="S225">
        <v>3.45</v>
      </c>
      <c r="T225">
        <v>3.46</v>
      </c>
      <c r="U225">
        <v>511.32</v>
      </c>
      <c r="V225">
        <v>127.06</v>
      </c>
      <c r="W225">
        <v>3.93</v>
      </c>
      <c r="X225">
        <v>12.84</v>
      </c>
      <c r="Y225">
        <v>5.49</v>
      </c>
      <c r="Z225">
        <v>4</v>
      </c>
      <c r="AA225" t="s">
        <v>4268</v>
      </c>
      <c r="AB225">
        <v>1</v>
      </c>
      <c r="AC225">
        <v>5</v>
      </c>
      <c r="AD225">
        <v>2.545</v>
      </c>
      <c r="AF225" t="s">
        <v>5399</v>
      </c>
      <c r="AI225">
        <v>0</v>
      </c>
      <c r="AJ225">
        <v>0</v>
      </c>
      <c r="AM225" t="s">
        <v>6094</v>
      </c>
    </row>
    <row r="226" spans="1:39">
      <c r="A226" t="s">
        <v>5600</v>
      </c>
      <c r="B226" t="s">
        <v>4542</v>
      </c>
      <c r="C226" t="s">
        <v>4545</v>
      </c>
      <c r="D226">
        <v>340</v>
      </c>
      <c r="E226" t="s">
        <v>4546</v>
      </c>
      <c r="F226">
        <v>6.47</v>
      </c>
      <c r="K226" t="s">
        <v>5093</v>
      </c>
      <c r="M226" t="s">
        <v>5858</v>
      </c>
      <c r="N226">
        <v>8</v>
      </c>
      <c r="O226" t="s">
        <v>5868</v>
      </c>
      <c r="P226" t="s">
        <v>6050</v>
      </c>
      <c r="Q226">
        <v>7</v>
      </c>
      <c r="R226">
        <v>7</v>
      </c>
      <c r="S226">
        <v>2.59</v>
      </c>
      <c r="T226">
        <v>4.59</v>
      </c>
      <c r="U226">
        <v>695.72</v>
      </c>
      <c r="V226">
        <v>191.19</v>
      </c>
      <c r="W226">
        <v>4.36</v>
      </c>
      <c r="X226">
        <v>12.83</v>
      </c>
      <c r="Y226">
        <v>13.49</v>
      </c>
      <c r="Z226">
        <v>2</v>
      </c>
      <c r="AA226" t="s">
        <v>4268</v>
      </c>
      <c r="AB226">
        <v>2</v>
      </c>
      <c r="AC226">
        <v>16</v>
      </c>
      <c r="AD226">
        <v>0.9100000000000001</v>
      </c>
      <c r="AF226" t="s">
        <v>5401</v>
      </c>
      <c r="AI226">
        <v>0</v>
      </c>
      <c r="AJ226">
        <v>0</v>
      </c>
      <c r="AK226" t="s">
        <v>6089</v>
      </c>
      <c r="AL226" t="s">
        <v>6089</v>
      </c>
      <c r="AM226" t="s">
        <v>6094</v>
      </c>
    </row>
    <row r="227" spans="1:39">
      <c r="A227" t="s">
        <v>5601</v>
      </c>
      <c r="B227" t="s">
        <v>4542</v>
      </c>
      <c r="C227" t="s">
        <v>4545</v>
      </c>
      <c r="D227">
        <v>340</v>
      </c>
      <c r="E227" t="s">
        <v>4546</v>
      </c>
      <c r="F227">
        <v>6.47</v>
      </c>
      <c r="I227" t="s">
        <v>5827</v>
      </c>
      <c r="K227" t="s">
        <v>5093</v>
      </c>
      <c r="L227" t="s">
        <v>5094</v>
      </c>
      <c r="M227" t="s">
        <v>5859</v>
      </c>
      <c r="N227">
        <v>8</v>
      </c>
      <c r="O227" t="s">
        <v>5870</v>
      </c>
      <c r="P227" t="s">
        <v>6051</v>
      </c>
      <c r="Q227">
        <v>7</v>
      </c>
      <c r="R227">
        <v>2</v>
      </c>
      <c r="S227">
        <v>2.6</v>
      </c>
      <c r="T227">
        <v>4.56</v>
      </c>
      <c r="U227">
        <v>510.34</v>
      </c>
      <c r="V227">
        <v>125.87</v>
      </c>
      <c r="W227">
        <v>3.23</v>
      </c>
      <c r="X227">
        <v>4.42</v>
      </c>
      <c r="Y227">
        <v>0.63</v>
      </c>
      <c r="Z227">
        <v>4</v>
      </c>
      <c r="AA227" t="s">
        <v>4268</v>
      </c>
      <c r="AB227">
        <v>1</v>
      </c>
      <c r="AC227">
        <v>5</v>
      </c>
      <c r="AD227">
        <v>2.42</v>
      </c>
      <c r="AF227" t="s">
        <v>5398</v>
      </c>
      <c r="AI227">
        <v>0</v>
      </c>
      <c r="AJ227">
        <v>0</v>
      </c>
      <c r="AM227" t="s">
        <v>6094</v>
      </c>
    </row>
    <row r="228" spans="1:39">
      <c r="A228" t="s">
        <v>5602</v>
      </c>
      <c r="B228" t="s">
        <v>4542</v>
      </c>
      <c r="C228" t="s">
        <v>4545</v>
      </c>
      <c r="D228">
        <v>356</v>
      </c>
      <c r="E228" t="s">
        <v>4546</v>
      </c>
      <c r="F228">
        <v>6.45</v>
      </c>
      <c r="K228" t="s">
        <v>5093</v>
      </c>
      <c r="M228" t="s">
        <v>5858</v>
      </c>
      <c r="N228">
        <v>8</v>
      </c>
      <c r="O228" t="s">
        <v>5868</v>
      </c>
      <c r="P228" t="s">
        <v>6052</v>
      </c>
      <c r="Q228">
        <v>8</v>
      </c>
      <c r="R228">
        <v>6</v>
      </c>
      <c r="S228">
        <v>1.91</v>
      </c>
      <c r="T228">
        <v>3.91</v>
      </c>
      <c r="U228">
        <v>587.75</v>
      </c>
      <c r="V228">
        <v>188.39</v>
      </c>
      <c r="W228">
        <v>2.56</v>
      </c>
      <c r="X228">
        <v>11.13</v>
      </c>
      <c r="Y228">
        <v>13.49</v>
      </c>
      <c r="Z228">
        <v>2</v>
      </c>
      <c r="AA228" t="s">
        <v>4268</v>
      </c>
      <c r="AB228">
        <v>2</v>
      </c>
      <c r="AC228">
        <v>16</v>
      </c>
      <c r="AD228">
        <v>1.545</v>
      </c>
      <c r="AF228" t="s">
        <v>5401</v>
      </c>
      <c r="AI228">
        <v>0</v>
      </c>
      <c r="AJ228">
        <v>0</v>
      </c>
      <c r="AK228" t="s">
        <v>6089</v>
      </c>
      <c r="AL228" t="s">
        <v>6089</v>
      </c>
      <c r="AM228" t="s">
        <v>6094</v>
      </c>
    </row>
    <row r="229" spans="1:39">
      <c r="A229" t="s">
        <v>5603</v>
      </c>
      <c r="B229" t="s">
        <v>4542</v>
      </c>
      <c r="C229" t="s">
        <v>4545</v>
      </c>
      <c r="D229">
        <v>403</v>
      </c>
      <c r="E229" t="s">
        <v>4546</v>
      </c>
      <c r="F229">
        <v>6.39</v>
      </c>
      <c r="K229" t="s">
        <v>5093</v>
      </c>
      <c r="M229" t="s">
        <v>5858</v>
      </c>
      <c r="N229">
        <v>8</v>
      </c>
      <c r="O229" t="s">
        <v>5868</v>
      </c>
      <c r="P229" t="s">
        <v>6053</v>
      </c>
      <c r="Q229">
        <v>10</v>
      </c>
      <c r="R229">
        <v>8</v>
      </c>
      <c r="S229">
        <v>1.79</v>
      </c>
      <c r="T229">
        <v>3.79</v>
      </c>
      <c r="U229">
        <v>687.87</v>
      </c>
      <c r="V229">
        <v>229.52</v>
      </c>
      <c r="W229">
        <v>1.61</v>
      </c>
      <c r="X229">
        <v>12.12</v>
      </c>
      <c r="Y229">
        <v>13.3</v>
      </c>
      <c r="Z229">
        <v>2</v>
      </c>
      <c r="AA229" t="s">
        <v>4268</v>
      </c>
      <c r="AB229">
        <v>2</v>
      </c>
      <c r="AC229">
        <v>20</v>
      </c>
      <c r="AD229">
        <v>1.605</v>
      </c>
      <c r="AF229" t="s">
        <v>5401</v>
      </c>
      <c r="AI229">
        <v>0</v>
      </c>
      <c r="AJ229">
        <v>0</v>
      </c>
      <c r="AK229" t="s">
        <v>6089</v>
      </c>
      <c r="AL229" t="s">
        <v>6089</v>
      </c>
      <c r="AM229" t="s">
        <v>6094</v>
      </c>
    </row>
    <row r="230" spans="1:39">
      <c r="A230" t="s">
        <v>5604</v>
      </c>
      <c r="B230" t="s">
        <v>4542</v>
      </c>
      <c r="C230" t="s">
        <v>4545</v>
      </c>
      <c r="D230">
        <v>420</v>
      </c>
      <c r="E230" t="s">
        <v>4546</v>
      </c>
      <c r="F230">
        <v>6.38</v>
      </c>
      <c r="I230" t="s">
        <v>5828</v>
      </c>
      <c r="K230" t="s">
        <v>5093</v>
      </c>
      <c r="L230" t="s">
        <v>5094</v>
      </c>
      <c r="M230" t="s">
        <v>5859</v>
      </c>
      <c r="N230">
        <v>8</v>
      </c>
      <c r="O230" t="s">
        <v>5870</v>
      </c>
      <c r="P230" t="s">
        <v>6054</v>
      </c>
      <c r="Q230">
        <v>5</v>
      </c>
      <c r="R230">
        <v>2</v>
      </c>
      <c r="S230">
        <v>1.13</v>
      </c>
      <c r="T230">
        <v>4.01</v>
      </c>
      <c r="U230">
        <v>471.3</v>
      </c>
      <c r="V230">
        <v>105.47</v>
      </c>
      <c r="W230">
        <v>4.29</v>
      </c>
      <c r="X230">
        <v>4.26</v>
      </c>
      <c r="Y230">
        <v>0</v>
      </c>
      <c r="Z230">
        <v>3</v>
      </c>
      <c r="AA230" t="s">
        <v>4268</v>
      </c>
      <c r="AB230">
        <v>0</v>
      </c>
      <c r="AC230">
        <v>5</v>
      </c>
      <c r="AD230">
        <v>3.684333333333333</v>
      </c>
      <c r="AF230" t="s">
        <v>5398</v>
      </c>
      <c r="AI230">
        <v>0</v>
      </c>
      <c r="AJ230">
        <v>0</v>
      </c>
      <c r="AM230" t="s">
        <v>6094</v>
      </c>
    </row>
    <row r="231" spans="1:39">
      <c r="A231" t="s">
        <v>5605</v>
      </c>
      <c r="B231" t="s">
        <v>4542</v>
      </c>
      <c r="C231" t="s">
        <v>4545</v>
      </c>
      <c r="D231">
        <v>425</v>
      </c>
      <c r="E231" t="s">
        <v>4546</v>
      </c>
      <c r="F231">
        <v>6.37</v>
      </c>
      <c r="K231" t="s">
        <v>5093</v>
      </c>
      <c r="L231" t="s">
        <v>5094</v>
      </c>
      <c r="M231" t="s">
        <v>5860</v>
      </c>
      <c r="N231">
        <v>9</v>
      </c>
      <c r="O231" t="s">
        <v>5871</v>
      </c>
      <c r="P231" t="s">
        <v>6055</v>
      </c>
      <c r="Q231">
        <v>7</v>
      </c>
      <c r="R231">
        <v>5</v>
      </c>
      <c r="S231">
        <v>0.32</v>
      </c>
      <c r="T231">
        <v>2.32</v>
      </c>
      <c r="U231">
        <v>474.59</v>
      </c>
      <c r="V231">
        <v>172.79</v>
      </c>
      <c r="W231">
        <v>0.74</v>
      </c>
      <c r="X231">
        <v>12.39</v>
      </c>
      <c r="Y231">
        <v>13.49</v>
      </c>
      <c r="Z231">
        <v>2</v>
      </c>
      <c r="AA231" t="s">
        <v>4268</v>
      </c>
      <c r="AB231">
        <v>0</v>
      </c>
      <c r="AC231">
        <v>12</v>
      </c>
      <c r="AD231">
        <v>2.1815</v>
      </c>
      <c r="AF231" t="s">
        <v>5401</v>
      </c>
      <c r="AI231">
        <v>0</v>
      </c>
      <c r="AJ231">
        <v>0</v>
      </c>
      <c r="AK231" t="s">
        <v>6091</v>
      </c>
      <c r="AL231" t="s">
        <v>6091</v>
      </c>
      <c r="AM231" t="s">
        <v>6094</v>
      </c>
    </row>
    <row r="232" spans="1:39">
      <c r="A232" t="s">
        <v>5606</v>
      </c>
      <c r="B232" t="s">
        <v>4542</v>
      </c>
      <c r="C232" t="s">
        <v>4545</v>
      </c>
      <c r="D232">
        <v>430</v>
      </c>
      <c r="E232" t="s">
        <v>4546</v>
      </c>
      <c r="F232">
        <v>6.37</v>
      </c>
      <c r="I232" t="s">
        <v>5829</v>
      </c>
      <c r="K232" t="s">
        <v>5093</v>
      </c>
      <c r="L232" t="s">
        <v>5094</v>
      </c>
      <c r="M232" t="s">
        <v>5855</v>
      </c>
      <c r="N232">
        <v>8</v>
      </c>
      <c r="O232" t="s">
        <v>5864</v>
      </c>
      <c r="P232" t="s">
        <v>6056</v>
      </c>
      <c r="Q232">
        <v>5</v>
      </c>
      <c r="R232">
        <v>2</v>
      </c>
      <c r="S232">
        <v>-0.73</v>
      </c>
      <c r="T232">
        <v>3.35</v>
      </c>
      <c r="U232">
        <v>456.29</v>
      </c>
      <c r="V232">
        <v>115.68</v>
      </c>
      <c r="W232">
        <v>5.24</v>
      </c>
      <c r="X232">
        <v>3.35</v>
      </c>
      <c r="Y232">
        <v>7.79</v>
      </c>
      <c r="Z232">
        <v>3</v>
      </c>
      <c r="AA232" t="s">
        <v>4268</v>
      </c>
      <c r="AB232">
        <v>1</v>
      </c>
      <c r="AC232">
        <v>5</v>
      </c>
      <c r="AD232">
        <v>3.781214285714285</v>
      </c>
      <c r="AF232" t="s">
        <v>5398</v>
      </c>
      <c r="AI232">
        <v>0</v>
      </c>
      <c r="AJ232">
        <v>0</v>
      </c>
      <c r="AM232" t="s">
        <v>6094</v>
      </c>
    </row>
    <row r="233" spans="1:39">
      <c r="A233" t="s">
        <v>5607</v>
      </c>
      <c r="B233" t="s">
        <v>4542</v>
      </c>
      <c r="C233" t="s">
        <v>4545</v>
      </c>
      <c r="D233">
        <v>430</v>
      </c>
      <c r="E233" t="s">
        <v>4546</v>
      </c>
      <c r="F233">
        <v>6.37</v>
      </c>
      <c r="I233" t="s">
        <v>5830</v>
      </c>
      <c r="K233" t="s">
        <v>5093</v>
      </c>
      <c r="L233" t="s">
        <v>5094</v>
      </c>
      <c r="M233" t="s">
        <v>5855</v>
      </c>
      <c r="N233">
        <v>8</v>
      </c>
      <c r="O233" t="s">
        <v>5864</v>
      </c>
      <c r="P233" t="s">
        <v>6057</v>
      </c>
      <c r="Q233">
        <v>7</v>
      </c>
      <c r="R233">
        <v>2</v>
      </c>
      <c r="S233">
        <v>2.04</v>
      </c>
      <c r="T233">
        <v>2.04</v>
      </c>
      <c r="U233">
        <v>488.94</v>
      </c>
      <c r="V233">
        <v>125.69</v>
      </c>
      <c r="W233">
        <v>4.17</v>
      </c>
      <c r="X233">
        <v>9.640000000000001</v>
      </c>
      <c r="Y233">
        <v>1.8</v>
      </c>
      <c r="Z233">
        <v>4</v>
      </c>
      <c r="AA233" t="s">
        <v>4268</v>
      </c>
      <c r="AB233">
        <v>0</v>
      </c>
      <c r="AC233">
        <v>7</v>
      </c>
      <c r="AD233">
        <v>3.559</v>
      </c>
      <c r="AF233" t="s">
        <v>5399</v>
      </c>
      <c r="AI233">
        <v>0</v>
      </c>
      <c r="AJ233">
        <v>0</v>
      </c>
      <c r="AM233" t="s">
        <v>6094</v>
      </c>
    </row>
    <row r="234" spans="1:39">
      <c r="A234" t="s">
        <v>5608</v>
      </c>
      <c r="B234" t="s">
        <v>4542</v>
      </c>
      <c r="C234" t="s">
        <v>4545</v>
      </c>
      <c r="D234">
        <v>431</v>
      </c>
      <c r="E234" t="s">
        <v>4546</v>
      </c>
      <c r="F234">
        <v>6.37</v>
      </c>
      <c r="K234" t="s">
        <v>5093</v>
      </c>
      <c r="L234" t="s">
        <v>5094</v>
      </c>
      <c r="M234" t="s">
        <v>5860</v>
      </c>
      <c r="N234">
        <v>9</v>
      </c>
      <c r="O234" t="s">
        <v>5871</v>
      </c>
      <c r="P234" t="s">
        <v>6058</v>
      </c>
      <c r="Q234">
        <v>7</v>
      </c>
      <c r="R234">
        <v>5</v>
      </c>
      <c r="S234">
        <v>0.32</v>
      </c>
      <c r="T234">
        <v>2.32</v>
      </c>
      <c r="U234">
        <v>474.59</v>
      </c>
      <c r="V234">
        <v>172.79</v>
      </c>
      <c r="W234">
        <v>0.74</v>
      </c>
      <c r="X234">
        <v>12.39</v>
      </c>
      <c r="Y234">
        <v>13.49</v>
      </c>
      <c r="Z234">
        <v>2</v>
      </c>
      <c r="AA234" t="s">
        <v>4268</v>
      </c>
      <c r="AB234">
        <v>0</v>
      </c>
      <c r="AC234">
        <v>12</v>
      </c>
      <c r="AD234">
        <v>2.1815</v>
      </c>
      <c r="AF234" t="s">
        <v>5401</v>
      </c>
      <c r="AI234">
        <v>0</v>
      </c>
      <c r="AJ234">
        <v>0</v>
      </c>
      <c r="AK234" t="s">
        <v>6091</v>
      </c>
      <c r="AL234" t="s">
        <v>6091</v>
      </c>
      <c r="AM234" t="s">
        <v>6094</v>
      </c>
    </row>
    <row r="235" spans="1:39">
      <c r="A235" t="s">
        <v>5609</v>
      </c>
      <c r="B235" t="s">
        <v>4542</v>
      </c>
      <c r="C235" t="s">
        <v>4545</v>
      </c>
      <c r="D235">
        <v>440</v>
      </c>
      <c r="E235" t="s">
        <v>4546</v>
      </c>
      <c r="F235">
        <v>6.36</v>
      </c>
      <c r="I235" t="s">
        <v>5831</v>
      </c>
      <c r="K235" t="s">
        <v>5093</v>
      </c>
      <c r="L235" t="s">
        <v>5094</v>
      </c>
      <c r="M235" t="s">
        <v>5855</v>
      </c>
      <c r="N235">
        <v>8</v>
      </c>
      <c r="O235" t="s">
        <v>5864</v>
      </c>
      <c r="P235" t="s">
        <v>6059</v>
      </c>
      <c r="Q235">
        <v>5</v>
      </c>
      <c r="R235">
        <v>2</v>
      </c>
      <c r="S235">
        <v>3.69</v>
      </c>
      <c r="T235">
        <v>3.69</v>
      </c>
      <c r="U235">
        <v>511.89</v>
      </c>
      <c r="V235">
        <v>103.57</v>
      </c>
      <c r="W235">
        <v>5.65</v>
      </c>
      <c r="X235">
        <v>10.08</v>
      </c>
      <c r="Y235">
        <v>2.96</v>
      </c>
      <c r="Z235">
        <v>4</v>
      </c>
      <c r="AA235" t="s">
        <v>4268</v>
      </c>
      <c r="AB235">
        <v>2</v>
      </c>
      <c r="AC235">
        <v>5</v>
      </c>
      <c r="AD235">
        <v>2.857666666666667</v>
      </c>
      <c r="AF235" t="s">
        <v>5399</v>
      </c>
      <c r="AI235">
        <v>0</v>
      </c>
      <c r="AJ235">
        <v>0</v>
      </c>
      <c r="AM235" t="s">
        <v>6094</v>
      </c>
    </row>
    <row r="236" spans="1:39">
      <c r="A236" t="s">
        <v>5610</v>
      </c>
      <c r="B236" t="s">
        <v>4542</v>
      </c>
      <c r="C236" t="s">
        <v>4545</v>
      </c>
      <c r="D236">
        <v>470</v>
      </c>
      <c r="E236" t="s">
        <v>4546</v>
      </c>
      <c r="F236">
        <v>6.33</v>
      </c>
      <c r="I236" t="s">
        <v>5832</v>
      </c>
      <c r="K236" t="s">
        <v>5093</v>
      </c>
      <c r="L236" t="s">
        <v>5094</v>
      </c>
      <c r="M236" t="s">
        <v>5855</v>
      </c>
      <c r="N236">
        <v>8</v>
      </c>
      <c r="O236" t="s">
        <v>5864</v>
      </c>
      <c r="P236" t="s">
        <v>6060</v>
      </c>
      <c r="Q236">
        <v>5</v>
      </c>
      <c r="R236">
        <v>2</v>
      </c>
      <c r="S236">
        <v>1.99</v>
      </c>
      <c r="T236">
        <v>4.87</v>
      </c>
      <c r="U236">
        <v>489.84</v>
      </c>
      <c r="V236">
        <v>112.19</v>
      </c>
      <c r="W236">
        <v>4.96</v>
      </c>
      <c r="X236">
        <v>4.27</v>
      </c>
      <c r="Y236">
        <v>0</v>
      </c>
      <c r="Z236">
        <v>3</v>
      </c>
      <c r="AA236" t="s">
        <v>4268</v>
      </c>
      <c r="AB236">
        <v>0</v>
      </c>
      <c r="AC236">
        <v>5</v>
      </c>
      <c r="AD236">
        <v>2.897904761904762</v>
      </c>
      <c r="AF236" t="s">
        <v>5398</v>
      </c>
      <c r="AI236">
        <v>0</v>
      </c>
      <c r="AJ236">
        <v>0</v>
      </c>
      <c r="AM236" t="s">
        <v>6094</v>
      </c>
    </row>
    <row r="237" spans="1:39">
      <c r="A237" t="s">
        <v>5611</v>
      </c>
      <c r="B237" t="s">
        <v>4542</v>
      </c>
      <c r="C237" t="s">
        <v>4545</v>
      </c>
      <c r="D237">
        <v>470</v>
      </c>
      <c r="E237" t="s">
        <v>4546</v>
      </c>
      <c r="F237">
        <v>6.33</v>
      </c>
      <c r="I237" t="s">
        <v>5833</v>
      </c>
      <c r="K237" t="s">
        <v>5093</v>
      </c>
      <c r="L237" t="s">
        <v>5094</v>
      </c>
      <c r="M237" t="s">
        <v>5859</v>
      </c>
      <c r="N237">
        <v>8</v>
      </c>
      <c r="O237" t="s">
        <v>5870</v>
      </c>
      <c r="P237" t="s">
        <v>6061</v>
      </c>
      <c r="Q237">
        <v>5</v>
      </c>
      <c r="R237">
        <v>2</v>
      </c>
      <c r="S237">
        <v>3.92</v>
      </c>
      <c r="T237">
        <v>4.05</v>
      </c>
      <c r="U237">
        <v>493.35</v>
      </c>
      <c r="V237">
        <v>96.84999999999999</v>
      </c>
      <c r="W237">
        <v>4.98</v>
      </c>
      <c r="X237">
        <v>13.28</v>
      </c>
      <c r="Y237">
        <v>6.79</v>
      </c>
      <c r="Z237">
        <v>4</v>
      </c>
      <c r="AA237" t="s">
        <v>4268</v>
      </c>
      <c r="AB237">
        <v>0</v>
      </c>
      <c r="AC237">
        <v>5</v>
      </c>
      <c r="AD237">
        <v>2.834166666666667</v>
      </c>
      <c r="AF237" t="s">
        <v>5399</v>
      </c>
      <c r="AI237">
        <v>0</v>
      </c>
      <c r="AJ237">
        <v>0</v>
      </c>
      <c r="AM237" t="s">
        <v>6094</v>
      </c>
    </row>
    <row r="238" spans="1:39">
      <c r="A238" t="s">
        <v>5455</v>
      </c>
      <c r="B238" t="s">
        <v>4542</v>
      </c>
      <c r="C238" t="s">
        <v>4545</v>
      </c>
      <c r="D238">
        <v>470</v>
      </c>
      <c r="E238" t="s">
        <v>4546</v>
      </c>
      <c r="F238">
        <v>6.33</v>
      </c>
      <c r="I238" t="s">
        <v>5834</v>
      </c>
      <c r="K238" t="s">
        <v>5093</v>
      </c>
      <c r="L238" t="s">
        <v>5094</v>
      </c>
      <c r="M238" t="s">
        <v>5855</v>
      </c>
      <c r="N238">
        <v>8</v>
      </c>
      <c r="O238" t="s">
        <v>5864</v>
      </c>
      <c r="P238" t="s">
        <v>5907</v>
      </c>
      <c r="Q238">
        <v>7</v>
      </c>
      <c r="R238">
        <v>2</v>
      </c>
      <c r="S238">
        <v>0.75</v>
      </c>
      <c r="T238">
        <v>3.64</v>
      </c>
      <c r="U238">
        <v>521.96</v>
      </c>
      <c r="V238">
        <v>130.65</v>
      </c>
      <c r="W238">
        <v>4.35</v>
      </c>
      <c r="X238">
        <v>4.27</v>
      </c>
      <c r="Y238">
        <v>0</v>
      </c>
      <c r="Z238">
        <v>3</v>
      </c>
      <c r="AA238" t="s">
        <v>4268</v>
      </c>
      <c r="AB238">
        <v>1</v>
      </c>
      <c r="AC238">
        <v>8</v>
      </c>
      <c r="AD238">
        <v>3.18</v>
      </c>
      <c r="AF238" t="s">
        <v>5398</v>
      </c>
      <c r="AI238">
        <v>0</v>
      </c>
      <c r="AJ238">
        <v>0</v>
      </c>
      <c r="AM238" t="s">
        <v>6094</v>
      </c>
    </row>
    <row r="239" spans="1:39">
      <c r="A239" t="s">
        <v>5612</v>
      </c>
      <c r="B239" t="s">
        <v>4542</v>
      </c>
      <c r="C239" t="s">
        <v>4545</v>
      </c>
      <c r="D239">
        <v>480</v>
      </c>
      <c r="E239" t="s">
        <v>4546</v>
      </c>
      <c r="F239">
        <v>6.32</v>
      </c>
      <c r="K239" t="s">
        <v>5093</v>
      </c>
      <c r="L239" t="s">
        <v>5094</v>
      </c>
      <c r="M239" t="s">
        <v>5860</v>
      </c>
      <c r="N239">
        <v>9</v>
      </c>
      <c r="O239" t="s">
        <v>5871</v>
      </c>
      <c r="P239" t="s">
        <v>6062</v>
      </c>
      <c r="Q239">
        <v>6</v>
      </c>
      <c r="R239">
        <v>6</v>
      </c>
      <c r="S239">
        <v>0.29</v>
      </c>
      <c r="T239">
        <v>2.29</v>
      </c>
      <c r="U239">
        <v>542.49</v>
      </c>
      <c r="V239">
        <v>162.09</v>
      </c>
      <c r="W239">
        <v>2.9</v>
      </c>
      <c r="X239">
        <v>12.8</v>
      </c>
      <c r="Y239">
        <v>13.31</v>
      </c>
      <c r="Z239">
        <v>2</v>
      </c>
      <c r="AA239" t="s">
        <v>4268</v>
      </c>
      <c r="AB239">
        <v>2</v>
      </c>
      <c r="AC239">
        <v>12</v>
      </c>
      <c r="AD239">
        <v>2</v>
      </c>
      <c r="AF239" t="s">
        <v>5401</v>
      </c>
      <c r="AI239">
        <v>0</v>
      </c>
      <c r="AJ239">
        <v>0</v>
      </c>
      <c r="AK239" t="s">
        <v>6091</v>
      </c>
      <c r="AL239" t="s">
        <v>6091</v>
      </c>
      <c r="AM239" t="s">
        <v>6094</v>
      </c>
    </row>
    <row r="240" spans="1:39">
      <c r="A240" t="s">
        <v>5612</v>
      </c>
      <c r="B240" t="s">
        <v>4542</v>
      </c>
      <c r="C240" t="s">
        <v>4545</v>
      </c>
      <c r="D240">
        <v>480</v>
      </c>
      <c r="E240" t="s">
        <v>4546</v>
      </c>
      <c r="F240">
        <v>6.32</v>
      </c>
      <c r="K240" t="s">
        <v>5093</v>
      </c>
      <c r="L240" t="s">
        <v>5094</v>
      </c>
      <c r="M240" t="s">
        <v>5113</v>
      </c>
      <c r="N240">
        <v>9</v>
      </c>
      <c r="O240" t="s">
        <v>5869</v>
      </c>
      <c r="P240" t="s">
        <v>6062</v>
      </c>
      <c r="Q240">
        <v>6</v>
      </c>
      <c r="R240">
        <v>6</v>
      </c>
      <c r="S240">
        <v>0.29</v>
      </c>
      <c r="T240">
        <v>2.29</v>
      </c>
      <c r="U240">
        <v>542.49</v>
      </c>
      <c r="V240">
        <v>162.09</v>
      </c>
      <c r="W240">
        <v>2.9</v>
      </c>
      <c r="X240">
        <v>12.8</v>
      </c>
      <c r="Y240">
        <v>13.31</v>
      </c>
      <c r="Z240">
        <v>2</v>
      </c>
      <c r="AA240" t="s">
        <v>4268</v>
      </c>
      <c r="AB240">
        <v>2</v>
      </c>
      <c r="AC240">
        <v>12</v>
      </c>
      <c r="AD240">
        <v>2</v>
      </c>
      <c r="AF240" t="s">
        <v>5401</v>
      </c>
      <c r="AI240">
        <v>0</v>
      </c>
      <c r="AJ240">
        <v>0</v>
      </c>
      <c r="AK240" t="s">
        <v>6090</v>
      </c>
      <c r="AL240" t="s">
        <v>6090</v>
      </c>
      <c r="AM240" t="s">
        <v>6094</v>
      </c>
    </row>
    <row r="241" spans="1:39">
      <c r="A241" t="s">
        <v>5613</v>
      </c>
      <c r="B241" t="s">
        <v>4542</v>
      </c>
      <c r="C241" t="s">
        <v>4545</v>
      </c>
      <c r="D241">
        <v>500</v>
      </c>
      <c r="E241" t="s">
        <v>4546</v>
      </c>
      <c r="F241">
        <v>6.3</v>
      </c>
      <c r="K241" t="s">
        <v>5093</v>
      </c>
      <c r="L241" t="s">
        <v>5094</v>
      </c>
      <c r="M241" t="s">
        <v>5113</v>
      </c>
      <c r="N241">
        <v>9</v>
      </c>
      <c r="O241" t="s">
        <v>5869</v>
      </c>
      <c r="P241" t="s">
        <v>6063</v>
      </c>
      <c r="Q241">
        <v>6</v>
      </c>
      <c r="R241">
        <v>6</v>
      </c>
      <c r="S241">
        <v>-2.03</v>
      </c>
      <c r="T241">
        <v>-0.03</v>
      </c>
      <c r="U241">
        <v>383.48</v>
      </c>
      <c r="V241">
        <v>176.08</v>
      </c>
      <c r="W241">
        <v>-0.23</v>
      </c>
      <c r="X241">
        <v>12.58</v>
      </c>
      <c r="Y241">
        <v>13.32</v>
      </c>
      <c r="Z241">
        <v>1</v>
      </c>
      <c r="AA241" t="s">
        <v>4268</v>
      </c>
      <c r="AB241">
        <v>1</v>
      </c>
      <c r="AC241">
        <v>10</v>
      </c>
      <c r="AD241">
        <v>2.832285714285714</v>
      </c>
      <c r="AF241" t="s">
        <v>5401</v>
      </c>
      <c r="AI241">
        <v>0</v>
      </c>
      <c r="AJ241">
        <v>0</v>
      </c>
      <c r="AK241" t="s">
        <v>6090</v>
      </c>
      <c r="AL241" t="s">
        <v>6090</v>
      </c>
      <c r="AM241" t="s">
        <v>6094</v>
      </c>
    </row>
    <row r="242" spans="1:39">
      <c r="A242" t="s">
        <v>5614</v>
      </c>
      <c r="B242" t="s">
        <v>4542</v>
      </c>
      <c r="C242" t="s">
        <v>4545</v>
      </c>
      <c r="D242">
        <v>500</v>
      </c>
      <c r="E242" t="s">
        <v>4546</v>
      </c>
      <c r="F242">
        <v>6.3</v>
      </c>
      <c r="I242" t="s">
        <v>5835</v>
      </c>
      <c r="K242" t="s">
        <v>5093</v>
      </c>
      <c r="L242" t="s">
        <v>5094</v>
      </c>
      <c r="M242" t="s">
        <v>5855</v>
      </c>
      <c r="N242">
        <v>8</v>
      </c>
      <c r="O242" t="s">
        <v>5864</v>
      </c>
      <c r="P242" t="s">
        <v>6064</v>
      </c>
      <c r="Q242">
        <v>6</v>
      </c>
      <c r="R242">
        <v>2</v>
      </c>
      <c r="S242">
        <v>2.84</v>
      </c>
      <c r="T242">
        <v>5.73</v>
      </c>
      <c r="U242">
        <v>505.84</v>
      </c>
      <c r="V242">
        <v>121.42</v>
      </c>
      <c r="W242">
        <v>4.84</v>
      </c>
      <c r="X242">
        <v>4.27</v>
      </c>
      <c r="Y242">
        <v>0</v>
      </c>
      <c r="Z242">
        <v>3</v>
      </c>
      <c r="AA242" t="s">
        <v>4268</v>
      </c>
      <c r="AB242">
        <v>1</v>
      </c>
      <c r="AC242">
        <v>6</v>
      </c>
      <c r="AD242">
        <v>2.08</v>
      </c>
      <c r="AF242" t="s">
        <v>5398</v>
      </c>
      <c r="AI242">
        <v>0</v>
      </c>
      <c r="AJ242">
        <v>0</v>
      </c>
      <c r="AM242" t="s">
        <v>6094</v>
      </c>
    </row>
    <row r="243" spans="1:39">
      <c r="A243" t="s">
        <v>5615</v>
      </c>
      <c r="B243" t="s">
        <v>4542</v>
      </c>
      <c r="C243" t="s">
        <v>4545</v>
      </c>
      <c r="D243">
        <v>500</v>
      </c>
      <c r="E243" t="s">
        <v>4546</v>
      </c>
      <c r="F243">
        <v>6.3</v>
      </c>
      <c r="I243" t="s">
        <v>5836</v>
      </c>
      <c r="K243" t="s">
        <v>5093</v>
      </c>
      <c r="L243" t="s">
        <v>5094</v>
      </c>
      <c r="M243" t="s">
        <v>5855</v>
      </c>
      <c r="N243">
        <v>8</v>
      </c>
      <c r="O243" t="s">
        <v>5864</v>
      </c>
      <c r="P243" t="s">
        <v>6065</v>
      </c>
      <c r="Q243">
        <v>4</v>
      </c>
      <c r="R243">
        <v>2</v>
      </c>
      <c r="S243">
        <v>0.6</v>
      </c>
      <c r="T243">
        <v>3.48</v>
      </c>
      <c r="U243">
        <v>475.73</v>
      </c>
      <c r="V243">
        <v>88.40000000000001</v>
      </c>
      <c r="W243">
        <v>4.83</v>
      </c>
      <c r="X243">
        <v>4.27</v>
      </c>
      <c r="Y243">
        <v>0</v>
      </c>
      <c r="Z243">
        <v>3</v>
      </c>
      <c r="AA243" t="s">
        <v>4268</v>
      </c>
      <c r="AB243">
        <v>0</v>
      </c>
      <c r="AC243">
        <v>5</v>
      </c>
      <c r="AD243">
        <v>4.433357142857142</v>
      </c>
      <c r="AF243" t="s">
        <v>5398</v>
      </c>
      <c r="AI243">
        <v>0</v>
      </c>
      <c r="AJ243">
        <v>0</v>
      </c>
      <c r="AM243" t="s">
        <v>6094</v>
      </c>
    </row>
    <row r="244" spans="1:39">
      <c r="A244" t="s">
        <v>5613</v>
      </c>
      <c r="B244" t="s">
        <v>4542</v>
      </c>
      <c r="C244" t="s">
        <v>4545</v>
      </c>
      <c r="D244">
        <v>502</v>
      </c>
      <c r="E244" t="s">
        <v>4546</v>
      </c>
      <c r="F244">
        <v>6.3</v>
      </c>
      <c r="K244" t="s">
        <v>5093</v>
      </c>
      <c r="L244" t="s">
        <v>5094</v>
      </c>
      <c r="M244" t="s">
        <v>5860</v>
      </c>
      <c r="N244">
        <v>9</v>
      </c>
      <c r="O244" t="s">
        <v>5871</v>
      </c>
      <c r="P244" t="s">
        <v>6063</v>
      </c>
      <c r="Q244">
        <v>6</v>
      </c>
      <c r="R244">
        <v>6</v>
      </c>
      <c r="S244">
        <v>-2.03</v>
      </c>
      <c r="T244">
        <v>-0.03</v>
      </c>
      <c r="U244">
        <v>383.48</v>
      </c>
      <c r="V244">
        <v>176.08</v>
      </c>
      <c r="W244">
        <v>-0.23</v>
      </c>
      <c r="X244">
        <v>12.58</v>
      </c>
      <c r="Y244">
        <v>13.32</v>
      </c>
      <c r="Z244">
        <v>1</v>
      </c>
      <c r="AA244" t="s">
        <v>4268</v>
      </c>
      <c r="AB244">
        <v>1</v>
      </c>
      <c r="AC244">
        <v>10</v>
      </c>
      <c r="AD244">
        <v>2.832285714285714</v>
      </c>
      <c r="AF244" t="s">
        <v>5401</v>
      </c>
      <c r="AI244">
        <v>0</v>
      </c>
      <c r="AJ244">
        <v>0</v>
      </c>
      <c r="AK244" t="s">
        <v>6091</v>
      </c>
      <c r="AL244" t="s">
        <v>6091</v>
      </c>
      <c r="AM244" t="s">
        <v>6094</v>
      </c>
    </row>
    <row r="245" spans="1:39">
      <c r="A245" t="s">
        <v>5443</v>
      </c>
      <c r="B245" t="s">
        <v>4542</v>
      </c>
      <c r="C245" t="s">
        <v>4545</v>
      </c>
      <c r="D245">
        <v>520</v>
      </c>
      <c r="E245" t="s">
        <v>4546</v>
      </c>
      <c r="F245">
        <v>6.28</v>
      </c>
      <c r="I245" t="s">
        <v>5837</v>
      </c>
      <c r="K245" t="s">
        <v>5093</v>
      </c>
      <c r="L245" t="s">
        <v>5094</v>
      </c>
      <c r="M245" t="s">
        <v>5855</v>
      </c>
      <c r="N245">
        <v>8</v>
      </c>
      <c r="O245" t="s">
        <v>5864</v>
      </c>
      <c r="P245" t="s">
        <v>5896</v>
      </c>
      <c r="Q245">
        <v>7</v>
      </c>
      <c r="R245">
        <v>2</v>
      </c>
      <c r="S245">
        <v>1.04</v>
      </c>
      <c r="T245">
        <v>3.92</v>
      </c>
      <c r="U245">
        <v>535.98</v>
      </c>
      <c r="V245">
        <v>130.65</v>
      </c>
      <c r="W245">
        <v>4.74</v>
      </c>
      <c r="X245">
        <v>4.27</v>
      </c>
      <c r="Y245">
        <v>0</v>
      </c>
      <c r="Z245">
        <v>3</v>
      </c>
      <c r="AA245" t="s">
        <v>4268</v>
      </c>
      <c r="AB245">
        <v>1</v>
      </c>
      <c r="AC245">
        <v>8</v>
      </c>
      <c r="AD245">
        <v>3.04</v>
      </c>
      <c r="AF245" t="s">
        <v>5398</v>
      </c>
      <c r="AI245">
        <v>0</v>
      </c>
      <c r="AJ245">
        <v>0</v>
      </c>
      <c r="AM245" t="s">
        <v>6094</v>
      </c>
    </row>
    <row r="246" spans="1:39">
      <c r="A246" t="s">
        <v>5616</v>
      </c>
      <c r="B246" t="s">
        <v>4542</v>
      </c>
      <c r="C246" t="s">
        <v>4545</v>
      </c>
      <c r="D246">
        <v>533</v>
      </c>
      <c r="E246" t="s">
        <v>4546</v>
      </c>
      <c r="F246">
        <v>6.27</v>
      </c>
      <c r="K246" t="s">
        <v>5093</v>
      </c>
      <c r="M246" t="s">
        <v>5858</v>
      </c>
      <c r="N246">
        <v>8</v>
      </c>
      <c r="O246" t="s">
        <v>5868</v>
      </c>
      <c r="P246" t="s">
        <v>6066</v>
      </c>
      <c r="Q246">
        <v>8</v>
      </c>
      <c r="R246">
        <v>7</v>
      </c>
      <c r="S246">
        <v>0.36</v>
      </c>
      <c r="T246">
        <v>2.37</v>
      </c>
      <c r="U246">
        <v>653.79</v>
      </c>
      <c r="V246">
        <v>204.08</v>
      </c>
      <c r="W246">
        <v>2.42</v>
      </c>
      <c r="X246">
        <v>12.32</v>
      </c>
      <c r="Y246">
        <v>13.49</v>
      </c>
      <c r="Z246">
        <v>3</v>
      </c>
      <c r="AA246" t="s">
        <v>4268</v>
      </c>
      <c r="AB246">
        <v>2</v>
      </c>
      <c r="AC246">
        <v>16</v>
      </c>
      <c r="AD246">
        <v>2</v>
      </c>
      <c r="AF246" t="s">
        <v>5401</v>
      </c>
      <c r="AI246">
        <v>0</v>
      </c>
      <c r="AJ246">
        <v>0</v>
      </c>
      <c r="AK246" t="s">
        <v>6089</v>
      </c>
      <c r="AL246" t="s">
        <v>6089</v>
      </c>
      <c r="AM246" t="s">
        <v>6094</v>
      </c>
    </row>
    <row r="247" spans="1:39">
      <c r="A247" t="s">
        <v>5617</v>
      </c>
      <c r="B247" t="s">
        <v>4542</v>
      </c>
      <c r="C247" t="s">
        <v>4545</v>
      </c>
      <c r="D247">
        <v>550</v>
      </c>
      <c r="E247" t="s">
        <v>4546</v>
      </c>
      <c r="F247">
        <v>6.26</v>
      </c>
      <c r="I247" t="s">
        <v>5838</v>
      </c>
      <c r="K247" t="s">
        <v>5093</v>
      </c>
      <c r="L247" t="s">
        <v>5094</v>
      </c>
      <c r="M247" t="s">
        <v>5859</v>
      </c>
      <c r="N247">
        <v>8</v>
      </c>
      <c r="O247" t="s">
        <v>5870</v>
      </c>
      <c r="P247" t="s">
        <v>6067</v>
      </c>
      <c r="Q247">
        <v>6</v>
      </c>
      <c r="R247">
        <v>2</v>
      </c>
      <c r="S247">
        <v>5.12</v>
      </c>
      <c r="T247">
        <v>5.5</v>
      </c>
      <c r="U247">
        <v>562.34</v>
      </c>
      <c r="V247">
        <v>109.74</v>
      </c>
      <c r="W247">
        <v>5.39</v>
      </c>
      <c r="X247">
        <v>7.12</v>
      </c>
      <c r="Y247">
        <v>0</v>
      </c>
      <c r="Z247">
        <v>4</v>
      </c>
      <c r="AA247" t="s">
        <v>4268</v>
      </c>
      <c r="AB247">
        <v>2</v>
      </c>
      <c r="AC247">
        <v>5</v>
      </c>
      <c r="AD247">
        <v>1.842</v>
      </c>
      <c r="AF247" t="s">
        <v>5399</v>
      </c>
      <c r="AI247">
        <v>0</v>
      </c>
      <c r="AJ247">
        <v>0</v>
      </c>
      <c r="AM247" t="s">
        <v>6094</v>
      </c>
    </row>
    <row r="248" spans="1:39">
      <c r="A248" t="s">
        <v>5618</v>
      </c>
      <c r="B248" t="s">
        <v>4542</v>
      </c>
      <c r="C248" t="s">
        <v>4545</v>
      </c>
      <c r="D248">
        <v>551</v>
      </c>
      <c r="E248" t="s">
        <v>4546</v>
      </c>
      <c r="F248">
        <v>6.26</v>
      </c>
      <c r="K248" t="s">
        <v>5093</v>
      </c>
      <c r="L248" t="s">
        <v>5094</v>
      </c>
      <c r="M248" t="s">
        <v>5861</v>
      </c>
      <c r="N248">
        <v>9</v>
      </c>
      <c r="O248" t="s">
        <v>5872</v>
      </c>
      <c r="P248" t="s">
        <v>6068</v>
      </c>
      <c r="U248">
        <v>1961.14</v>
      </c>
      <c r="Y248">
        <v>0</v>
      </c>
      <c r="AE248" t="s">
        <v>6087</v>
      </c>
      <c r="AI248">
        <v>0</v>
      </c>
      <c r="AJ248">
        <v>0</v>
      </c>
      <c r="AK248" t="s">
        <v>6092</v>
      </c>
      <c r="AL248" t="s">
        <v>6092</v>
      </c>
      <c r="AM248" t="s">
        <v>6094</v>
      </c>
    </row>
    <row r="249" spans="1:39">
      <c r="A249" t="s">
        <v>4895</v>
      </c>
      <c r="B249" t="s">
        <v>4542</v>
      </c>
      <c r="C249" t="s">
        <v>4545</v>
      </c>
      <c r="D249">
        <v>580</v>
      </c>
      <c r="E249" t="s">
        <v>4546</v>
      </c>
      <c r="F249">
        <v>6.24</v>
      </c>
      <c r="K249" t="s">
        <v>5093</v>
      </c>
      <c r="L249" t="s">
        <v>5094</v>
      </c>
      <c r="M249" t="s">
        <v>5862</v>
      </c>
      <c r="N249">
        <v>9</v>
      </c>
      <c r="O249" t="s">
        <v>5873</v>
      </c>
      <c r="P249" t="s">
        <v>5338</v>
      </c>
      <c r="Q249">
        <v>6</v>
      </c>
      <c r="R249">
        <v>7</v>
      </c>
      <c r="S249">
        <v>0.52</v>
      </c>
      <c r="T249">
        <v>3.79</v>
      </c>
      <c r="U249">
        <v>522.65</v>
      </c>
      <c r="V249">
        <v>183.42</v>
      </c>
      <c r="W249">
        <v>1.91</v>
      </c>
      <c r="X249">
        <v>2.13</v>
      </c>
      <c r="Y249">
        <v>11.6</v>
      </c>
      <c r="Z249">
        <v>2</v>
      </c>
      <c r="AA249" t="s">
        <v>4268</v>
      </c>
      <c r="AB249">
        <v>2</v>
      </c>
      <c r="AC249">
        <v>13</v>
      </c>
      <c r="AD249">
        <v>1.605</v>
      </c>
      <c r="AF249" t="s">
        <v>5400</v>
      </c>
      <c r="AI249">
        <v>0</v>
      </c>
      <c r="AJ249">
        <v>0</v>
      </c>
      <c r="AK249" t="s">
        <v>5412</v>
      </c>
      <c r="AL249" t="s">
        <v>5412</v>
      </c>
      <c r="AM249" t="s">
        <v>6094</v>
      </c>
    </row>
    <row r="250" spans="1:39">
      <c r="A250" t="s">
        <v>5426</v>
      </c>
      <c r="B250" t="s">
        <v>4542</v>
      </c>
      <c r="C250" t="s">
        <v>4545</v>
      </c>
      <c r="D250">
        <v>600</v>
      </c>
      <c r="E250" t="s">
        <v>4546</v>
      </c>
      <c r="F250">
        <v>6.22</v>
      </c>
      <c r="I250" t="s">
        <v>5839</v>
      </c>
      <c r="K250" t="s">
        <v>5093</v>
      </c>
      <c r="L250" t="s">
        <v>5094</v>
      </c>
      <c r="M250" t="s">
        <v>5855</v>
      </c>
      <c r="N250">
        <v>8</v>
      </c>
      <c r="O250" t="s">
        <v>5864</v>
      </c>
      <c r="P250" t="s">
        <v>5879</v>
      </c>
      <c r="Q250">
        <v>7</v>
      </c>
      <c r="R250">
        <v>2</v>
      </c>
      <c r="S250">
        <v>2.03</v>
      </c>
      <c r="T250">
        <v>4.91</v>
      </c>
      <c r="U250">
        <v>564.04</v>
      </c>
      <c r="V250">
        <v>130.65</v>
      </c>
      <c r="W250">
        <v>5.52</v>
      </c>
      <c r="X250">
        <v>4.27</v>
      </c>
      <c r="Y250">
        <v>0</v>
      </c>
      <c r="Z250">
        <v>3</v>
      </c>
      <c r="AA250" t="s">
        <v>4268</v>
      </c>
      <c r="AB250">
        <v>2</v>
      </c>
      <c r="AC250">
        <v>9</v>
      </c>
      <c r="AD250">
        <v>2.53</v>
      </c>
      <c r="AF250" t="s">
        <v>5398</v>
      </c>
      <c r="AI250">
        <v>0</v>
      </c>
      <c r="AJ250">
        <v>0</v>
      </c>
      <c r="AM250" t="s">
        <v>6094</v>
      </c>
    </row>
    <row r="251" spans="1:39">
      <c r="A251" t="s">
        <v>5619</v>
      </c>
      <c r="B251" t="s">
        <v>4542</v>
      </c>
      <c r="C251" t="s">
        <v>4545</v>
      </c>
      <c r="D251">
        <v>600</v>
      </c>
      <c r="E251" t="s">
        <v>4546</v>
      </c>
      <c r="F251">
        <v>6.22</v>
      </c>
      <c r="I251" t="s">
        <v>5840</v>
      </c>
      <c r="K251" t="s">
        <v>5093</v>
      </c>
      <c r="L251" t="s">
        <v>5094</v>
      </c>
      <c r="M251" t="s">
        <v>5855</v>
      </c>
      <c r="N251">
        <v>8</v>
      </c>
      <c r="O251" t="s">
        <v>5864</v>
      </c>
      <c r="P251" t="s">
        <v>6069</v>
      </c>
      <c r="Q251">
        <v>4</v>
      </c>
      <c r="R251">
        <v>2</v>
      </c>
      <c r="S251">
        <v>0.89</v>
      </c>
      <c r="T251">
        <v>3.77</v>
      </c>
      <c r="U251">
        <v>464.83</v>
      </c>
      <c r="V251">
        <v>88.40000000000001</v>
      </c>
      <c r="W251">
        <v>5.09</v>
      </c>
      <c r="X251">
        <v>4.27</v>
      </c>
      <c r="Y251">
        <v>0</v>
      </c>
      <c r="Z251">
        <v>3</v>
      </c>
      <c r="AA251" t="s">
        <v>4268</v>
      </c>
      <c r="AB251">
        <v>1</v>
      </c>
      <c r="AC251">
        <v>5</v>
      </c>
      <c r="AD251">
        <v>4.366214285714286</v>
      </c>
      <c r="AF251" t="s">
        <v>5398</v>
      </c>
      <c r="AI251">
        <v>0</v>
      </c>
      <c r="AJ251">
        <v>0</v>
      </c>
      <c r="AM251" t="s">
        <v>6094</v>
      </c>
    </row>
    <row r="252" spans="1:39">
      <c r="A252" t="s">
        <v>5453</v>
      </c>
      <c r="B252" t="s">
        <v>4542</v>
      </c>
      <c r="C252" t="s">
        <v>4545</v>
      </c>
      <c r="D252">
        <v>600</v>
      </c>
      <c r="E252" t="s">
        <v>4546</v>
      </c>
      <c r="F252">
        <v>6.22</v>
      </c>
      <c r="I252" t="s">
        <v>5841</v>
      </c>
      <c r="K252" t="s">
        <v>5093</v>
      </c>
      <c r="L252" t="s">
        <v>5094</v>
      </c>
      <c r="M252" t="s">
        <v>5855</v>
      </c>
      <c r="N252">
        <v>8</v>
      </c>
      <c r="O252" t="s">
        <v>5864</v>
      </c>
      <c r="P252" t="s">
        <v>5905</v>
      </c>
      <c r="Q252">
        <v>6</v>
      </c>
      <c r="R252">
        <v>2</v>
      </c>
      <c r="S252">
        <v>0.62</v>
      </c>
      <c r="T252">
        <v>3.5</v>
      </c>
      <c r="U252">
        <v>527.91</v>
      </c>
      <c r="V252">
        <v>121.42</v>
      </c>
      <c r="W252">
        <v>4.97</v>
      </c>
      <c r="X252">
        <v>4.27</v>
      </c>
      <c r="Y252">
        <v>0</v>
      </c>
      <c r="Z252">
        <v>3</v>
      </c>
      <c r="AA252" t="s">
        <v>4268</v>
      </c>
      <c r="AB252">
        <v>1</v>
      </c>
      <c r="AC252">
        <v>8</v>
      </c>
      <c r="AD252">
        <v>3.25</v>
      </c>
      <c r="AF252" t="s">
        <v>5398</v>
      </c>
      <c r="AI252">
        <v>0</v>
      </c>
      <c r="AJ252">
        <v>0</v>
      </c>
      <c r="AM252" t="s">
        <v>6094</v>
      </c>
    </row>
    <row r="253" spans="1:39">
      <c r="A253" t="s">
        <v>5620</v>
      </c>
      <c r="B253" t="s">
        <v>4542</v>
      </c>
      <c r="C253" t="s">
        <v>4545</v>
      </c>
      <c r="D253">
        <v>630</v>
      </c>
      <c r="E253" t="s">
        <v>4546</v>
      </c>
      <c r="F253">
        <v>6.2</v>
      </c>
      <c r="I253" t="s">
        <v>5842</v>
      </c>
      <c r="K253" t="s">
        <v>5093</v>
      </c>
      <c r="L253" t="s">
        <v>5094</v>
      </c>
      <c r="M253" t="s">
        <v>5855</v>
      </c>
      <c r="N253">
        <v>8</v>
      </c>
      <c r="O253" t="s">
        <v>5864</v>
      </c>
      <c r="P253" t="s">
        <v>6070</v>
      </c>
      <c r="Q253">
        <v>5</v>
      </c>
      <c r="R253">
        <v>2</v>
      </c>
      <c r="S253">
        <v>-0.49</v>
      </c>
      <c r="T253">
        <v>2.39</v>
      </c>
      <c r="U253">
        <v>471.85</v>
      </c>
      <c r="V253">
        <v>112.19</v>
      </c>
      <c r="W253">
        <v>4.88</v>
      </c>
      <c r="X253">
        <v>4.27</v>
      </c>
      <c r="Y253">
        <v>0</v>
      </c>
      <c r="Z253">
        <v>3</v>
      </c>
      <c r="AA253" t="s">
        <v>4268</v>
      </c>
      <c r="AB253">
        <v>0</v>
      </c>
      <c r="AC253">
        <v>6</v>
      </c>
      <c r="AD253">
        <v>3.961404761904762</v>
      </c>
      <c r="AF253" t="s">
        <v>5398</v>
      </c>
      <c r="AI253">
        <v>0</v>
      </c>
      <c r="AJ253">
        <v>0</v>
      </c>
      <c r="AM253" t="s">
        <v>6094</v>
      </c>
    </row>
    <row r="254" spans="1:39">
      <c r="A254" t="s">
        <v>5423</v>
      </c>
      <c r="B254" t="s">
        <v>4542</v>
      </c>
      <c r="C254" t="s">
        <v>4545</v>
      </c>
      <c r="D254">
        <v>660</v>
      </c>
      <c r="E254" t="s">
        <v>4546</v>
      </c>
      <c r="F254">
        <v>6.18</v>
      </c>
      <c r="I254" t="s">
        <v>5843</v>
      </c>
      <c r="K254" t="s">
        <v>5093</v>
      </c>
      <c r="L254" t="s">
        <v>5094</v>
      </c>
      <c r="M254" t="s">
        <v>5855</v>
      </c>
      <c r="N254">
        <v>8</v>
      </c>
      <c r="O254" t="s">
        <v>5864</v>
      </c>
      <c r="P254" t="s">
        <v>5876</v>
      </c>
      <c r="Q254">
        <v>7</v>
      </c>
      <c r="R254">
        <v>2</v>
      </c>
      <c r="S254">
        <v>1.46</v>
      </c>
      <c r="T254">
        <v>4.34</v>
      </c>
      <c r="U254">
        <v>535.98</v>
      </c>
      <c r="V254">
        <v>130.65</v>
      </c>
      <c r="W254">
        <v>4.89</v>
      </c>
      <c r="X254">
        <v>4.27</v>
      </c>
      <c r="Y254">
        <v>0</v>
      </c>
      <c r="Z254">
        <v>3</v>
      </c>
      <c r="AA254" t="s">
        <v>4268</v>
      </c>
      <c r="AB254">
        <v>1</v>
      </c>
      <c r="AC254">
        <v>8</v>
      </c>
      <c r="AD254">
        <v>2.83</v>
      </c>
      <c r="AF254" t="s">
        <v>5398</v>
      </c>
      <c r="AI254">
        <v>0</v>
      </c>
      <c r="AJ254">
        <v>0</v>
      </c>
      <c r="AM254" t="s">
        <v>6094</v>
      </c>
    </row>
    <row r="255" spans="1:39">
      <c r="A255" t="s">
        <v>5621</v>
      </c>
      <c r="B255" t="s">
        <v>4542</v>
      </c>
      <c r="C255" t="s">
        <v>4545</v>
      </c>
      <c r="D255">
        <v>700</v>
      </c>
      <c r="E255" t="s">
        <v>4546</v>
      </c>
      <c r="F255">
        <v>6.16</v>
      </c>
      <c r="I255" t="s">
        <v>5844</v>
      </c>
      <c r="K255" t="s">
        <v>5093</v>
      </c>
      <c r="L255" t="s">
        <v>5094</v>
      </c>
      <c r="M255" t="s">
        <v>5855</v>
      </c>
      <c r="N255">
        <v>8</v>
      </c>
      <c r="O255" t="s">
        <v>5864</v>
      </c>
      <c r="P255" t="s">
        <v>6071</v>
      </c>
      <c r="Q255">
        <v>5</v>
      </c>
      <c r="R255">
        <v>2</v>
      </c>
      <c r="S255">
        <v>2.26</v>
      </c>
      <c r="T255">
        <v>5.14</v>
      </c>
      <c r="U255">
        <v>461.91</v>
      </c>
      <c r="V255">
        <v>112.19</v>
      </c>
      <c r="W255">
        <v>4.82</v>
      </c>
      <c r="X255">
        <v>4.27</v>
      </c>
      <c r="Y255">
        <v>0</v>
      </c>
      <c r="Z255">
        <v>3</v>
      </c>
      <c r="AA255" t="s">
        <v>4268</v>
      </c>
      <c r="AB255">
        <v>0</v>
      </c>
      <c r="AC255">
        <v>6</v>
      </c>
      <c r="AD255">
        <v>2.902404761904762</v>
      </c>
      <c r="AF255" t="s">
        <v>5398</v>
      </c>
      <c r="AI255">
        <v>0</v>
      </c>
      <c r="AJ255">
        <v>0</v>
      </c>
      <c r="AM255" t="s">
        <v>6094</v>
      </c>
    </row>
    <row r="256" spans="1:39">
      <c r="A256" t="s">
        <v>5622</v>
      </c>
      <c r="B256" t="s">
        <v>4542</v>
      </c>
      <c r="C256" t="s">
        <v>4545</v>
      </c>
      <c r="D256">
        <v>710</v>
      </c>
      <c r="E256" t="s">
        <v>4546</v>
      </c>
      <c r="F256">
        <v>6.15</v>
      </c>
      <c r="K256" t="s">
        <v>5093</v>
      </c>
      <c r="M256" t="s">
        <v>5858</v>
      </c>
      <c r="N256">
        <v>8</v>
      </c>
      <c r="O256" t="s">
        <v>5868</v>
      </c>
      <c r="P256" t="s">
        <v>6072</v>
      </c>
      <c r="Q256">
        <v>7</v>
      </c>
      <c r="R256">
        <v>7</v>
      </c>
      <c r="S256">
        <v>2.3</v>
      </c>
      <c r="T256">
        <v>4.3</v>
      </c>
      <c r="U256">
        <v>703.7</v>
      </c>
      <c r="V256">
        <v>191.19</v>
      </c>
      <c r="W256">
        <v>4.02</v>
      </c>
      <c r="X256">
        <v>12.83</v>
      </c>
      <c r="Y256">
        <v>13.48</v>
      </c>
      <c r="Z256">
        <v>3</v>
      </c>
      <c r="AA256" t="s">
        <v>4268</v>
      </c>
      <c r="AB256">
        <v>2</v>
      </c>
      <c r="AC256">
        <v>17</v>
      </c>
      <c r="AD256">
        <v>1.2</v>
      </c>
      <c r="AF256" t="s">
        <v>5401</v>
      </c>
      <c r="AI256">
        <v>0</v>
      </c>
      <c r="AJ256">
        <v>0</v>
      </c>
      <c r="AK256" t="s">
        <v>6089</v>
      </c>
      <c r="AL256" t="s">
        <v>6089</v>
      </c>
      <c r="AM256" t="s">
        <v>6094</v>
      </c>
    </row>
    <row r="257" spans="1:39">
      <c r="A257" t="s">
        <v>5623</v>
      </c>
      <c r="B257" t="s">
        <v>4542</v>
      </c>
      <c r="C257" t="s">
        <v>4545</v>
      </c>
      <c r="D257">
        <v>713</v>
      </c>
      <c r="E257" t="s">
        <v>4546</v>
      </c>
      <c r="F257">
        <v>6.15</v>
      </c>
      <c r="K257" t="s">
        <v>5093</v>
      </c>
      <c r="L257" t="s">
        <v>5094</v>
      </c>
      <c r="M257" t="s">
        <v>5860</v>
      </c>
      <c r="N257">
        <v>9</v>
      </c>
      <c r="O257" t="s">
        <v>5871</v>
      </c>
      <c r="P257" t="s">
        <v>6073</v>
      </c>
      <c r="Q257">
        <v>6</v>
      </c>
      <c r="R257">
        <v>5</v>
      </c>
      <c r="S257">
        <v>1.53</v>
      </c>
      <c r="T257">
        <v>3.53</v>
      </c>
      <c r="U257">
        <v>519.72</v>
      </c>
      <c r="V257">
        <v>164.59</v>
      </c>
      <c r="W257">
        <v>2.26</v>
      </c>
      <c r="X257">
        <v>12.8</v>
      </c>
      <c r="Y257">
        <v>13.32</v>
      </c>
      <c r="Z257">
        <v>1</v>
      </c>
      <c r="AA257" t="s">
        <v>4268</v>
      </c>
      <c r="AB257">
        <v>1</v>
      </c>
      <c r="AC257">
        <v>11</v>
      </c>
      <c r="AD257">
        <v>1.735</v>
      </c>
      <c r="AF257" t="s">
        <v>5401</v>
      </c>
      <c r="AI257">
        <v>0</v>
      </c>
      <c r="AJ257">
        <v>0</v>
      </c>
      <c r="AK257" t="s">
        <v>6091</v>
      </c>
      <c r="AL257" t="s">
        <v>6091</v>
      </c>
      <c r="AM257" t="s">
        <v>6094</v>
      </c>
    </row>
    <row r="258" spans="1:39">
      <c r="A258" t="s">
        <v>5624</v>
      </c>
      <c r="B258" t="s">
        <v>4542</v>
      </c>
      <c r="C258" t="s">
        <v>4545</v>
      </c>
      <c r="D258">
        <v>730</v>
      </c>
      <c r="E258" t="s">
        <v>4546</v>
      </c>
      <c r="F258">
        <v>6.14</v>
      </c>
      <c r="I258" t="s">
        <v>5845</v>
      </c>
      <c r="K258" t="s">
        <v>5093</v>
      </c>
      <c r="L258" t="s">
        <v>5094</v>
      </c>
      <c r="M258" t="s">
        <v>5855</v>
      </c>
      <c r="N258">
        <v>8</v>
      </c>
      <c r="O258" t="s">
        <v>5864</v>
      </c>
      <c r="P258" t="s">
        <v>6074</v>
      </c>
      <c r="Q258">
        <v>4</v>
      </c>
      <c r="R258">
        <v>2</v>
      </c>
      <c r="S258">
        <v>0.43</v>
      </c>
      <c r="T258">
        <v>3.31</v>
      </c>
      <c r="U258">
        <v>420.85</v>
      </c>
      <c r="V258">
        <v>88.40000000000001</v>
      </c>
      <c r="W258">
        <v>4.05</v>
      </c>
      <c r="X258">
        <v>4.27</v>
      </c>
      <c r="Y258">
        <v>0</v>
      </c>
      <c r="Z258">
        <v>3</v>
      </c>
      <c r="AA258" t="s">
        <v>4268</v>
      </c>
      <c r="AB258">
        <v>0</v>
      </c>
      <c r="AC258">
        <v>5</v>
      </c>
      <c r="AD258">
        <v>4.910357142857142</v>
      </c>
      <c r="AF258" t="s">
        <v>5398</v>
      </c>
      <c r="AI258">
        <v>0</v>
      </c>
      <c r="AJ258">
        <v>0</v>
      </c>
      <c r="AM258" t="s">
        <v>6094</v>
      </c>
    </row>
    <row r="259" spans="1:39">
      <c r="A259" t="s">
        <v>5625</v>
      </c>
      <c r="B259" t="s">
        <v>4542</v>
      </c>
      <c r="C259" t="s">
        <v>4545</v>
      </c>
      <c r="D259">
        <v>750</v>
      </c>
      <c r="E259" t="s">
        <v>4546</v>
      </c>
      <c r="F259">
        <v>6.12</v>
      </c>
      <c r="I259" t="s">
        <v>5846</v>
      </c>
      <c r="K259" t="s">
        <v>5093</v>
      </c>
      <c r="L259" t="s">
        <v>5094</v>
      </c>
      <c r="M259" t="s">
        <v>5855</v>
      </c>
      <c r="N259">
        <v>8</v>
      </c>
      <c r="O259" t="s">
        <v>5864</v>
      </c>
      <c r="P259" t="s">
        <v>6075</v>
      </c>
      <c r="Q259">
        <v>4</v>
      </c>
      <c r="R259">
        <v>2</v>
      </c>
      <c r="S259">
        <v>0.64</v>
      </c>
      <c r="T259">
        <v>3.52</v>
      </c>
      <c r="U259">
        <v>431.27</v>
      </c>
      <c r="V259">
        <v>88.40000000000001</v>
      </c>
      <c r="W259">
        <v>4.72</v>
      </c>
      <c r="X259">
        <v>4.27</v>
      </c>
      <c r="Y259">
        <v>0</v>
      </c>
      <c r="Z259">
        <v>3</v>
      </c>
      <c r="AA259" t="s">
        <v>4268</v>
      </c>
      <c r="AB259">
        <v>0</v>
      </c>
      <c r="AC259">
        <v>5</v>
      </c>
      <c r="AD259">
        <v>4.730928571428572</v>
      </c>
      <c r="AF259" t="s">
        <v>5398</v>
      </c>
      <c r="AI259">
        <v>0</v>
      </c>
      <c r="AJ259">
        <v>0</v>
      </c>
      <c r="AM259" t="s">
        <v>6094</v>
      </c>
    </row>
    <row r="260" spans="1:39">
      <c r="A260" t="s">
        <v>5626</v>
      </c>
      <c r="B260" t="s">
        <v>4542</v>
      </c>
      <c r="C260" t="s">
        <v>4545</v>
      </c>
      <c r="D260">
        <v>750</v>
      </c>
      <c r="E260" t="s">
        <v>4546</v>
      </c>
      <c r="F260">
        <v>6.12</v>
      </c>
      <c r="I260" t="s">
        <v>5847</v>
      </c>
      <c r="K260" t="s">
        <v>5093</v>
      </c>
      <c r="L260" t="s">
        <v>5094</v>
      </c>
      <c r="M260" t="s">
        <v>5859</v>
      </c>
      <c r="N260">
        <v>8</v>
      </c>
      <c r="O260" t="s">
        <v>5870</v>
      </c>
      <c r="P260" t="s">
        <v>6076</v>
      </c>
      <c r="Q260">
        <v>6</v>
      </c>
      <c r="R260">
        <v>3</v>
      </c>
      <c r="S260">
        <v>5.04</v>
      </c>
      <c r="T260">
        <v>5.06</v>
      </c>
      <c r="U260">
        <v>542.9</v>
      </c>
      <c r="V260">
        <v>117.08</v>
      </c>
      <c r="W260">
        <v>5.05</v>
      </c>
      <c r="X260">
        <v>9.35</v>
      </c>
      <c r="Y260">
        <v>3.05</v>
      </c>
      <c r="Z260">
        <v>4</v>
      </c>
      <c r="AA260" t="s">
        <v>4268</v>
      </c>
      <c r="AB260">
        <v>2</v>
      </c>
      <c r="AC260">
        <v>5</v>
      </c>
      <c r="AD260">
        <v>1.264</v>
      </c>
      <c r="AF260" t="s">
        <v>5399</v>
      </c>
      <c r="AI260">
        <v>0</v>
      </c>
      <c r="AJ260">
        <v>0</v>
      </c>
      <c r="AM260" t="s">
        <v>6094</v>
      </c>
    </row>
    <row r="261" spans="1:39">
      <c r="A261" t="s">
        <v>5627</v>
      </c>
      <c r="B261" t="s">
        <v>4542</v>
      </c>
      <c r="C261" t="s">
        <v>4545</v>
      </c>
      <c r="D261">
        <v>790</v>
      </c>
      <c r="E261" t="s">
        <v>4546</v>
      </c>
      <c r="F261">
        <v>6.1</v>
      </c>
      <c r="K261" t="s">
        <v>5093</v>
      </c>
      <c r="L261" t="s">
        <v>5094</v>
      </c>
      <c r="M261" t="s">
        <v>5860</v>
      </c>
      <c r="N261">
        <v>9</v>
      </c>
      <c r="O261" t="s">
        <v>5871</v>
      </c>
      <c r="P261" t="s">
        <v>6077</v>
      </c>
      <c r="Q261">
        <v>7</v>
      </c>
      <c r="R261">
        <v>5</v>
      </c>
      <c r="S261">
        <v>0.5</v>
      </c>
      <c r="T261">
        <v>2.5</v>
      </c>
      <c r="U261">
        <v>509.03</v>
      </c>
      <c r="V261">
        <v>172.79</v>
      </c>
      <c r="W261">
        <v>1.39</v>
      </c>
      <c r="X261">
        <v>12.02</v>
      </c>
      <c r="Y261">
        <v>13.49</v>
      </c>
      <c r="Z261">
        <v>2</v>
      </c>
      <c r="AA261" t="s">
        <v>4268</v>
      </c>
      <c r="AB261">
        <v>1</v>
      </c>
      <c r="AC261">
        <v>12</v>
      </c>
      <c r="AD261">
        <v>2</v>
      </c>
      <c r="AF261" t="s">
        <v>5401</v>
      </c>
      <c r="AI261">
        <v>0</v>
      </c>
      <c r="AJ261">
        <v>0</v>
      </c>
      <c r="AK261" t="s">
        <v>6091</v>
      </c>
      <c r="AL261" t="s">
        <v>6091</v>
      </c>
      <c r="AM261" t="s">
        <v>6094</v>
      </c>
    </row>
    <row r="262" spans="1:39">
      <c r="A262" t="s">
        <v>5628</v>
      </c>
      <c r="B262" t="s">
        <v>4542</v>
      </c>
      <c r="C262" t="s">
        <v>4545</v>
      </c>
      <c r="D262">
        <v>820</v>
      </c>
      <c r="E262" t="s">
        <v>4546</v>
      </c>
      <c r="F262">
        <v>6.09</v>
      </c>
      <c r="K262" t="s">
        <v>5093</v>
      </c>
      <c r="L262" t="s">
        <v>5094</v>
      </c>
      <c r="M262" t="s">
        <v>5863</v>
      </c>
      <c r="N262">
        <v>9</v>
      </c>
      <c r="O262" t="s">
        <v>5874</v>
      </c>
      <c r="P262" t="s">
        <v>6078</v>
      </c>
      <c r="Q262">
        <v>17</v>
      </c>
      <c r="R262">
        <v>1</v>
      </c>
      <c r="S262">
        <v>1.94</v>
      </c>
      <c r="T262">
        <v>5.44</v>
      </c>
      <c r="U262">
        <v>862.79</v>
      </c>
      <c r="V262">
        <v>228.07</v>
      </c>
      <c r="W262">
        <v>7.52</v>
      </c>
      <c r="X262">
        <v>-5.12</v>
      </c>
      <c r="Y262">
        <v>0</v>
      </c>
      <c r="Z262">
        <v>6</v>
      </c>
      <c r="AA262" t="s">
        <v>4268</v>
      </c>
      <c r="AB262">
        <v>3</v>
      </c>
      <c r="AC262">
        <v>18</v>
      </c>
      <c r="AD262">
        <v>2.833333333333333</v>
      </c>
      <c r="AF262" t="s">
        <v>5398</v>
      </c>
      <c r="AI262">
        <v>0</v>
      </c>
      <c r="AJ262">
        <v>0</v>
      </c>
      <c r="AK262" t="s">
        <v>6093</v>
      </c>
      <c r="AL262" t="s">
        <v>6093</v>
      </c>
      <c r="AM262" t="s">
        <v>6094</v>
      </c>
    </row>
    <row r="263" spans="1:39">
      <c r="A263" t="s">
        <v>5629</v>
      </c>
      <c r="B263" t="s">
        <v>4542</v>
      </c>
      <c r="C263" t="s">
        <v>4545</v>
      </c>
      <c r="D263">
        <v>840</v>
      </c>
      <c r="E263" t="s">
        <v>4546</v>
      </c>
      <c r="F263">
        <v>6.08</v>
      </c>
      <c r="I263" t="s">
        <v>5848</v>
      </c>
      <c r="K263" t="s">
        <v>5093</v>
      </c>
      <c r="L263" t="s">
        <v>5094</v>
      </c>
      <c r="M263" t="s">
        <v>5855</v>
      </c>
      <c r="N263">
        <v>8</v>
      </c>
      <c r="O263" t="s">
        <v>5864</v>
      </c>
      <c r="P263" t="s">
        <v>6079</v>
      </c>
      <c r="Q263">
        <v>5</v>
      </c>
      <c r="R263">
        <v>2</v>
      </c>
      <c r="S263">
        <v>0.9399999999999999</v>
      </c>
      <c r="T263">
        <v>1.89</v>
      </c>
      <c r="U263">
        <v>417.86</v>
      </c>
      <c r="V263">
        <v>107.06</v>
      </c>
      <c r="W263">
        <v>4.77</v>
      </c>
      <c r="Y263">
        <v>7.72</v>
      </c>
      <c r="Z263">
        <v>4</v>
      </c>
      <c r="AA263" t="s">
        <v>4268</v>
      </c>
      <c r="AB263">
        <v>0</v>
      </c>
      <c r="AC263">
        <v>4</v>
      </c>
      <c r="AD263">
        <v>4.518047619047619</v>
      </c>
      <c r="AF263" t="s">
        <v>5399</v>
      </c>
      <c r="AI263">
        <v>0</v>
      </c>
      <c r="AJ263">
        <v>0</v>
      </c>
      <c r="AM263" t="s">
        <v>6094</v>
      </c>
    </row>
    <row r="264" spans="1:39">
      <c r="A264" t="s">
        <v>5630</v>
      </c>
      <c r="B264" t="s">
        <v>4542</v>
      </c>
      <c r="C264" t="s">
        <v>4545</v>
      </c>
      <c r="D264">
        <v>850</v>
      </c>
      <c r="E264" t="s">
        <v>4546</v>
      </c>
      <c r="F264">
        <v>6.07</v>
      </c>
      <c r="K264" t="s">
        <v>5093</v>
      </c>
      <c r="L264" t="s">
        <v>5094</v>
      </c>
      <c r="M264" t="s">
        <v>5860</v>
      </c>
      <c r="N264">
        <v>9</v>
      </c>
      <c r="O264" t="s">
        <v>5871</v>
      </c>
      <c r="P264" t="s">
        <v>6080</v>
      </c>
      <c r="Q264">
        <v>6</v>
      </c>
      <c r="R264">
        <v>5</v>
      </c>
      <c r="S264">
        <v>-0.46</v>
      </c>
      <c r="T264">
        <v>1.54</v>
      </c>
      <c r="U264">
        <v>438.6</v>
      </c>
      <c r="V264">
        <v>150.06</v>
      </c>
      <c r="W264">
        <v>1.65</v>
      </c>
      <c r="X264">
        <v>13.07</v>
      </c>
      <c r="Y264">
        <v>13.49</v>
      </c>
      <c r="Z264">
        <v>1</v>
      </c>
      <c r="AA264" t="s">
        <v>4268</v>
      </c>
      <c r="AB264">
        <v>0</v>
      </c>
      <c r="AC264">
        <v>13</v>
      </c>
      <c r="AD264">
        <v>2.438571428571429</v>
      </c>
      <c r="AF264" t="s">
        <v>5401</v>
      </c>
      <c r="AI264">
        <v>0</v>
      </c>
      <c r="AJ264">
        <v>0</v>
      </c>
      <c r="AK264" t="s">
        <v>6091</v>
      </c>
      <c r="AL264" t="s">
        <v>6091</v>
      </c>
      <c r="AM264" t="s">
        <v>6094</v>
      </c>
    </row>
    <row r="265" spans="1:39">
      <c r="A265" t="s">
        <v>5630</v>
      </c>
      <c r="B265" t="s">
        <v>4542</v>
      </c>
      <c r="C265" t="s">
        <v>4545</v>
      </c>
      <c r="D265">
        <v>850</v>
      </c>
      <c r="E265" t="s">
        <v>4546</v>
      </c>
      <c r="F265">
        <v>6.07</v>
      </c>
      <c r="K265" t="s">
        <v>5093</v>
      </c>
      <c r="L265" t="s">
        <v>5094</v>
      </c>
      <c r="M265" t="s">
        <v>5113</v>
      </c>
      <c r="N265">
        <v>9</v>
      </c>
      <c r="O265" t="s">
        <v>5869</v>
      </c>
      <c r="P265" t="s">
        <v>6080</v>
      </c>
      <c r="Q265">
        <v>6</v>
      </c>
      <c r="R265">
        <v>5</v>
      </c>
      <c r="S265">
        <v>-0.46</v>
      </c>
      <c r="T265">
        <v>1.54</v>
      </c>
      <c r="U265">
        <v>438.6</v>
      </c>
      <c r="V265">
        <v>150.06</v>
      </c>
      <c r="W265">
        <v>1.65</v>
      </c>
      <c r="X265">
        <v>13.07</v>
      </c>
      <c r="Y265">
        <v>13.49</v>
      </c>
      <c r="Z265">
        <v>1</v>
      </c>
      <c r="AA265" t="s">
        <v>4268</v>
      </c>
      <c r="AB265">
        <v>0</v>
      </c>
      <c r="AC265">
        <v>13</v>
      </c>
      <c r="AD265">
        <v>2.438571428571429</v>
      </c>
      <c r="AF265" t="s">
        <v>5401</v>
      </c>
      <c r="AI265">
        <v>0</v>
      </c>
      <c r="AJ265">
        <v>0</v>
      </c>
      <c r="AK265" t="s">
        <v>6090</v>
      </c>
      <c r="AL265" t="s">
        <v>6090</v>
      </c>
      <c r="AM265" t="s">
        <v>6094</v>
      </c>
    </row>
    <row r="266" spans="1:39">
      <c r="A266" t="s">
        <v>5432</v>
      </c>
      <c r="B266" t="s">
        <v>4542</v>
      </c>
      <c r="C266" t="s">
        <v>4545</v>
      </c>
      <c r="D266">
        <v>890</v>
      </c>
      <c r="E266" t="s">
        <v>4546</v>
      </c>
      <c r="F266">
        <v>6.05</v>
      </c>
      <c r="I266" t="s">
        <v>5849</v>
      </c>
      <c r="K266" t="s">
        <v>5093</v>
      </c>
      <c r="L266" t="s">
        <v>5094</v>
      </c>
      <c r="M266" t="s">
        <v>5855</v>
      </c>
      <c r="N266">
        <v>8</v>
      </c>
      <c r="O266" t="s">
        <v>5864</v>
      </c>
      <c r="P266" t="s">
        <v>5885</v>
      </c>
      <c r="Q266">
        <v>7</v>
      </c>
      <c r="R266">
        <v>2</v>
      </c>
      <c r="S266">
        <v>1.28</v>
      </c>
      <c r="T266">
        <v>4.16</v>
      </c>
      <c r="U266">
        <v>535.98</v>
      </c>
      <c r="V266">
        <v>130.65</v>
      </c>
      <c r="W266">
        <v>4.74</v>
      </c>
      <c r="X266">
        <v>4.27</v>
      </c>
      <c r="Y266">
        <v>0</v>
      </c>
      <c r="Z266">
        <v>3</v>
      </c>
      <c r="AA266" t="s">
        <v>4268</v>
      </c>
      <c r="AB266">
        <v>1</v>
      </c>
      <c r="AC266">
        <v>8</v>
      </c>
      <c r="AD266">
        <v>2.92</v>
      </c>
      <c r="AF266" t="s">
        <v>5398</v>
      </c>
      <c r="AI266">
        <v>0</v>
      </c>
      <c r="AJ266">
        <v>0</v>
      </c>
      <c r="AM266" t="s">
        <v>6094</v>
      </c>
    </row>
    <row r="267" spans="1:39">
      <c r="A267" t="s">
        <v>5631</v>
      </c>
      <c r="B267" t="s">
        <v>4542</v>
      </c>
      <c r="C267" t="s">
        <v>4545</v>
      </c>
      <c r="D267">
        <v>910</v>
      </c>
      <c r="E267" t="s">
        <v>4546</v>
      </c>
      <c r="F267">
        <v>6.04</v>
      </c>
      <c r="I267" t="s">
        <v>5850</v>
      </c>
      <c r="K267" t="s">
        <v>5093</v>
      </c>
      <c r="L267" t="s">
        <v>5094</v>
      </c>
      <c r="M267" t="s">
        <v>5855</v>
      </c>
      <c r="N267">
        <v>8</v>
      </c>
      <c r="O267" t="s">
        <v>5864</v>
      </c>
      <c r="P267" t="s">
        <v>6081</v>
      </c>
      <c r="Q267">
        <v>5</v>
      </c>
      <c r="R267">
        <v>2</v>
      </c>
      <c r="S267">
        <v>-0.12</v>
      </c>
      <c r="T267">
        <v>2.85</v>
      </c>
      <c r="U267">
        <v>435.87</v>
      </c>
      <c r="V267">
        <v>112.19</v>
      </c>
      <c r="W267">
        <v>4.25</v>
      </c>
      <c r="X267">
        <v>4.04</v>
      </c>
      <c r="Y267">
        <v>0</v>
      </c>
      <c r="Z267">
        <v>3</v>
      </c>
      <c r="AA267" t="s">
        <v>4268</v>
      </c>
      <c r="AB267">
        <v>0</v>
      </c>
      <c r="AC267">
        <v>5</v>
      </c>
      <c r="AD267">
        <v>4.218404761904762</v>
      </c>
      <c r="AF267" t="s">
        <v>5398</v>
      </c>
      <c r="AI267">
        <v>0</v>
      </c>
      <c r="AJ267">
        <v>0</v>
      </c>
      <c r="AM267" t="s">
        <v>6094</v>
      </c>
    </row>
    <row r="268" spans="1:39">
      <c r="A268" t="s">
        <v>5632</v>
      </c>
      <c r="B268" t="s">
        <v>4542</v>
      </c>
      <c r="C268" t="s">
        <v>4545</v>
      </c>
      <c r="D268">
        <v>920</v>
      </c>
      <c r="E268" t="s">
        <v>4546</v>
      </c>
      <c r="F268">
        <v>6.04</v>
      </c>
      <c r="K268" t="s">
        <v>5093</v>
      </c>
      <c r="M268" t="s">
        <v>5858</v>
      </c>
      <c r="N268">
        <v>8</v>
      </c>
      <c r="O268" t="s">
        <v>5868</v>
      </c>
      <c r="P268" t="s">
        <v>6082</v>
      </c>
      <c r="Q268">
        <v>7</v>
      </c>
      <c r="R268">
        <v>7</v>
      </c>
      <c r="S268">
        <v>0.62</v>
      </c>
      <c r="T268">
        <v>2.62</v>
      </c>
      <c r="U268">
        <v>627.6</v>
      </c>
      <c r="V268">
        <v>191.19</v>
      </c>
      <c r="W268">
        <v>2.8</v>
      </c>
      <c r="X268">
        <v>12.84</v>
      </c>
      <c r="Y268">
        <v>13.49</v>
      </c>
      <c r="Z268">
        <v>2</v>
      </c>
      <c r="AA268" t="s">
        <v>4268</v>
      </c>
      <c r="AB268">
        <v>2</v>
      </c>
      <c r="AC268">
        <v>15</v>
      </c>
      <c r="AD268">
        <v>2</v>
      </c>
      <c r="AF268" t="s">
        <v>5401</v>
      </c>
      <c r="AI268">
        <v>0</v>
      </c>
      <c r="AJ268">
        <v>0</v>
      </c>
      <c r="AK268" t="s">
        <v>6089</v>
      </c>
      <c r="AL268" t="s">
        <v>6089</v>
      </c>
      <c r="AM268" t="s">
        <v>6094</v>
      </c>
    </row>
    <row r="269" spans="1:39">
      <c r="A269" t="s">
        <v>5432</v>
      </c>
      <c r="B269" t="s">
        <v>4542</v>
      </c>
      <c r="C269" t="s">
        <v>4545</v>
      </c>
      <c r="D269">
        <v>920</v>
      </c>
      <c r="E269" t="s">
        <v>4546</v>
      </c>
      <c r="F269">
        <v>6.04</v>
      </c>
      <c r="I269" t="s">
        <v>5851</v>
      </c>
      <c r="K269" t="s">
        <v>5093</v>
      </c>
      <c r="L269" t="s">
        <v>5094</v>
      </c>
      <c r="M269" t="s">
        <v>5855</v>
      </c>
      <c r="N269">
        <v>8</v>
      </c>
      <c r="O269" t="s">
        <v>5864</v>
      </c>
      <c r="P269" t="s">
        <v>5885</v>
      </c>
      <c r="Q269">
        <v>7</v>
      </c>
      <c r="R269">
        <v>2</v>
      </c>
      <c r="S269">
        <v>1.28</v>
      </c>
      <c r="T269">
        <v>4.16</v>
      </c>
      <c r="U269">
        <v>535.98</v>
      </c>
      <c r="V269">
        <v>130.65</v>
      </c>
      <c r="W269">
        <v>4.74</v>
      </c>
      <c r="X269">
        <v>4.27</v>
      </c>
      <c r="Y269">
        <v>0</v>
      </c>
      <c r="Z269">
        <v>3</v>
      </c>
      <c r="AA269" t="s">
        <v>4268</v>
      </c>
      <c r="AB269">
        <v>1</v>
      </c>
      <c r="AC269">
        <v>8</v>
      </c>
      <c r="AD269">
        <v>2.92</v>
      </c>
      <c r="AF269" t="s">
        <v>5398</v>
      </c>
      <c r="AI269">
        <v>0</v>
      </c>
      <c r="AJ269">
        <v>0</v>
      </c>
      <c r="AM269" t="s">
        <v>6094</v>
      </c>
    </row>
    <row r="270" spans="1:39">
      <c r="A270" t="s">
        <v>5633</v>
      </c>
      <c r="B270" t="s">
        <v>4542</v>
      </c>
      <c r="C270" t="s">
        <v>4545</v>
      </c>
      <c r="D270">
        <v>930</v>
      </c>
      <c r="E270" t="s">
        <v>4546</v>
      </c>
      <c r="F270">
        <v>6.03</v>
      </c>
      <c r="I270" t="s">
        <v>5852</v>
      </c>
      <c r="K270" t="s">
        <v>5093</v>
      </c>
      <c r="L270" t="s">
        <v>5094</v>
      </c>
      <c r="M270" t="s">
        <v>5859</v>
      </c>
      <c r="N270">
        <v>8</v>
      </c>
      <c r="O270" t="s">
        <v>5870</v>
      </c>
      <c r="P270" t="s">
        <v>6083</v>
      </c>
      <c r="Q270">
        <v>7</v>
      </c>
      <c r="R270">
        <v>3</v>
      </c>
      <c r="S270">
        <v>-0.55</v>
      </c>
      <c r="T270">
        <v>2.95</v>
      </c>
      <c r="U270">
        <v>461.87</v>
      </c>
      <c r="V270">
        <v>138.15</v>
      </c>
      <c r="W270">
        <v>2.81</v>
      </c>
      <c r="X270">
        <v>3.23</v>
      </c>
      <c r="Y270">
        <v>14.82</v>
      </c>
      <c r="Z270">
        <v>4</v>
      </c>
      <c r="AA270" t="s">
        <v>4268</v>
      </c>
      <c r="AB270">
        <v>0</v>
      </c>
      <c r="AC270">
        <v>5</v>
      </c>
      <c r="AD270">
        <v>2.439023809523809</v>
      </c>
      <c r="AF270" t="s">
        <v>5400</v>
      </c>
      <c r="AI270">
        <v>0</v>
      </c>
      <c r="AJ270">
        <v>0</v>
      </c>
      <c r="AM270" t="s">
        <v>6094</v>
      </c>
    </row>
    <row r="271" spans="1:39">
      <c r="A271" t="s">
        <v>5433</v>
      </c>
      <c r="B271" t="s">
        <v>4542</v>
      </c>
      <c r="C271" t="s">
        <v>4545</v>
      </c>
      <c r="D271">
        <v>950</v>
      </c>
      <c r="E271" t="s">
        <v>4546</v>
      </c>
      <c r="F271">
        <v>6.02</v>
      </c>
      <c r="I271" t="s">
        <v>5853</v>
      </c>
      <c r="K271" t="s">
        <v>5093</v>
      </c>
      <c r="L271" t="s">
        <v>5094</v>
      </c>
      <c r="M271" t="s">
        <v>5855</v>
      </c>
      <c r="N271">
        <v>8</v>
      </c>
      <c r="O271" t="s">
        <v>5864</v>
      </c>
      <c r="P271" t="s">
        <v>5886</v>
      </c>
      <c r="Q271">
        <v>6</v>
      </c>
      <c r="R271">
        <v>2</v>
      </c>
      <c r="S271">
        <v>1.62</v>
      </c>
      <c r="T271">
        <v>4.5</v>
      </c>
      <c r="U271">
        <v>491.93</v>
      </c>
      <c r="V271">
        <v>121.42</v>
      </c>
      <c r="W271">
        <v>4.73</v>
      </c>
      <c r="X271">
        <v>4.27</v>
      </c>
      <c r="Y271">
        <v>0</v>
      </c>
      <c r="Z271">
        <v>3</v>
      </c>
      <c r="AA271" t="s">
        <v>4268</v>
      </c>
      <c r="AB271">
        <v>0</v>
      </c>
      <c r="AC271">
        <v>8</v>
      </c>
      <c r="AD271">
        <v>2.807642857142857</v>
      </c>
      <c r="AF271" t="s">
        <v>5398</v>
      </c>
      <c r="AI271">
        <v>0</v>
      </c>
      <c r="AJ271">
        <v>0</v>
      </c>
      <c r="AM271" t="s">
        <v>6094</v>
      </c>
    </row>
    <row r="272" spans="1:39">
      <c r="A272" t="s">
        <v>5634</v>
      </c>
      <c r="B272" t="s">
        <v>4542</v>
      </c>
      <c r="C272" t="s">
        <v>4545</v>
      </c>
      <c r="D272">
        <v>956</v>
      </c>
      <c r="E272" t="s">
        <v>4546</v>
      </c>
      <c r="F272">
        <v>6.02</v>
      </c>
      <c r="K272" t="s">
        <v>5093</v>
      </c>
      <c r="L272" t="s">
        <v>5094</v>
      </c>
      <c r="M272" t="s">
        <v>5860</v>
      </c>
      <c r="N272">
        <v>9</v>
      </c>
      <c r="O272" t="s">
        <v>5871</v>
      </c>
      <c r="P272" t="s">
        <v>6084</v>
      </c>
      <c r="Q272">
        <v>7</v>
      </c>
      <c r="R272">
        <v>5</v>
      </c>
      <c r="S272">
        <v>0.08</v>
      </c>
      <c r="T272">
        <v>2.08</v>
      </c>
      <c r="U272">
        <v>492.58</v>
      </c>
      <c r="V272">
        <v>172.79</v>
      </c>
      <c r="W272">
        <v>0.88</v>
      </c>
      <c r="X272">
        <v>12.12</v>
      </c>
      <c r="Y272">
        <v>13.49</v>
      </c>
      <c r="Z272">
        <v>2</v>
      </c>
      <c r="AA272" t="s">
        <v>4268</v>
      </c>
      <c r="AB272">
        <v>0</v>
      </c>
      <c r="AC272">
        <v>12</v>
      </c>
      <c r="AD272">
        <v>2.053</v>
      </c>
      <c r="AF272" t="s">
        <v>5401</v>
      </c>
      <c r="AI272">
        <v>0</v>
      </c>
      <c r="AJ272">
        <v>0</v>
      </c>
      <c r="AK272" t="s">
        <v>6091</v>
      </c>
      <c r="AL272" t="s">
        <v>6091</v>
      </c>
      <c r="AM272" t="s">
        <v>6094</v>
      </c>
    </row>
    <row r="273" spans="1:39">
      <c r="A273" t="s">
        <v>5635</v>
      </c>
      <c r="B273" t="s">
        <v>4542</v>
      </c>
      <c r="C273" t="s">
        <v>4545</v>
      </c>
      <c r="D273">
        <v>960</v>
      </c>
      <c r="E273" t="s">
        <v>4546</v>
      </c>
      <c r="F273">
        <v>6.02</v>
      </c>
      <c r="I273" t="s">
        <v>5854</v>
      </c>
      <c r="K273" t="s">
        <v>5093</v>
      </c>
      <c r="L273" t="s">
        <v>5094</v>
      </c>
      <c r="M273" t="s">
        <v>5855</v>
      </c>
      <c r="N273">
        <v>8</v>
      </c>
      <c r="O273" t="s">
        <v>5864</v>
      </c>
      <c r="P273" t="s">
        <v>6085</v>
      </c>
      <c r="Q273">
        <v>6</v>
      </c>
      <c r="R273">
        <v>2</v>
      </c>
      <c r="S273">
        <v>0.53</v>
      </c>
      <c r="T273">
        <v>1.54</v>
      </c>
      <c r="U273">
        <v>447.88</v>
      </c>
      <c r="V273">
        <v>116.17</v>
      </c>
      <c r="W273">
        <v>4.07</v>
      </c>
      <c r="Y273">
        <v>6.93</v>
      </c>
      <c r="Z273">
        <v>4</v>
      </c>
      <c r="AA273" t="s">
        <v>4268</v>
      </c>
      <c r="AB273">
        <v>0</v>
      </c>
      <c r="AC273">
        <v>4</v>
      </c>
      <c r="AD273">
        <v>3.999952380952381</v>
      </c>
      <c r="AF273" t="s">
        <v>5399</v>
      </c>
      <c r="AI273">
        <v>0</v>
      </c>
      <c r="AJ273">
        <v>0</v>
      </c>
      <c r="AM273" t="s">
        <v>6094</v>
      </c>
    </row>
  </sheetData>
  <mergeCells count="5">
    <mergeCell ref="A1:J1"/>
    <mergeCell ref="K1:O1"/>
    <mergeCell ref="Q1:AE1"/>
    <mergeCell ref="AF1:AK1"/>
    <mergeCell ref="AL1:AM1"/>
  </mergeCells>
  <conditionalFormatting sqref="AE1:AE274">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16"/>
  <sheetViews>
    <sheetView workbookViewId="0"/>
  </sheetViews>
  <sheetFormatPr defaultRowHeight="15"/>
  <sheetData>
    <row r="1" spans="1:39">
      <c r="A1" s="1" t="s">
        <v>5413</v>
      </c>
      <c r="B1" s="1"/>
      <c r="C1" s="1"/>
      <c r="D1" s="1"/>
      <c r="E1" s="1"/>
      <c r="F1" s="1"/>
      <c r="G1" s="1"/>
      <c r="H1" s="1"/>
      <c r="I1" s="1"/>
      <c r="J1" s="1"/>
      <c r="K1" s="1" t="s">
        <v>5414</v>
      </c>
      <c r="L1" s="1"/>
      <c r="M1" s="1"/>
      <c r="N1" s="1"/>
      <c r="O1" s="1"/>
      <c r="P1" s="1" t="s">
        <v>5415</v>
      </c>
      <c r="Q1" s="1" t="s">
        <v>5416</v>
      </c>
      <c r="R1" s="1"/>
      <c r="S1" s="1"/>
      <c r="T1" s="1"/>
      <c r="U1" s="1"/>
      <c r="V1" s="1"/>
      <c r="W1" s="1"/>
      <c r="X1" s="1"/>
      <c r="Y1" s="1"/>
      <c r="Z1" s="1"/>
      <c r="AA1" s="1"/>
      <c r="AB1" s="1"/>
      <c r="AC1" s="1"/>
      <c r="AD1" s="1"/>
      <c r="AE1" s="1"/>
      <c r="AF1" s="1" t="s">
        <v>5417</v>
      </c>
      <c r="AG1" s="1"/>
      <c r="AH1" s="1"/>
      <c r="AI1" s="1"/>
      <c r="AJ1" s="1"/>
      <c r="AK1" s="1"/>
      <c r="AL1" s="1" t="s">
        <v>5418</v>
      </c>
      <c r="AM1" s="1"/>
    </row>
    <row r="2" spans="1:39">
      <c r="A2" s="6" t="s">
        <v>4637</v>
      </c>
      <c r="B2" s="6" t="s">
        <v>4638</v>
      </c>
      <c r="C2" s="6" t="s">
        <v>4381</v>
      </c>
      <c r="D2" s="6" t="s">
        <v>4639</v>
      </c>
      <c r="E2" s="6" t="s">
        <v>4383</v>
      </c>
      <c r="F2" s="6" t="s">
        <v>4640</v>
      </c>
      <c r="G2" s="6" t="s">
        <v>5419</v>
      </c>
      <c r="H2" s="6" t="s">
        <v>5420</v>
      </c>
      <c r="I2" s="6" t="s">
        <v>4643</v>
      </c>
      <c r="J2" s="6" t="s">
        <v>5421</v>
      </c>
      <c r="K2" s="6" t="s">
        <v>4644</v>
      </c>
      <c r="L2" s="6" t="s">
        <v>4645</v>
      </c>
      <c r="M2" s="6" t="s">
        <v>4646</v>
      </c>
      <c r="N2" s="6" t="s">
        <v>4647</v>
      </c>
      <c r="O2" s="6" t="s">
        <v>4648</v>
      </c>
      <c r="P2" s="6" t="s">
        <v>4649</v>
      </c>
      <c r="Q2" s="6" t="s">
        <v>4650</v>
      </c>
      <c r="R2" s="6" t="s">
        <v>4651</v>
      </c>
      <c r="S2" s="6" t="s">
        <v>4652</v>
      </c>
      <c r="T2" s="6" t="s">
        <v>4653</v>
      </c>
      <c r="U2" s="6" t="s">
        <v>4654</v>
      </c>
      <c r="V2" s="6" t="s">
        <v>4655</v>
      </c>
      <c r="W2" s="6" t="s">
        <v>4656</v>
      </c>
      <c r="X2" s="6" t="s">
        <v>4657</v>
      </c>
      <c r="Y2" s="6" t="s">
        <v>4658</v>
      </c>
      <c r="Z2" s="6" t="s">
        <v>4659</v>
      </c>
      <c r="AA2" s="6" t="s">
        <v>4660</v>
      </c>
      <c r="AB2" s="6" t="s">
        <v>4661</v>
      </c>
      <c r="AC2" s="6" t="s">
        <v>4662</v>
      </c>
      <c r="AD2" s="6" t="s">
        <v>4663</v>
      </c>
      <c r="AE2" s="6" t="s">
        <v>4664</v>
      </c>
      <c r="AF2" s="6" t="s">
        <v>4665</v>
      </c>
      <c r="AG2" s="6" t="s">
        <v>4666</v>
      </c>
      <c r="AH2" s="6" t="s">
        <v>4667</v>
      </c>
      <c r="AI2" s="6" t="s">
        <v>4668</v>
      </c>
      <c r="AJ2" s="6" t="s">
        <v>4669</v>
      </c>
      <c r="AK2" s="6" t="s">
        <v>4670</v>
      </c>
      <c r="AL2" s="6" t="s">
        <v>4671</v>
      </c>
      <c r="AM2" s="6" t="s">
        <v>3827</v>
      </c>
    </row>
    <row r="3" spans="1:39">
      <c r="A3" t="s">
        <v>6095</v>
      </c>
      <c r="B3" t="s">
        <v>6108</v>
      </c>
      <c r="C3" t="s">
        <v>4545</v>
      </c>
      <c r="D3">
        <v>100</v>
      </c>
      <c r="E3" t="s">
        <v>6110</v>
      </c>
      <c r="G3" t="s">
        <v>6111</v>
      </c>
      <c r="H3" t="s">
        <v>4547</v>
      </c>
      <c r="K3" t="s">
        <v>5093</v>
      </c>
      <c r="L3" t="s">
        <v>5094</v>
      </c>
      <c r="M3" t="s">
        <v>6118</v>
      </c>
      <c r="N3">
        <v>9</v>
      </c>
      <c r="O3" t="s">
        <v>6126</v>
      </c>
      <c r="P3" t="s">
        <v>6134</v>
      </c>
      <c r="Q3">
        <v>10</v>
      </c>
      <c r="R3">
        <v>1</v>
      </c>
      <c r="S3">
        <v>-0.71</v>
      </c>
      <c r="T3">
        <v>2.79</v>
      </c>
      <c r="U3">
        <v>529.52</v>
      </c>
      <c r="V3">
        <v>134.39</v>
      </c>
      <c r="W3">
        <v>4.77</v>
      </c>
      <c r="X3">
        <v>-5.41</v>
      </c>
      <c r="Y3">
        <v>0.4</v>
      </c>
      <c r="Z3">
        <v>4</v>
      </c>
      <c r="AA3" t="s">
        <v>4268</v>
      </c>
      <c r="AB3">
        <v>1</v>
      </c>
      <c r="AC3">
        <v>7</v>
      </c>
      <c r="AD3">
        <v>3.833333333333333</v>
      </c>
      <c r="AF3" t="s">
        <v>5398</v>
      </c>
      <c r="AI3">
        <v>0</v>
      </c>
      <c r="AJ3">
        <v>0</v>
      </c>
      <c r="AK3" t="s">
        <v>6148</v>
      </c>
      <c r="AL3" t="s">
        <v>6148</v>
      </c>
      <c r="AM3" t="s">
        <v>6094</v>
      </c>
    </row>
    <row r="4" spans="1:39">
      <c r="A4" t="s">
        <v>6096</v>
      </c>
      <c r="B4" t="s">
        <v>6108</v>
      </c>
      <c r="C4" t="s">
        <v>4545</v>
      </c>
      <c r="D4">
        <v>100</v>
      </c>
      <c r="E4" t="s">
        <v>6110</v>
      </c>
      <c r="G4" t="s">
        <v>6111</v>
      </c>
      <c r="H4" t="s">
        <v>4547</v>
      </c>
      <c r="K4" t="s">
        <v>5093</v>
      </c>
      <c r="L4" t="s">
        <v>5094</v>
      </c>
      <c r="M4" t="s">
        <v>6118</v>
      </c>
      <c r="N4">
        <v>9</v>
      </c>
      <c r="O4" t="s">
        <v>6126</v>
      </c>
      <c r="P4" t="s">
        <v>6135</v>
      </c>
      <c r="Q4">
        <v>10</v>
      </c>
      <c r="R4">
        <v>2</v>
      </c>
      <c r="S4">
        <v>1.38</v>
      </c>
      <c r="T4">
        <v>4.88</v>
      </c>
      <c r="U4">
        <v>645.62</v>
      </c>
      <c r="V4">
        <v>163.59</v>
      </c>
      <c r="W4">
        <v>5.63</v>
      </c>
      <c r="X4">
        <v>-4.13</v>
      </c>
      <c r="Y4">
        <v>0</v>
      </c>
      <c r="Z4">
        <v>5</v>
      </c>
      <c r="AA4" t="s">
        <v>4268</v>
      </c>
      <c r="AB4">
        <v>2</v>
      </c>
      <c r="AC4">
        <v>12</v>
      </c>
      <c r="AD4">
        <v>2.56</v>
      </c>
      <c r="AF4" t="s">
        <v>5398</v>
      </c>
      <c r="AI4">
        <v>0</v>
      </c>
      <c r="AJ4">
        <v>0</v>
      </c>
      <c r="AK4" t="s">
        <v>6148</v>
      </c>
      <c r="AL4" t="s">
        <v>6148</v>
      </c>
      <c r="AM4" t="s">
        <v>6094</v>
      </c>
    </row>
    <row r="5" spans="1:39">
      <c r="A5" t="s">
        <v>6097</v>
      </c>
      <c r="B5" t="s">
        <v>6108</v>
      </c>
      <c r="C5" t="s">
        <v>4545</v>
      </c>
      <c r="D5">
        <v>100</v>
      </c>
      <c r="E5" t="s">
        <v>6110</v>
      </c>
      <c r="G5" t="s">
        <v>6111</v>
      </c>
      <c r="H5" t="s">
        <v>4547</v>
      </c>
      <c r="K5" t="s">
        <v>5093</v>
      </c>
      <c r="L5" t="s">
        <v>5094</v>
      </c>
      <c r="M5" t="s">
        <v>6118</v>
      </c>
      <c r="N5">
        <v>9</v>
      </c>
      <c r="O5" t="s">
        <v>6126</v>
      </c>
      <c r="P5" t="s">
        <v>6136</v>
      </c>
      <c r="Q5">
        <v>11</v>
      </c>
      <c r="R5">
        <v>2</v>
      </c>
      <c r="S5">
        <v>1.64</v>
      </c>
      <c r="T5">
        <v>5.14</v>
      </c>
      <c r="U5">
        <v>638.63</v>
      </c>
      <c r="V5">
        <v>172.45</v>
      </c>
      <c r="W5">
        <v>5.33</v>
      </c>
      <c r="X5">
        <v>-4.54</v>
      </c>
      <c r="Y5">
        <v>0</v>
      </c>
      <c r="Z5">
        <v>4</v>
      </c>
      <c r="AA5" t="s">
        <v>4268</v>
      </c>
      <c r="AB5">
        <v>3</v>
      </c>
      <c r="AC5">
        <v>9</v>
      </c>
      <c r="AD5">
        <v>2.5</v>
      </c>
      <c r="AF5" t="s">
        <v>5398</v>
      </c>
      <c r="AI5">
        <v>0</v>
      </c>
      <c r="AJ5">
        <v>0</v>
      </c>
      <c r="AK5" t="s">
        <v>6148</v>
      </c>
      <c r="AL5" t="s">
        <v>6148</v>
      </c>
      <c r="AM5" t="s">
        <v>6094</v>
      </c>
    </row>
    <row r="6" spans="1:39">
      <c r="A6" t="s">
        <v>6098</v>
      </c>
      <c r="B6" t="s">
        <v>6108</v>
      </c>
      <c r="C6" t="s">
        <v>4545</v>
      </c>
      <c r="D6">
        <v>95.8</v>
      </c>
      <c r="E6" t="s">
        <v>6110</v>
      </c>
      <c r="G6" t="s">
        <v>6112</v>
      </c>
      <c r="H6" t="s">
        <v>4547</v>
      </c>
      <c r="K6" t="s">
        <v>5093</v>
      </c>
      <c r="L6" t="s">
        <v>5094</v>
      </c>
      <c r="M6" t="s">
        <v>6119</v>
      </c>
      <c r="N6">
        <v>9</v>
      </c>
      <c r="O6" t="s">
        <v>6127</v>
      </c>
      <c r="P6" t="s">
        <v>6137</v>
      </c>
      <c r="Q6">
        <v>15</v>
      </c>
      <c r="R6">
        <v>2</v>
      </c>
      <c r="S6">
        <v>-0.07000000000000001</v>
      </c>
      <c r="T6">
        <v>4.43</v>
      </c>
      <c r="U6">
        <v>799.84</v>
      </c>
      <c r="V6">
        <v>227.69</v>
      </c>
      <c r="W6">
        <v>4.7</v>
      </c>
      <c r="X6">
        <v>-4.5</v>
      </c>
      <c r="Y6">
        <v>2.07</v>
      </c>
      <c r="Z6">
        <v>7</v>
      </c>
      <c r="AA6" t="s">
        <v>4268</v>
      </c>
      <c r="AB6">
        <v>2</v>
      </c>
      <c r="AC6">
        <v>15</v>
      </c>
      <c r="AD6">
        <v>2.785</v>
      </c>
      <c r="AF6" t="s">
        <v>5398</v>
      </c>
      <c r="AI6">
        <v>0</v>
      </c>
      <c r="AJ6">
        <v>0</v>
      </c>
      <c r="AK6" t="s">
        <v>6149</v>
      </c>
      <c r="AL6" t="s">
        <v>6149</v>
      </c>
      <c r="AM6" t="s">
        <v>6094</v>
      </c>
    </row>
    <row r="7" spans="1:39">
      <c r="A7" t="s">
        <v>6098</v>
      </c>
      <c r="B7" t="s">
        <v>6108</v>
      </c>
      <c r="C7" t="s">
        <v>4545</v>
      </c>
      <c r="D7">
        <v>93.7</v>
      </c>
      <c r="E7" t="s">
        <v>6110</v>
      </c>
      <c r="G7" t="s">
        <v>6112</v>
      </c>
      <c r="H7" t="s">
        <v>4547</v>
      </c>
      <c r="K7" t="s">
        <v>5093</v>
      </c>
      <c r="L7" t="s">
        <v>5094</v>
      </c>
      <c r="M7" t="s">
        <v>6120</v>
      </c>
      <c r="N7">
        <v>9</v>
      </c>
      <c r="O7" t="s">
        <v>6128</v>
      </c>
      <c r="P7" t="s">
        <v>6137</v>
      </c>
      <c r="Q7">
        <v>15</v>
      </c>
      <c r="R7">
        <v>2</v>
      </c>
      <c r="S7">
        <v>-0.07000000000000001</v>
      </c>
      <c r="T7">
        <v>4.43</v>
      </c>
      <c r="U7">
        <v>799.84</v>
      </c>
      <c r="V7">
        <v>227.69</v>
      </c>
      <c r="W7">
        <v>4.7</v>
      </c>
      <c r="X7">
        <v>-4.5</v>
      </c>
      <c r="Y7">
        <v>2.07</v>
      </c>
      <c r="Z7">
        <v>7</v>
      </c>
      <c r="AA7" t="s">
        <v>4268</v>
      </c>
      <c r="AB7">
        <v>2</v>
      </c>
      <c r="AC7">
        <v>15</v>
      </c>
      <c r="AD7">
        <v>2.785</v>
      </c>
      <c r="AF7" t="s">
        <v>5398</v>
      </c>
      <c r="AI7">
        <v>0</v>
      </c>
      <c r="AJ7">
        <v>0</v>
      </c>
      <c r="AK7" t="s">
        <v>6149</v>
      </c>
      <c r="AL7" t="s">
        <v>6149</v>
      </c>
      <c r="AM7" t="s">
        <v>6094</v>
      </c>
    </row>
    <row r="8" spans="1:39">
      <c r="A8" t="s">
        <v>6099</v>
      </c>
      <c r="B8" t="s">
        <v>6108</v>
      </c>
      <c r="C8" t="s">
        <v>4545</v>
      </c>
      <c r="D8">
        <v>84</v>
      </c>
      <c r="E8" t="s">
        <v>6110</v>
      </c>
      <c r="G8" t="s">
        <v>6111</v>
      </c>
      <c r="H8" t="s">
        <v>4547</v>
      </c>
      <c r="K8" t="s">
        <v>5093</v>
      </c>
      <c r="L8" t="s">
        <v>5094</v>
      </c>
      <c r="M8" t="s">
        <v>6118</v>
      </c>
      <c r="N8">
        <v>9</v>
      </c>
      <c r="O8" t="s">
        <v>6126</v>
      </c>
      <c r="P8" t="s">
        <v>6138</v>
      </c>
      <c r="Q8">
        <v>15</v>
      </c>
      <c r="R8">
        <v>2</v>
      </c>
      <c r="S8">
        <v>1.55</v>
      </c>
      <c r="T8">
        <v>5.05</v>
      </c>
      <c r="U8">
        <v>817.75</v>
      </c>
      <c r="V8">
        <v>221.49</v>
      </c>
      <c r="W8">
        <v>6.86</v>
      </c>
      <c r="X8">
        <v>-4.14</v>
      </c>
      <c r="Y8">
        <v>0</v>
      </c>
      <c r="Z8">
        <v>6</v>
      </c>
      <c r="AA8" t="s">
        <v>4268</v>
      </c>
      <c r="AB8">
        <v>3</v>
      </c>
      <c r="AC8">
        <v>16</v>
      </c>
      <c r="AD8">
        <v>2.5</v>
      </c>
      <c r="AF8" t="s">
        <v>5398</v>
      </c>
      <c r="AI8">
        <v>0</v>
      </c>
      <c r="AJ8">
        <v>0</v>
      </c>
      <c r="AK8" t="s">
        <v>6148</v>
      </c>
      <c r="AL8" t="s">
        <v>6148</v>
      </c>
      <c r="AM8" t="s">
        <v>6094</v>
      </c>
    </row>
    <row r="9" spans="1:39">
      <c r="A9" t="s">
        <v>6100</v>
      </c>
      <c r="B9" t="s">
        <v>6108</v>
      </c>
      <c r="C9" t="s">
        <v>4545</v>
      </c>
      <c r="D9">
        <v>80</v>
      </c>
      <c r="E9" t="s">
        <v>6110</v>
      </c>
      <c r="G9" t="s">
        <v>6113</v>
      </c>
      <c r="H9" t="s">
        <v>4547</v>
      </c>
      <c r="K9" t="s">
        <v>5093</v>
      </c>
      <c r="L9" t="s">
        <v>5094</v>
      </c>
      <c r="M9" t="s">
        <v>6121</v>
      </c>
      <c r="N9">
        <v>9</v>
      </c>
      <c r="O9" t="s">
        <v>6129</v>
      </c>
      <c r="P9" t="s">
        <v>6139</v>
      </c>
      <c r="Q9">
        <v>13</v>
      </c>
      <c r="R9">
        <v>4</v>
      </c>
      <c r="S9">
        <v>-8.609999999999999</v>
      </c>
      <c r="T9">
        <v>-2.11</v>
      </c>
      <c r="U9">
        <v>709.48</v>
      </c>
      <c r="V9">
        <v>274.71</v>
      </c>
      <c r="W9">
        <v>-0.39</v>
      </c>
      <c r="X9">
        <v>-5.41</v>
      </c>
      <c r="Y9">
        <v>0</v>
      </c>
      <c r="Z9">
        <v>2</v>
      </c>
      <c r="AA9" t="s">
        <v>4268</v>
      </c>
      <c r="AB9">
        <v>2</v>
      </c>
      <c r="AC9">
        <v>9</v>
      </c>
      <c r="AD9">
        <v>3</v>
      </c>
      <c r="AF9" t="s">
        <v>5398</v>
      </c>
      <c r="AI9">
        <v>0</v>
      </c>
      <c r="AJ9">
        <v>0</v>
      </c>
      <c r="AK9" t="s">
        <v>6093</v>
      </c>
      <c r="AL9" t="s">
        <v>6093</v>
      </c>
      <c r="AM9" t="s">
        <v>6094</v>
      </c>
    </row>
    <row r="10" spans="1:39">
      <c r="A10" t="s">
        <v>6101</v>
      </c>
      <c r="B10" t="s">
        <v>6108</v>
      </c>
      <c r="C10" t="s">
        <v>4545</v>
      </c>
      <c r="D10">
        <v>80</v>
      </c>
      <c r="E10" t="s">
        <v>6110</v>
      </c>
      <c r="G10" t="s">
        <v>6113</v>
      </c>
      <c r="H10" t="s">
        <v>4547</v>
      </c>
      <c r="K10" t="s">
        <v>5093</v>
      </c>
      <c r="L10" t="s">
        <v>5094</v>
      </c>
      <c r="M10" t="s">
        <v>6121</v>
      </c>
      <c r="N10">
        <v>9</v>
      </c>
      <c r="O10" t="s">
        <v>6129</v>
      </c>
      <c r="P10" t="s">
        <v>6140</v>
      </c>
      <c r="Q10">
        <v>15</v>
      </c>
      <c r="R10">
        <v>4</v>
      </c>
      <c r="S10">
        <v>-8.66</v>
      </c>
      <c r="T10">
        <v>-2.16</v>
      </c>
      <c r="U10">
        <v>781.54</v>
      </c>
      <c r="V10">
        <v>301.01</v>
      </c>
      <c r="W10">
        <v>-0.46</v>
      </c>
      <c r="X10">
        <v>-5.08</v>
      </c>
      <c r="Y10">
        <v>0</v>
      </c>
      <c r="Z10">
        <v>2</v>
      </c>
      <c r="AA10" t="s">
        <v>4268</v>
      </c>
      <c r="AB10">
        <v>2</v>
      </c>
      <c r="AC10">
        <v>11</v>
      </c>
      <c r="AD10">
        <v>3</v>
      </c>
      <c r="AF10" t="s">
        <v>5398</v>
      </c>
      <c r="AI10">
        <v>0</v>
      </c>
      <c r="AJ10">
        <v>0</v>
      </c>
      <c r="AK10" t="s">
        <v>6093</v>
      </c>
      <c r="AL10" t="s">
        <v>6093</v>
      </c>
      <c r="AM10" t="s">
        <v>6094</v>
      </c>
    </row>
    <row r="11" spans="1:39">
      <c r="A11" t="s">
        <v>6102</v>
      </c>
      <c r="B11" t="s">
        <v>6108</v>
      </c>
      <c r="C11" t="s">
        <v>4545</v>
      </c>
      <c r="D11">
        <v>80</v>
      </c>
      <c r="E11" t="s">
        <v>6110</v>
      </c>
      <c r="G11" t="s">
        <v>6113</v>
      </c>
      <c r="H11" t="s">
        <v>4547</v>
      </c>
      <c r="K11" t="s">
        <v>5093</v>
      </c>
      <c r="L11" t="s">
        <v>5094</v>
      </c>
      <c r="M11" t="s">
        <v>6121</v>
      </c>
      <c r="N11">
        <v>9</v>
      </c>
      <c r="O11" t="s">
        <v>6129</v>
      </c>
      <c r="P11" t="s">
        <v>6141</v>
      </c>
      <c r="Q11">
        <v>16</v>
      </c>
      <c r="R11">
        <v>5</v>
      </c>
      <c r="S11">
        <v>-11.38</v>
      </c>
      <c r="T11">
        <v>-3.88</v>
      </c>
      <c r="U11">
        <v>827.53</v>
      </c>
      <c r="V11">
        <v>338.31</v>
      </c>
      <c r="W11">
        <v>-1.21</v>
      </c>
      <c r="X11">
        <v>-5.35</v>
      </c>
      <c r="Y11">
        <v>0</v>
      </c>
      <c r="Z11">
        <v>2</v>
      </c>
      <c r="AA11" t="s">
        <v>4268</v>
      </c>
      <c r="AB11">
        <v>2</v>
      </c>
      <c r="AC11">
        <v>11</v>
      </c>
      <c r="AD11">
        <v>3</v>
      </c>
      <c r="AF11" t="s">
        <v>5398</v>
      </c>
      <c r="AI11">
        <v>0</v>
      </c>
      <c r="AJ11">
        <v>0</v>
      </c>
      <c r="AK11" t="s">
        <v>6093</v>
      </c>
      <c r="AL11" t="s">
        <v>6093</v>
      </c>
      <c r="AM11" t="s">
        <v>6094</v>
      </c>
    </row>
    <row r="12" spans="1:39">
      <c r="A12" t="s">
        <v>6103</v>
      </c>
      <c r="B12" t="s">
        <v>6108</v>
      </c>
      <c r="C12" t="s">
        <v>4545</v>
      </c>
      <c r="D12">
        <v>80</v>
      </c>
      <c r="E12" t="s">
        <v>6110</v>
      </c>
      <c r="G12" t="s">
        <v>6113</v>
      </c>
      <c r="H12" t="s">
        <v>4547</v>
      </c>
      <c r="K12" t="s">
        <v>5093</v>
      </c>
      <c r="L12" t="s">
        <v>5094</v>
      </c>
      <c r="M12" t="s">
        <v>6121</v>
      </c>
      <c r="N12">
        <v>9</v>
      </c>
      <c r="O12" t="s">
        <v>6129</v>
      </c>
      <c r="P12" t="s">
        <v>6142</v>
      </c>
      <c r="Q12">
        <v>17</v>
      </c>
      <c r="R12">
        <v>6</v>
      </c>
      <c r="S12">
        <v>-13.22</v>
      </c>
      <c r="T12">
        <v>-4.47</v>
      </c>
      <c r="U12">
        <v>893.52</v>
      </c>
      <c r="V12">
        <v>375.61</v>
      </c>
      <c r="W12">
        <v>-1.75</v>
      </c>
      <c r="X12">
        <v>-5.92</v>
      </c>
      <c r="Y12">
        <v>0</v>
      </c>
      <c r="Z12">
        <v>2</v>
      </c>
      <c r="AA12" t="s">
        <v>4268</v>
      </c>
      <c r="AB12">
        <v>3</v>
      </c>
      <c r="AC12">
        <v>12</v>
      </c>
      <c r="AD12">
        <v>3</v>
      </c>
      <c r="AF12" t="s">
        <v>5398</v>
      </c>
      <c r="AI12">
        <v>0</v>
      </c>
      <c r="AJ12">
        <v>0</v>
      </c>
      <c r="AK12" t="s">
        <v>6093</v>
      </c>
      <c r="AL12" t="s">
        <v>6093</v>
      </c>
      <c r="AM12" t="s">
        <v>6094</v>
      </c>
    </row>
    <row r="13" spans="1:39">
      <c r="A13" t="s">
        <v>6104</v>
      </c>
      <c r="B13" t="s">
        <v>6109</v>
      </c>
      <c r="C13" t="s">
        <v>4545</v>
      </c>
      <c r="D13">
        <v>78</v>
      </c>
      <c r="E13" t="s">
        <v>6110</v>
      </c>
      <c r="G13" t="s">
        <v>6114</v>
      </c>
      <c r="H13" t="s">
        <v>4547</v>
      </c>
      <c r="K13" t="s">
        <v>5093</v>
      </c>
      <c r="M13" t="s">
        <v>6122</v>
      </c>
      <c r="N13">
        <v>8</v>
      </c>
      <c r="O13" t="s">
        <v>6130</v>
      </c>
      <c r="P13" t="s">
        <v>6143</v>
      </c>
      <c r="Q13">
        <v>4</v>
      </c>
      <c r="R13">
        <v>4</v>
      </c>
      <c r="S13">
        <v>-0.09</v>
      </c>
      <c r="T13">
        <v>1.91</v>
      </c>
      <c r="U13">
        <v>456.97</v>
      </c>
      <c r="V13">
        <v>119.51</v>
      </c>
      <c r="W13">
        <v>1.71</v>
      </c>
      <c r="X13">
        <v>13.46</v>
      </c>
      <c r="Y13">
        <v>11.6</v>
      </c>
      <c r="Z13">
        <v>2</v>
      </c>
      <c r="AA13" t="s">
        <v>4268</v>
      </c>
      <c r="AB13">
        <v>0</v>
      </c>
      <c r="AC13">
        <v>6</v>
      </c>
      <c r="AD13">
        <v>2.323690476190476</v>
      </c>
      <c r="AF13" t="s">
        <v>5401</v>
      </c>
      <c r="AI13">
        <v>0</v>
      </c>
      <c r="AJ13">
        <v>0</v>
      </c>
      <c r="AK13" t="s">
        <v>6150</v>
      </c>
      <c r="AL13" t="s">
        <v>6150</v>
      </c>
      <c r="AM13" t="s">
        <v>6094</v>
      </c>
    </row>
    <row r="14" spans="1:39">
      <c r="A14" t="s">
        <v>6105</v>
      </c>
      <c r="B14" t="s">
        <v>6109</v>
      </c>
      <c r="C14" t="s">
        <v>4545</v>
      </c>
      <c r="D14">
        <v>65</v>
      </c>
      <c r="E14" t="s">
        <v>6110</v>
      </c>
      <c r="G14" t="s">
        <v>6115</v>
      </c>
      <c r="H14" t="s">
        <v>4547</v>
      </c>
      <c r="K14" t="s">
        <v>5093</v>
      </c>
      <c r="L14" t="s">
        <v>5094</v>
      </c>
      <c r="M14" t="s">
        <v>6123</v>
      </c>
      <c r="N14">
        <v>9</v>
      </c>
      <c r="O14" t="s">
        <v>6131</v>
      </c>
      <c r="P14" t="s">
        <v>6144</v>
      </c>
      <c r="U14">
        <v>1438.66</v>
      </c>
      <c r="Y14">
        <v>0</v>
      </c>
      <c r="AI14">
        <v>0</v>
      </c>
      <c r="AJ14">
        <v>0</v>
      </c>
      <c r="AK14" t="s">
        <v>6151</v>
      </c>
      <c r="AL14" t="s">
        <v>6151</v>
      </c>
      <c r="AM14" t="s">
        <v>6094</v>
      </c>
    </row>
    <row r="15" spans="1:39">
      <c r="A15" t="s">
        <v>6106</v>
      </c>
      <c r="B15" t="s">
        <v>6108</v>
      </c>
      <c r="C15" t="s">
        <v>4545</v>
      </c>
      <c r="D15">
        <v>64</v>
      </c>
      <c r="E15" t="s">
        <v>6110</v>
      </c>
      <c r="G15" t="s">
        <v>6116</v>
      </c>
      <c r="H15" t="s">
        <v>4547</v>
      </c>
      <c r="K15" t="s">
        <v>5093</v>
      </c>
      <c r="L15" t="s">
        <v>5094</v>
      </c>
      <c r="M15" t="s">
        <v>6124</v>
      </c>
      <c r="N15">
        <v>9</v>
      </c>
      <c r="O15" t="s">
        <v>6132</v>
      </c>
      <c r="P15" t="s">
        <v>6145</v>
      </c>
      <c r="Q15">
        <v>12</v>
      </c>
      <c r="R15">
        <v>1</v>
      </c>
      <c r="S15">
        <v>0.42</v>
      </c>
      <c r="T15">
        <v>3.92</v>
      </c>
      <c r="U15">
        <v>614.5599999999999</v>
      </c>
      <c r="V15">
        <v>170.17</v>
      </c>
      <c r="W15">
        <v>5.01</v>
      </c>
      <c r="X15">
        <v>-5.12</v>
      </c>
      <c r="Y15">
        <v>0</v>
      </c>
      <c r="Z15">
        <v>4</v>
      </c>
      <c r="AA15" t="s">
        <v>4268</v>
      </c>
      <c r="AB15">
        <v>3</v>
      </c>
      <c r="AC15">
        <v>12</v>
      </c>
      <c r="AD15">
        <v>3.373333333333334</v>
      </c>
      <c r="AF15" t="s">
        <v>5398</v>
      </c>
      <c r="AI15">
        <v>0</v>
      </c>
      <c r="AJ15">
        <v>0</v>
      </c>
      <c r="AK15" t="s">
        <v>6093</v>
      </c>
      <c r="AL15" t="s">
        <v>6093</v>
      </c>
      <c r="AM15" t="s">
        <v>6094</v>
      </c>
    </row>
    <row r="16" spans="1:39">
      <c r="A16" t="s">
        <v>6107</v>
      </c>
      <c r="B16" t="s">
        <v>6109</v>
      </c>
      <c r="C16" t="s">
        <v>4545</v>
      </c>
      <c r="D16">
        <v>59</v>
      </c>
      <c r="E16" t="s">
        <v>6110</v>
      </c>
      <c r="G16" t="s">
        <v>6117</v>
      </c>
      <c r="H16" t="s">
        <v>4547</v>
      </c>
      <c r="K16" t="s">
        <v>5093</v>
      </c>
      <c r="M16" t="s">
        <v>6125</v>
      </c>
      <c r="N16">
        <v>8</v>
      </c>
      <c r="O16" t="s">
        <v>6133</v>
      </c>
      <c r="P16" t="s">
        <v>6146</v>
      </c>
      <c r="Q16">
        <v>6</v>
      </c>
      <c r="R16">
        <v>3</v>
      </c>
      <c r="S16">
        <v>0.9</v>
      </c>
      <c r="T16">
        <v>1.19</v>
      </c>
      <c r="U16">
        <v>476.13</v>
      </c>
      <c r="V16">
        <v>108.83</v>
      </c>
      <c r="W16">
        <v>1.49</v>
      </c>
      <c r="X16">
        <v>11.08</v>
      </c>
      <c r="Y16">
        <v>7.13</v>
      </c>
      <c r="Z16">
        <v>1</v>
      </c>
      <c r="AA16" t="s">
        <v>4268</v>
      </c>
      <c r="AB16">
        <v>0</v>
      </c>
      <c r="AC16">
        <v>5</v>
      </c>
      <c r="AD16">
        <v>3.7095</v>
      </c>
      <c r="AE16" t="s">
        <v>6147</v>
      </c>
      <c r="AF16" t="s">
        <v>5399</v>
      </c>
      <c r="AI16">
        <v>0</v>
      </c>
      <c r="AJ16">
        <v>0</v>
      </c>
      <c r="AK16" t="s">
        <v>6152</v>
      </c>
      <c r="AL16" t="s">
        <v>6152</v>
      </c>
      <c r="AM16" t="s">
        <v>6094</v>
      </c>
    </row>
  </sheetData>
  <mergeCells count="5">
    <mergeCell ref="A1:J1"/>
    <mergeCell ref="K1:O1"/>
    <mergeCell ref="Q1:AE1"/>
    <mergeCell ref="AF1:AK1"/>
    <mergeCell ref="AL1:AM1"/>
  </mergeCells>
  <conditionalFormatting sqref="AE1:AE17">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32"/>
  <sheetViews>
    <sheetView workbookViewId="0"/>
  </sheetViews>
  <sheetFormatPr defaultRowHeight="15"/>
  <sheetData>
    <row r="1" spans="1:39">
      <c r="A1" s="1" t="s">
        <v>5413</v>
      </c>
      <c r="B1" s="1"/>
      <c r="C1" s="1"/>
      <c r="D1" s="1"/>
      <c r="E1" s="1"/>
      <c r="F1" s="1"/>
      <c r="G1" s="1"/>
      <c r="H1" s="1"/>
      <c r="I1" s="1"/>
      <c r="J1" s="1"/>
      <c r="K1" s="1" t="s">
        <v>5414</v>
      </c>
      <c r="L1" s="1"/>
      <c r="M1" s="1"/>
      <c r="N1" s="1"/>
      <c r="O1" s="1"/>
      <c r="P1" s="1" t="s">
        <v>5415</v>
      </c>
      <c r="Q1" s="1" t="s">
        <v>5416</v>
      </c>
      <c r="R1" s="1"/>
      <c r="S1" s="1"/>
      <c r="T1" s="1"/>
      <c r="U1" s="1"/>
      <c r="V1" s="1"/>
      <c r="W1" s="1"/>
      <c r="X1" s="1"/>
      <c r="Y1" s="1"/>
      <c r="Z1" s="1"/>
      <c r="AA1" s="1"/>
      <c r="AB1" s="1"/>
      <c r="AC1" s="1"/>
      <c r="AD1" s="1"/>
      <c r="AE1" s="1"/>
      <c r="AF1" s="1" t="s">
        <v>5417</v>
      </c>
      <c r="AG1" s="1"/>
      <c r="AH1" s="1"/>
      <c r="AI1" s="1"/>
      <c r="AJ1" s="1"/>
      <c r="AK1" s="1"/>
      <c r="AL1" s="1" t="s">
        <v>5418</v>
      </c>
      <c r="AM1" s="1"/>
    </row>
    <row r="2" spans="1:39">
      <c r="A2" s="6" t="s">
        <v>4637</v>
      </c>
      <c r="B2" s="6" t="s">
        <v>4638</v>
      </c>
      <c r="C2" s="6" t="s">
        <v>4381</v>
      </c>
      <c r="D2" s="6" t="s">
        <v>4639</v>
      </c>
      <c r="E2" s="6" t="s">
        <v>4383</v>
      </c>
      <c r="F2" s="6" t="s">
        <v>4640</v>
      </c>
      <c r="G2" s="6" t="s">
        <v>5419</v>
      </c>
      <c r="H2" s="6" t="s">
        <v>5420</v>
      </c>
      <c r="I2" s="6" t="s">
        <v>4643</v>
      </c>
      <c r="J2" s="6" t="s">
        <v>5421</v>
      </c>
      <c r="K2" s="6" t="s">
        <v>4644</v>
      </c>
      <c r="L2" s="6" t="s">
        <v>4645</v>
      </c>
      <c r="M2" s="6" t="s">
        <v>4646</v>
      </c>
      <c r="N2" s="6" t="s">
        <v>4647</v>
      </c>
      <c r="O2" s="6" t="s">
        <v>4648</v>
      </c>
      <c r="P2" s="6" t="s">
        <v>4649</v>
      </c>
      <c r="Q2" s="6" t="s">
        <v>4650</v>
      </c>
      <c r="R2" s="6" t="s">
        <v>4651</v>
      </c>
      <c r="S2" s="6" t="s">
        <v>4652</v>
      </c>
      <c r="T2" s="6" t="s">
        <v>4653</v>
      </c>
      <c r="U2" s="6" t="s">
        <v>4654</v>
      </c>
      <c r="V2" s="6" t="s">
        <v>4655</v>
      </c>
      <c r="W2" s="6" t="s">
        <v>4656</v>
      </c>
      <c r="X2" s="6" t="s">
        <v>4657</v>
      </c>
      <c r="Y2" s="6" t="s">
        <v>4658</v>
      </c>
      <c r="Z2" s="6" t="s">
        <v>4659</v>
      </c>
      <c r="AA2" s="6" t="s">
        <v>4660</v>
      </c>
      <c r="AB2" s="6" t="s">
        <v>4661</v>
      </c>
      <c r="AC2" s="6" t="s">
        <v>4662</v>
      </c>
      <c r="AD2" s="6" t="s">
        <v>4663</v>
      </c>
      <c r="AE2" s="6" t="s">
        <v>4664</v>
      </c>
      <c r="AF2" s="6" t="s">
        <v>4665</v>
      </c>
      <c r="AG2" s="6" t="s">
        <v>4666</v>
      </c>
      <c r="AH2" s="6" t="s">
        <v>4667</v>
      </c>
      <c r="AI2" s="6" t="s">
        <v>4668</v>
      </c>
      <c r="AJ2" s="6" t="s">
        <v>4669</v>
      </c>
      <c r="AK2" s="6" t="s">
        <v>4670</v>
      </c>
      <c r="AL2" s="6" t="s">
        <v>4671</v>
      </c>
      <c r="AM2" s="6" t="s">
        <v>3827</v>
      </c>
    </row>
    <row r="3" spans="1:39">
      <c r="A3" t="s">
        <v>6153</v>
      </c>
      <c r="B3" t="s">
        <v>6178</v>
      </c>
      <c r="C3" t="s">
        <v>4545</v>
      </c>
      <c r="D3">
        <v>103</v>
      </c>
      <c r="E3" t="s">
        <v>6110</v>
      </c>
      <c r="K3" t="s">
        <v>5093</v>
      </c>
      <c r="L3" t="s">
        <v>5094</v>
      </c>
      <c r="M3" t="s">
        <v>6179</v>
      </c>
      <c r="N3">
        <v>9</v>
      </c>
      <c r="O3" t="s">
        <v>6182</v>
      </c>
      <c r="P3" t="s">
        <v>6185</v>
      </c>
      <c r="Q3">
        <v>15</v>
      </c>
      <c r="R3">
        <v>2</v>
      </c>
      <c r="S3">
        <v>-0.73</v>
      </c>
      <c r="T3">
        <v>3.77</v>
      </c>
      <c r="U3">
        <v>771.79</v>
      </c>
      <c r="V3">
        <v>227.69</v>
      </c>
      <c r="W3">
        <v>3.92</v>
      </c>
      <c r="X3">
        <v>-4.5</v>
      </c>
      <c r="Y3">
        <v>1.69</v>
      </c>
      <c r="Z3">
        <v>7</v>
      </c>
      <c r="AA3" t="s">
        <v>4268</v>
      </c>
      <c r="AB3">
        <v>2</v>
      </c>
      <c r="AC3">
        <v>13</v>
      </c>
      <c r="AD3">
        <v>3.115</v>
      </c>
      <c r="AF3" t="s">
        <v>5398</v>
      </c>
      <c r="AI3">
        <v>0</v>
      </c>
      <c r="AJ3">
        <v>0</v>
      </c>
      <c r="AK3" t="s">
        <v>6149</v>
      </c>
      <c r="AL3" t="s">
        <v>6149</v>
      </c>
      <c r="AM3" t="s">
        <v>6094</v>
      </c>
    </row>
    <row r="4" spans="1:39">
      <c r="A4" t="s">
        <v>6154</v>
      </c>
      <c r="B4" t="s">
        <v>6178</v>
      </c>
      <c r="C4" t="s">
        <v>4545</v>
      </c>
      <c r="D4">
        <v>100</v>
      </c>
      <c r="E4" t="s">
        <v>6110</v>
      </c>
      <c r="K4" t="s">
        <v>5093</v>
      </c>
      <c r="L4" t="s">
        <v>5094</v>
      </c>
      <c r="M4" t="s">
        <v>6180</v>
      </c>
      <c r="N4">
        <v>9</v>
      </c>
      <c r="O4" t="s">
        <v>6183</v>
      </c>
      <c r="P4" t="s">
        <v>6186</v>
      </c>
      <c r="Q4">
        <v>10</v>
      </c>
      <c r="R4">
        <v>4</v>
      </c>
      <c r="S4">
        <v>-3.86</v>
      </c>
      <c r="T4">
        <v>0.64</v>
      </c>
      <c r="U4">
        <v>697.5700000000001</v>
      </c>
      <c r="V4">
        <v>222.78</v>
      </c>
      <c r="W4">
        <v>3.36</v>
      </c>
      <c r="X4">
        <v>-4.69</v>
      </c>
      <c r="Y4">
        <v>0</v>
      </c>
      <c r="Z4">
        <v>4</v>
      </c>
      <c r="AA4" t="s">
        <v>4268</v>
      </c>
      <c r="AB4">
        <v>1</v>
      </c>
      <c r="AC4">
        <v>9</v>
      </c>
      <c r="AD4">
        <v>3</v>
      </c>
      <c r="AF4" t="s">
        <v>5398</v>
      </c>
      <c r="AI4">
        <v>0</v>
      </c>
      <c r="AJ4">
        <v>0</v>
      </c>
      <c r="AK4" t="s">
        <v>6093</v>
      </c>
      <c r="AL4" t="s">
        <v>6093</v>
      </c>
      <c r="AM4" t="s">
        <v>6094</v>
      </c>
    </row>
    <row r="5" spans="1:39">
      <c r="A5" t="s">
        <v>6155</v>
      </c>
      <c r="B5" t="s">
        <v>6178</v>
      </c>
      <c r="C5" t="s">
        <v>4545</v>
      </c>
      <c r="D5">
        <v>100</v>
      </c>
      <c r="E5" t="s">
        <v>6110</v>
      </c>
      <c r="K5" t="s">
        <v>5093</v>
      </c>
      <c r="L5" t="s">
        <v>5094</v>
      </c>
      <c r="M5" t="s">
        <v>6180</v>
      </c>
      <c r="N5">
        <v>9</v>
      </c>
      <c r="O5" t="s">
        <v>6183</v>
      </c>
      <c r="P5" t="s">
        <v>6187</v>
      </c>
      <c r="Q5">
        <v>12</v>
      </c>
      <c r="R5">
        <v>1</v>
      </c>
      <c r="S5">
        <v>-1.11</v>
      </c>
      <c r="T5">
        <v>2.39</v>
      </c>
      <c r="U5">
        <v>572.48</v>
      </c>
      <c r="V5">
        <v>170.17</v>
      </c>
      <c r="W5">
        <v>3.84</v>
      </c>
      <c r="X5">
        <v>-5.16</v>
      </c>
      <c r="Y5">
        <v>0</v>
      </c>
      <c r="Z5">
        <v>4</v>
      </c>
      <c r="AA5" t="s">
        <v>4268</v>
      </c>
      <c r="AB5">
        <v>2</v>
      </c>
      <c r="AC5">
        <v>9</v>
      </c>
      <c r="AD5">
        <v>3.833333333333333</v>
      </c>
      <c r="AF5" t="s">
        <v>5398</v>
      </c>
      <c r="AI5">
        <v>0</v>
      </c>
      <c r="AJ5">
        <v>0</v>
      </c>
      <c r="AK5" t="s">
        <v>6093</v>
      </c>
      <c r="AL5" t="s">
        <v>6093</v>
      </c>
      <c r="AM5" t="s">
        <v>6094</v>
      </c>
    </row>
    <row r="6" spans="1:39">
      <c r="A6" t="s">
        <v>6156</v>
      </c>
      <c r="B6" t="s">
        <v>6178</v>
      </c>
      <c r="C6" t="s">
        <v>4545</v>
      </c>
      <c r="D6">
        <v>100</v>
      </c>
      <c r="E6" t="s">
        <v>6110</v>
      </c>
      <c r="K6" t="s">
        <v>5093</v>
      </c>
      <c r="L6" t="s">
        <v>5094</v>
      </c>
      <c r="M6" t="s">
        <v>6180</v>
      </c>
      <c r="N6">
        <v>9</v>
      </c>
      <c r="O6" t="s">
        <v>6183</v>
      </c>
      <c r="P6" t="s">
        <v>6188</v>
      </c>
      <c r="Q6">
        <v>17</v>
      </c>
      <c r="R6">
        <v>1</v>
      </c>
      <c r="S6">
        <v>1.44</v>
      </c>
      <c r="T6">
        <v>4.93</v>
      </c>
      <c r="U6">
        <v>848.76</v>
      </c>
      <c r="V6">
        <v>228.07</v>
      </c>
      <c r="W6">
        <v>7.13</v>
      </c>
      <c r="X6">
        <v>-5.17</v>
      </c>
      <c r="Y6">
        <v>0</v>
      </c>
      <c r="Z6">
        <v>6</v>
      </c>
      <c r="AA6" t="s">
        <v>4268</v>
      </c>
      <c r="AB6">
        <v>3</v>
      </c>
      <c r="AC6">
        <v>17</v>
      </c>
      <c r="AD6">
        <v>2.868333333333334</v>
      </c>
      <c r="AF6" t="s">
        <v>5398</v>
      </c>
      <c r="AI6">
        <v>0</v>
      </c>
      <c r="AJ6">
        <v>0</v>
      </c>
      <c r="AK6" t="s">
        <v>6093</v>
      </c>
      <c r="AL6" t="s">
        <v>6093</v>
      </c>
      <c r="AM6" t="s">
        <v>6094</v>
      </c>
    </row>
    <row r="7" spans="1:39">
      <c r="A7" t="s">
        <v>6157</v>
      </c>
      <c r="B7" t="s">
        <v>6178</v>
      </c>
      <c r="C7" t="s">
        <v>4545</v>
      </c>
      <c r="D7">
        <v>100</v>
      </c>
      <c r="E7" t="s">
        <v>6110</v>
      </c>
      <c r="K7" t="s">
        <v>5093</v>
      </c>
      <c r="L7" t="s">
        <v>5094</v>
      </c>
      <c r="M7" t="s">
        <v>6179</v>
      </c>
      <c r="N7">
        <v>9</v>
      </c>
      <c r="O7" t="s">
        <v>6182</v>
      </c>
      <c r="P7" t="s">
        <v>6189</v>
      </c>
      <c r="Q7">
        <v>15</v>
      </c>
      <c r="R7">
        <v>2</v>
      </c>
      <c r="S7">
        <v>-0.62</v>
      </c>
      <c r="T7">
        <v>3.88</v>
      </c>
      <c r="U7">
        <v>771.79</v>
      </c>
      <c r="V7">
        <v>227.69</v>
      </c>
      <c r="W7">
        <v>3.92</v>
      </c>
      <c r="X7">
        <v>-4.26</v>
      </c>
      <c r="Y7">
        <v>1.69</v>
      </c>
      <c r="Z7">
        <v>7</v>
      </c>
      <c r="AA7" t="s">
        <v>4268</v>
      </c>
      <c r="AB7">
        <v>2</v>
      </c>
      <c r="AC7">
        <v>13</v>
      </c>
      <c r="AD7">
        <v>3.06</v>
      </c>
      <c r="AF7" t="s">
        <v>5398</v>
      </c>
      <c r="AI7">
        <v>0</v>
      </c>
      <c r="AJ7">
        <v>0</v>
      </c>
      <c r="AK7" t="s">
        <v>6149</v>
      </c>
      <c r="AL7" t="s">
        <v>6149</v>
      </c>
      <c r="AM7" t="s">
        <v>6094</v>
      </c>
    </row>
    <row r="8" spans="1:39">
      <c r="A8" t="s">
        <v>6158</v>
      </c>
      <c r="B8" t="s">
        <v>6178</v>
      </c>
      <c r="C8" t="s">
        <v>4545</v>
      </c>
      <c r="D8">
        <v>100</v>
      </c>
      <c r="E8" t="s">
        <v>6110</v>
      </c>
      <c r="K8" t="s">
        <v>5093</v>
      </c>
      <c r="L8" t="s">
        <v>5094</v>
      </c>
      <c r="M8" t="s">
        <v>6180</v>
      </c>
      <c r="N8">
        <v>9</v>
      </c>
      <c r="O8" t="s">
        <v>6183</v>
      </c>
      <c r="P8" t="s">
        <v>6190</v>
      </c>
      <c r="Q8">
        <v>14</v>
      </c>
      <c r="R8">
        <v>2</v>
      </c>
      <c r="S8">
        <v>-3.07</v>
      </c>
      <c r="T8">
        <v>1.43</v>
      </c>
      <c r="U8">
        <v>728.61</v>
      </c>
      <c r="V8">
        <v>257.11</v>
      </c>
      <c r="W8">
        <v>4.53</v>
      </c>
      <c r="X8">
        <v>-4.97</v>
      </c>
      <c r="Y8">
        <v>0</v>
      </c>
      <c r="Z8">
        <v>4</v>
      </c>
      <c r="AA8" t="s">
        <v>4268</v>
      </c>
      <c r="AB8">
        <v>2</v>
      </c>
      <c r="AC8">
        <v>12</v>
      </c>
      <c r="AD8">
        <v>3.5</v>
      </c>
      <c r="AF8" t="s">
        <v>5398</v>
      </c>
      <c r="AI8">
        <v>0</v>
      </c>
      <c r="AJ8">
        <v>0</v>
      </c>
      <c r="AK8" t="s">
        <v>6093</v>
      </c>
      <c r="AL8" t="s">
        <v>6093</v>
      </c>
      <c r="AM8" t="s">
        <v>6094</v>
      </c>
    </row>
    <row r="9" spans="1:39">
      <c r="A9" t="s">
        <v>6106</v>
      </c>
      <c r="B9" t="s">
        <v>6178</v>
      </c>
      <c r="C9" t="s">
        <v>4545</v>
      </c>
      <c r="D9">
        <v>100</v>
      </c>
      <c r="E9" t="s">
        <v>6110</v>
      </c>
      <c r="K9" t="s">
        <v>5093</v>
      </c>
      <c r="L9" t="s">
        <v>5094</v>
      </c>
      <c r="M9" t="s">
        <v>6180</v>
      </c>
      <c r="N9">
        <v>9</v>
      </c>
      <c r="O9" t="s">
        <v>6183</v>
      </c>
      <c r="P9" t="s">
        <v>6145</v>
      </c>
      <c r="Q9">
        <v>12</v>
      </c>
      <c r="R9">
        <v>1</v>
      </c>
      <c r="S9">
        <v>0.42</v>
      </c>
      <c r="T9">
        <v>3.92</v>
      </c>
      <c r="U9">
        <v>614.5599999999999</v>
      </c>
      <c r="V9">
        <v>170.17</v>
      </c>
      <c r="W9">
        <v>5.01</v>
      </c>
      <c r="X9">
        <v>-5.12</v>
      </c>
      <c r="Y9">
        <v>0</v>
      </c>
      <c r="Z9">
        <v>4</v>
      </c>
      <c r="AA9" t="s">
        <v>4268</v>
      </c>
      <c r="AB9">
        <v>3</v>
      </c>
      <c r="AC9">
        <v>12</v>
      </c>
      <c r="AD9">
        <v>3.373333333333334</v>
      </c>
      <c r="AF9" t="s">
        <v>5398</v>
      </c>
      <c r="AI9">
        <v>0</v>
      </c>
      <c r="AJ9">
        <v>0</v>
      </c>
      <c r="AK9" t="s">
        <v>6093</v>
      </c>
      <c r="AL9" t="s">
        <v>6093</v>
      </c>
      <c r="AM9" t="s">
        <v>6094</v>
      </c>
    </row>
    <row r="10" spans="1:39">
      <c r="A10" t="s">
        <v>6159</v>
      </c>
      <c r="B10" t="s">
        <v>6178</v>
      </c>
      <c r="C10" t="s">
        <v>4545</v>
      </c>
      <c r="D10">
        <v>100</v>
      </c>
      <c r="E10" t="s">
        <v>6110</v>
      </c>
      <c r="K10" t="s">
        <v>5093</v>
      </c>
      <c r="L10" t="s">
        <v>5094</v>
      </c>
      <c r="M10" t="s">
        <v>6180</v>
      </c>
      <c r="N10">
        <v>9</v>
      </c>
      <c r="O10" t="s">
        <v>6183</v>
      </c>
      <c r="P10" t="s">
        <v>6191</v>
      </c>
      <c r="U10">
        <v>1097</v>
      </c>
      <c r="Y10">
        <v>0</v>
      </c>
      <c r="AI10">
        <v>0</v>
      </c>
      <c r="AJ10">
        <v>0</v>
      </c>
      <c r="AK10" t="s">
        <v>6093</v>
      </c>
      <c r="AL10" t="s">
        <v>6093</v>
      </c>
      <c r="AM10" t="s">
        <v>6094</v>
      </c>
    </row>
    <row r="11" spans="1:39">
      <c r="A11" t="s">
        <v>6160</v>
      </c>
      <c r="B11" t="s">
        <v>6178</v>
      </c>
      <c r="C11" t="s">
        <v>4545</v>
      </c>
      <c r="D11">
        <v>100</v>
      </c>
      <c r="E11" t="s">
        <v>6110</v>
      </c>
      <c r="K11" t="s">
        <v>5093</v>
      </c>
      <c r="L11" t="s">
        <v>5094</v>
      </c>
      <c r="M11" t="s">
        <v>6180</v>
      </c>
      <c r="N11">
        <v>9</v>
      </c>
      <c r="O11" t="s">
        <v>6183</v>
      </c>
      <c r="P11" t="s">
        <v>6192</v>
      </c>
      <c r="Q11">
        <v>16</v>
      </c>
      <c r="R11">
        <v>2</v>
      </c>
      <c r="S11">
        <v>-0.19</v>
      </c>
      <c r="T11">
        <v>4.31</v>
      </c>
      <c r="U11">
        <v>820.71</v>
      </c>
      <c r="V11">
        <v>239.07</v>
      </c>
      <c r="W11">
        <v>6.65</v>
      </c>
      <c r="X11">
        <v>-5.17</v>
      </c>
      <c r="Y11">
        <v>0</v>
      </c>
      <c r="Z11">
        <v>6</v>
      </c>
      <c r="AA11" t="s">
        <v>4268</v>
      </c>
      <c r="AB11">
        <v>3</v>
      </c>
      <c r="AC11">
        <v>16</v>
      </c>
      <c r="AD11">
        <v>2.845</v>
      </c>
      <c r="AF11" t="s">
        <v>5398</v>
      </c>
      <c r="AI11">
        <v>0</v>
      </c>
      <c r="AJ11">
        <v>0</v>
      </c>
      <c r="AK11" t="s">
        <v>6093</v>
      </c>
      <c r="AL11" t="s">
        <v>6093</v>
      </c>
      <c r="AM11" t="s">
        <v>6094</v>
      </c>
    </row>
    <row r="12" spans="1:39">
      <c r="A12" t="s">
        <v>6161</v>
      </c>
      <c r="B12" t="s">
        <v>6178</v>
      </c>
      <c r="C12" t="s">
        <v>4545</v>
      </c>
      <c r="D12">
        <v>100</v>
      </c>
      <c r="E12" t="s">
        <v>6110</v>
      </c>
      <c r="K12" t="s">
        <v>5093</v>
      </c>
      <c r="L12" t="s">
        <v>5094</v>
      </c>
      <c r="M12" t="s">
        <v>6180</v>
      </c>
      <c r="N12">
        <v>9</v>
      </c>
      <c r="O12" t="s">
        <v>6183</v>
      </c>
      <c r="P12" t="s">
        <v>6193</v>
      </c>
      <c r="Q12">
        <v>17</v>
      </c>
      <c r="R12">
        <v>1</v>
      </c>
      <c r="S12">
        <v>1.69</v>
      </c>
      <c r="T12">
        <v>5.19</v>
      </c>
      <c r="U12">
        <v>860.78</v>
      </c>
      <c r="V12">
        <v>228.07</v>
      </c>
      <c r="W12">
        <v>7.3</v>
      </c>
      <c r="X12">
        <v>-5.17</v>
      </c>
      <c r="Y12">
        <v>0</v>
      </c>
      <c r="Z12">
        <v>6</v>
      </c>
      <c r="AA12" t="s">
        <v>4268</v>
      </c>
      <c r="AB12">
        <v>3</v>
      </c>
      <c r="AC12">
        <v>18</v>
      </c>
      <c r="AD12">
        <v>2.833333333333333</v>
      </c>
      <c r="AF12" t="s">
        <v>5398</v>
      </c>
      <c r="AI12">
        <v>0</v>
      </c>
      <c r="AJ12">
        <v>0</v>
      </c>
      <c r="AK12" t="s">
        <v>6093</v>
      </c>
      <c r="AL12" t="s">
        <v>6093</v>
      </c>
      <c r="AM12" t="s">
        <v>6094</v>
      </c>
    </row>
    <row r="13" spans="1:39">
      <c r="A13" t="s">
        <v>6162</v>
      </c>
      <c r="B13" t="s">
        <v>6178</v>
      </c>
      <c r="C13" t="s">
        <v>4545</v>
      </c>
      <c r="D13">
        <v>100</v>
      </c>
      <c r="E13" t="s">
        <v>6110</v>
      </c>
      <c r="K13" t="s">
        <v>5093</v>
      </c>
      <c r="L13" t="s">
        <v>5094</v>
      </c>
      <c r="M13" t="s">
        <v>6180</v>
      </c>
      <c r="N13">
        <v>9</v>
      </c>
      <c r="O13" t="s">
        <v>6183</v>
      </c>
      <c r="P13" t="s">
        <v>6194</v>
      </c>
      <c r="Q13">
        <v>14</v>
      </c>
      <c r="R13">
        <v>2</v>
      </c>
      <c r="S13">
        <v>2.25</v>
      </c>
      <c r="T13">
        <v>5.4</v>
      </c>
      <c r="U13">
        <v>718.66</v>
      </c>
      <c r="V13">
        <v>195.7</v>
      </c>
      <c r="W13">
        <v>7.17</v>
      </c>
      <c r="X13">
        <v>3.33</v>
      </c>
      <c r="Y13">
        <v>0</v>
      </c>
      <c r="Z13">
        <v>6</v>
      </c>
      <c r="AA13" t="s">
        <v>4268</v>
      </c>
      <c r="AB13">
        <v>3</v>
      </c>
      <c r="AC13">
        <v>14</v>
      </c>
      <c r="AD13">
        <v>2.375</v>
      </c>
      <c r="AF13" t="s">
        <v>5398</v>
      </c>
      <c r="AI13">
        <v>0</v>
      </c>
      <c r="AJ13">
        <v>0</v>
      </c>
      <c r="AK13" t="s">
        <v>6093</v>
      </c>
      <c r="AL13" t="s">
        <v>6093</v>
      </c>
      <c r="AM13" t="s">
        <v>6094</v>
      </c>
    </row>
    <row r="14" spans="1:39">
      <c r="A14" t="s">
        <v>6163</v>
      </c>
      <c r="B14" t="s">
        <v>6178</v>
      </c>
      <c r="C14" t="s">
        <v>4545</v>
      </c>
      <c r="D14">
        <v>100</v>
      </c>
      <c r="E14" t="s">
        <v>6110</v>
      </c>
      <c r="K14" t="s">
        <v>5093</v>
      </c>
      <c r="L14" t="s">
        <v>5094</v>
      </c>
      <c r="M14" t="s">
        <v>6180</v>
      </c>
      <c r="N14">
        <v>9</v>
      </c>
      <c r="O14" t="s">
        <v>6183</v>
      </c>
      <c r="P14" t="s">
        <v>6195</v>
      </c>
      <c r="Q14">
        <v>17</v>
      </c>
      <c r="R14">
        <v>1</v>
      </c>
      <c r="S14">
        <v>2.3</v>
      </c>
      <c r="T14">
        <v>5.8</v>
      </c>
      <c r="U14">
        <v>876.8200000000001</v>
      </c>
      <c r="V14">
        <v>228.07</v>
      </c>
      <c r="W14">
        <v>7.91</v>
      </c>
      <c r="X14">
        <v>-5.29</v>
      </c>
      <c r="Y14">
        <v>0</v>
      </c>
      <c r="Z14">
        <v>6</v>
      </c>
      <c r="AA14" t="s">
        <v>4268</v>
      </c>
      <c r="AB14">
        <v>3</v>
      </c>
      <c r="AC14">
        <v>18</v>
      </c>
      <c r="AD14">
        <v>2.683333333333334</v>
      </c>
      <c r="AF14" t="s">
        <v>5398</v>
      </c>
      <c r="AI14">
        <v>0</v>
      </c>
      <c r="AJ14">
        <v>0</v>
      </c>
      <c r="AK14" t="s">
        <v>6093</v>
      </c>
      <c r="AL14" t="s">
        <v>6093</v>
      </c>
      <c r="AM14" t="s">
        <v>6094</v>
      </c>
    </row>
    <row r="15" spans="1:39">
      <c r="A15" t="s">
        <v>5628</v>
      </c>
      <c r="B15" t="s">
        <v>6178</v>
      </c>
      <c r="C15" t="s">
        <v>4545</v>
      </c>
      <c r="D15">
        <v>100</v>
      </c>
      <c r="E15" t="s">
        <v>6110</v>
      </c>
      <c r="K15" t="s">
        <v>5093</v>
      </c>
      <c r="L15" t="s">
        <v>5094</v>
      </c>
      <c r="M15" t="s">
        <v>6180</v>
      </c>
      <c r="N15">
        <v>9</v>
      </c>
      <c r="O15" t="s">
        <v>6183</v>
      </c>
      <c r="P15" t="s">
        <v>6078</v>
      </c>
      <c r="Q15">
        <v>17</v>
      </c>
      <c r="R15">
        <v>1</v>
      </c>
      <c r="S15">
        <v>1.94</v>
      </c>
      <c r="T15">
        <v>5.44</v>
      </c>
      <c r="U15">
        <v>862.79</v>
      </c>
      <c r="V15">
        <v>228.07</v>
      </c>
      <c r="W15">
        <v>7.52</v>
      </c>
      <c r="X15">
        <v>-5.12</v>
      </c>
      <c r="Y15">
        <v>0</v>
      </c>
      <c r="Z15">
        <v>6</v>
      </c>
      <c r="AA15" t="s">
        <v>4268</v>
      </c>
      <c r="AB15">
        <v>3</v>
      </c>
      <c r="AC15">
        <v>18</v>
      </c>
      <c r="AD15">
        <v>2.833333333333333</v>
      </c>
      <c r="AF15" t="s">
        <v>5398</v>
      </c>
      <c r="AI15">
        <v>0</v>
      </c>
      <c r="AJ15">
        <v>0</v>
      </c>
      <c r="AK15" t="s">
        <v>6093</v>
      </c>
      <c r="AL15" t="s">
        <v>6093</v>
      </c>
      <c r="AM15" t="s">
        <v>6094</v>
      </c>
    </row>
    <row r="16" spans="1:39">
      <c r="A16" t="s">
        <v>6164</v>
      </c>
      <c r="B16" t="s">
        <v>6178</v>
      </c>
      <c r="C16" t="s">
        <v>4545</v>
      </c>
      <c r="D16">
        <v>100</v>
      </c>
      <c r="E16" t="s">
        <v>6110</v>
      </c>
      <c r="K16" t="s">
        <v>5093</v>
      </c>
      <c r="L16" t="s">
        <v>5094</v>
      </c>
      <c r="M16" t="s">
        <v>6180</v>
      </c>
      <c r="N16">
        <v>9</v>
      </c>
      <c r="O16" t="s">
        <v>6183</v>
      </c>
      <c r="P16" t="s">
        <v>6196</v>
      </c>
      <c r="Q16">
        <v>17</v>
      </c>
      <c r="R16">
        <v>1</v>
      </c>
      <c r="S16">
        <v>0.93</v>
      </c>
      <c r="T16">
        <v>4.42</v>
      </c>
      <c r="U16">
        <v>834.74</v>
      </c>
      <c r="V16">
        <v>228.07</v>
      </c>
      <c r="W16">
        <v>6.74</v>
      </c>
      <c r="X16">
        <v>-5.16</v>
      </c>
      <c r="Y16">
        <v>0</v>
      </c>
      <c r="Z16">
        <v>6</v>
      </c>
      <c r="AA16" t="s">
        <v>4268</v>
      </c>
      <c r="AB16">
        <v>3</v>
      </c>
      <c r="AC16">
        <v>16</v>
      </c>
      <c r="AD16">
        <v>3.123333333333334</v>
      </c>
      <c r="AF16" t="s">
        <v>5398</v>
      </c>
      <c r="AI16">
        <v>0</v>
      </c>
      <c r="AJ16">
        <v>0</v>
      </c>
      <c r="AK16" t="s">
        <v>6093</v>
      </c>
      <c r="AL16" t="s">
        <v>6093</v>
      </c>
      <c r="AM16" t="s">
        <v>6094</v>
      </c>
    </row>
    <row r="17" spans="1:39">
      <c r="A17" t="s">
        <v>5618</v>
      </c>
      <c r="B17" t="s">
        <v>6178</v>
      </c>
      <c r="C17" t="s">
        <v>4545</v>
      </c>
      <c r="D17">
        <v>100</v>
      </c>
      <c r="E17" t="s">
        <v>6110</v>
      </c>
      <c r="K17" t="s">
        <v>5093</v>
      </c>
      <c r="L17" t="s">
        <v>5094</v>
      </c>
      <c r="M17" t="s">
        <v>6181</v>
      </c>
      <c r="N17">
        <v>9</v>
      </c>
      <c r="O17" t="s">
        <v>6184</v>
      </c>
      <c r="P17" t="s">
        <v>6068</v>
      </c>
      <c r="U17">
        <v>1961.14</v>
      </c>
      <c r="Y17">
        <v>0</v>
      </c>
      <c r="AE17" t="s">
        <v>6087</v>
      </c>
      <c r="AI17">
        <v>0</v>
      </c>
      <c r="AJ17">
        <v>0</v>
      </c>
      <c r="AK17" t="s">
        <v>6092</v>
      </c>
      <c r="AL17" t="s">
        <v>6092</v>
      </c>
      <c r="AM17" t="s">
        <v>6094</v>
      </c>
    </row>
    <row r="18" spans="1:39">
      <c r="A18" t="s">
        <v>6165</v>
      </c>
      <c r="B18" t="s">
        <v>6178</v>
      </c>
      <c r="C18" t="s">
        <v>4545</v>
      </c>
      <c r="D18">
        <v>98</v>
      </c>
      <c r="E18" t="s">
        <v>6110</v>
      </c>
      <c r="K18" t="s">
        <v>5093</v>
      </c>
      <c r="L18" t="s">
        <v>5094</v>
      </c>
      <c r="M18" t="s">
        <v>6179</v>
      </c>
      <c r="N18">
        <v>9</v>
      </c>
      <c r="O18" t="s">
        <v>6182</v>
      </c>
      <c r="P18" t="s">
        <v>6197</v>
      </c>
      <c r="Q18">
        <v>18</v>
      </c>
      <c r="R18">
        <v>2</v>
      </c>
      <c r="S18">
        <v>-1.67</v>
      </c>
      <c r="T18">
        <v>2.83</v>
      </c>
      <c r="U18">
        <v>824.8099999999999</v>
      </c>
      <c r="V18">
        <v>258.4</v>
      </c>
      <c r="W18">
        <v>2.78</v>
      </c>
      <c r="X18">
        <v>-4.5</v>
      </c>
      <c r="Y18">
        <v>0.82</v>
      </c>
      <c r="Z18">
        <v>8</v>
      </c>
      <c r="AA18" t="s">
        <v>4268</v>
      </c>
      <c r="AB18">
        <v>2</v>
      </c>
      <c r="AC18">
        <v>13</v>
      </c>
      <c r="AD18">
        <v>3.5</v>
      </c>
      <c r="AF18" t="s">
        <v>5398</v>
      </c>
      <c r="AI18">
        <v>0</v>
      </c>
      <c r="AJ18">
        <v>0</v>
      </c>
      <c r="AK18" t="s">
        <v>6149</v>
      </c>
      <c r="AL18" t="s">
        <v>6149</v>
      </c>
      <c r="AM18" t="s">
        <v>6094</v>
      </c>
    </row>
    <row r="19" spans="1:39">
      <c r="A19" t="s">
        <v>5618</v>
      </c>
      <c r="B19" t="s">
        <v>6178</v>
      </c>
      <c r="C19" t="s">
        <v>4545</v>
      </c>
      <c r="D19">
        <v>97.09999999999999</v>
      </c>
      <c r="E19" t="s">
        <v>6110</v>
      </c>
      <c r="K19" t="s">
        <v>5093</v>
      </c>
      <c r="L19" t="s">
        <v>5094</v>
      </c>
      <c r="M19" t="s">
        <v>5861</v>
      </c>
      <c r="N19">
        <v>9</v>
      </c>
      <c r="O19" t="s">
        <v>5872</v>
      </c>
      <c r="P19" t="s">
        <v>6068</v>
      </c>
      <c r="U19">
        <v>1961.14</v>
      </c>
      <c r="Y19">
        <v>0</v>
      </c>
      <c r="AE19" t="s">
        <v>6087</v>
      </c>
      <c r="AI19">
        <v>0</v>
      </c>
      <c r="AJ19">
        <v>0</v>
      </c>
      <c r="AK19" t="s">
        <v>6092</v>
      </c>
      <c r="AL19" t="s">
        <v>6092</v>
      </c>
      <c r="AM19" t="s">
        <v>6094</v>
      </c>
    </row>
    <row r="20" spans="1:39">
      <c r="A20" t="s">
        <v>6098</v>
      </c>
      <c r="B20" t="s">
        <v>6178</v>
      </c>
      <c r="C20" t="s">
        <v>4545</v>
      </c>
      <c r="D20">
        <v>97</v>
      </c>
      <c r="E20" t="s">
        <v>6110</v>
      </c>
      <c r="K20" t="s">
        <v>5093</v>
      </c>
      <c r="L20" t="s">
        <v>5094</v>
      </c>
      <c r="M20" t="s">
        <v>6179</v>
      </c>
      <c r="N20">
        <v>9</v>
      </c>
      <c r="O20" t="s">
        <v>6182</v>
      </c>
      <c r="P20" t="s">
        <v>6137</v>
      </c>
      <c r="Q20">
        <v>15</v>
      </c>
      <c r="R20">
        <v>2</v>
      </c>
      <c r="S20">
        <v>-0.07000000000000001</v>
      </c>
      <c r="T20">
        <v>4.43</v>
      </c>
      <c r="U20">
        <v>799.84</v>
      </c>
      <c r="V20">
        <v>227.69</v>
      </c>
      <c r="W20">
        <v>4.7</v>
      </c>
      <c r="X20">
        <v>-4.5</v>
      </c>
      <c r="Y20">
        <v>2.07</v>
      </c>
      <c r="Z20">
        <v>7</v>
      </c>
      <c r="AA20" t="s">
        <v>4268</v>
      </c>
      <c r="AB20">
        <v>2</v>
      </c>
      <c r="AC20">
        <v>15</v>
      </c>
      <c r="AD20">
        <v>2.785</v>
      </c>
      <c r="AF20" t="s">
        <v>5398</v>
      </c>
      <c r="AI20">
        <v>0</v>
      </c>
      <c r="AJ20">
        <v>0</v>
      </c>
      <c r="AK20" t="s">
        <v>6149</v>
      </c>
      <c r="AL20" t="s">
        <v>6149</v>
      </c>
      <c r="AM20" t="s">
        <v>6094</v>
      </c>
    </row>
    <row r="21" spans="1:39">
      <c r="A21" t="s">
        <v>6166</v>
      </c>
      <c r="B21" t="s">
        <v>6178</v>
      </c>
      <c r="C21" t="s">
        <v>4545</v>
      </c>
      <c r="D21">
        <v>96</v>
      </c>
      <c r="E21" t="s">
        <v>6110</v>
      </c>
      <c r="K21" t="s">
        <v>5093</v>
      </c>
      <c r="L21" t="s">
        <v>5094</v>
      </c>
      <c r="M21" t="s">
        <v>6179</v>
      </c>
      <c r="N21">
        <v>9</v>
      </c>
      <c r="O21" t="s">
        <v>6182</v>
      </c>
      <c r="P21" t="s">
        <v>6198</v>
      </c>
      <c r="Q21">
        <v>18</v>
      </c>
      <c r="R21">
        <v>3</v>
      </c>
      <c r="S21">
        <v>-1.45</v>
      </c>
      <c r="T21">
        <v>3.08</v>
      </c>
      <c r="U21">
        <v>845.83</v>
      </c>
      <c r="V21">
        <v>274.22</v>
      </c>
      <c r="W21">
        <v>3.55</v>
      </c>
      <c r="X21">
        <v>-4.55</v>
      </c>
      <c r="Y21">
        <v>1.37</v>
      </c>
      <c r="Z21">
        <v>7</v>
      </c>
      <c r="AA21" t="s">
        <v>4268</v>
      </c>
      <c r="AB21">
        <v>2</v>
      </c>
      <c r="AC21">
        <v>14</v>
      </c>
      <c r="AD21">
        <v>3.126666666666667</v>
      </c>
      <c r="AF21" t="s">
        <v>5398</v>
      </c>
      <c r="AI21">
        <v>0</v>
      </c>
      <c r="AJ21">
        <v>0</v>
      </c>
      <c r="AK21" t="s">
        <v>6149</v>
      </c>
      <c r="AL21" t="s">
        <v>6149</v>
      </c>
      <c r="AM21" t="s">
        <v>6094</v>
      </c>
    </row>
    <row r="22" spans="1:39">
      <c r="A22" t="s">
        <v>6167</v>
      </c>
      <c r="B22" t="s">
        <v>6178</v>
      </c>
      <c r="C22" t="s">
        <v>4545</v>
      </c>
      <c r="D22">
        <v>95</v>
      </c>
      <c r="E22" t="s">
        <v>6110</v>
      </c>
      <c r="K22" t="s">
        <v>5093</v>
      </c>
      <c r="L22" t="s">
        <v>5094</v>
      </c>
      <c r="M22" t="s">
        <v>6179</v>
      </c>
      <c r="N22">
        <v>9</v>
      </c>
      <c r="O22" t="s">
        <v>6182</v>
      </c>
      <c r="P22" t="s">
        <v>6199</v>
      </c>
      <c r="Q22">
        <v>17</v>
      </c>
      <c r="R22">
        <v>2</v>
      </c>
      <c r="S22">
        <v>-0.79</v>
      </c>
      <c r="T22">
        <v>3.71</v>
      </c>
      <c r="U22">
        <v>831.84</v>
      </c>
      <c r="V22">
        <v>246.15</v>
      </c>
      <c r="W22">
        <v>3.94</v>
      </c>
      <c r="X22">
        <v>-4.31</v>
      </c>
      <c r="Y22">
        <v>1.77</v>
      </c>
      <c r="Z22">
        <v>7</v>
      </c>
      <c r="AA22" t="s">
        <v>4268</v>
      </c>
      <c r="AB22">
        <v>2</v>
      </c>
      <c r="AC22">
        <v>15</v>
      </c>
      <c r="AD22">
        <v>3.145</v>
      </c>
      <c r="AF22" t="s">
        <v>5398</v>
      </c>
      <c r="AI22">
        <v>0</v>
      </c>
      <c r="AJ22">
        <v>0</v>
      </c>
      <c r="AK22" t="s">
        <v>6149</v>
      </c>
      <c r="AL22" t="s">
        <v>6149</v>
      </c>
      <c r="AM22" t="s">
        <v>6094</v>
      </c>
    </row>
    <row r="23" spans="1:39">
      <c r="A23" t="s">
        <v>6168</v>
      </c>
      <c r="B23" t="s">
        <v>6178</v>
      </c>
      <c r="C23" t="s">
        <v>4545</v>
      </c>
      <c r="D23">
        <v>94</v>
      </c>
      <c r="E23" t="s">
        <v>6110</v>
      </c>
      <c r="K23" t="s">
        <v>5093</v>
      </c>
      <c r="L23" t="s">
        <v>5094</v>
      </c>
      <c r="M23" t="s">
        <v>6179</v>
      </c>
      <c r="N23">
        <v>9</v>
      </c>
      <c r="O23" t="s">
        <v>6182</v>
      </c>
      <c r="P23" t="s">
        <v>6200</v>
      </c>
      <c r="Q23">
        <v>15</v>
      </c>
      <c r="R23">
        <v>2</v>
      </c>
      <c r="S23">
        <v>-0.58</v>
      </c>
      <c r="T23">
        <v>3.92</v>
      </c>
      <c r="U23">
        <v>785.8200000000001</v>
      </c>
      <c r="V23">
        <v>227.69</v>
      </c>
      <c r="W23">
        <v>4.31</v>
      </c>
      <c r="X23">
        <v>-4.5</v>
      </c>
      <c r="Y23">
        <v>2.03</v>
      </c>
      <c r="Z23">
        <v>7</v>
      </c>
      <c r="AA23" t="s">
        <v>4268</v>
      </c>
      <c r="AB23">
        <v>2</v>
      </c>
      <c r="AC23">
        <v>14</v>
      </c>
      <c r="AD23">
        <v>3.04</v>
      </c>
      <c r="AF23" t="s">
        <v>5398</v>
      </c>
      <c r="AI23">
        <v>0</v>
      </c>
      <c r="AJ23">
        <v>0</v>
      </c>
      <c r="AK23" t="s">
        <v>6149</v>
      </c>
      <c r="AL23" t="s">
        <v>6149</v>
      </c>
      <c r="AM23" t="s">
        <v>6094</v>
      </c>
    </row>
    <row r="24" spans="1:39">
      <c r="A24" t="s">
        <v>6169</v>
      </c>
      <c r="B24" t="s">
        <v>6178</v>
      </c>
      <c r="C24" t="s">
        <v>4545</v>
      </c>
      <c r="D24">
        <v>93</v>
      </c>
      <c r="E24" t="s">
        <v>6110</v>
      </c>
      <c r="K24" t="s">
        <v>5093</v>
      </c>
      <c r="L24" t="s">
        <v>5094</v>
      </c>
      <c r="M24" t="s">
        <v>6179</v>
      </c>
      <c r="N24">
        <v>9</v>
      </c>
      <c r="O24" t="s">
        <v>6182</v>
      </c>
      <c r="P24" t="s">
        <v>6201</v>
      </c>
      <c r="Q24">
        <v>18</v>
      </c>
      <c r="R24">
        <v>3</v>
      </c>
      <c r="S24">
        <v>-2.56</v>
      </c>
      <c r="T24">
        <v>2.94</v>
      </c>
      <c r="U24">
        <v>867.85</v>
      </c>
      <c r="V24">
        <v>291.29</v>
      </c>
      <c r="W24">
        <v>3.11</v>
      </c>
      <c r="X24">
        <v>-4.53</v>
      </c>
      <c r="Y24">
        <v>1.69</v>
      </c>
      <c r="Z24">
        <v>7</v>
      </c>
      <c r="AA24" t="s">
        <v>4268</v>
      </c>
      <c r="AB24">
        <v>2</v>
      </c>
      <c r="AC24">
        <v>15</v>
      </c>
      <c r="AD24">
        <v>3.166666666666667</v>
      </c>
      <c r="AF24" t="s">
        <v>5398</v>
      </c>
      <c r="AI24">
        <v>0</v>
      </c>
      <c r="AJ24">
        <v>0</v>
      </c>
      <c r="AK24" t="s">
        <v>6149</v>
      </c>
      <c r="AL24" t="s">
        <v>6149</v>
      </c>
      <c r="AM24" t="s">
        <v>6094</v>
      </c>
    </row>
    <row r="25" spans="1:39">
      <c r="A25" t="s">
        <v>6170</v>
      </c>
      <c r="B25" t="s">
        <v>6178</v>
      </c>
      <c r="C25" t="s">
        <v>4545</v>
      </c>
      <c r="D25">
        <v>91</v>
      </c>
      <c r="E25" t="s">
        <v>6110</v>
      </c>
      <c r="K25" t="s">
        <v>5093</v>
      </c>
      <c r="L25" t="s">
        <v>5094</v>
      </c>
      <c r="M25" t="s">
        <v>6179</v>
      </c>
      <c r="N25">
        <v>9</v>
      </c>
      <c r="O25" t="s">
        <v>6182</v>
      </c>
      <c r="P25" t="s">
        <v>6202</v>
      </c>
      <c r="Q25">
        <v>15</v>
      </c>
      <c r="R25">
        <v>2</v>
      </c>
      <c r="S25">
        <v>-0.85</v>
      </c>
      <c r="T25">
        <v>3.65</v>
      </c>
      <c r="U25">
        <v>771.79</v>
      </c>
      <c r="V25">
        <v>227.69</v>
      </c>
      <c r="W25">
        <v>3.92</v>
      </c>
      <c r="X25">
        <v>-4.5</v>
      </c>
      <c r="Y25">
        <v>1.91</v>
      </c>
      <c r="Z25">
        <v>7</v>
      </c>
      <c r="AA25" t="s">
        <v>4268</v>
      </c>
      <c r="AB25">
        <v>2</v>
      </c>
      <c r="AC25">
        <v>13</v>
      </c>
      <c r="AD25">
        <v>3.175</v>
      </c>
      <c r="AF25" t="s">
        <v>5398</v>
      </c>
      <c r="AI25">
        <v>0</v>
      </c>
      <c r="AJ25">
        <v>0</v>
      </c>
      <c r="AK25" t="s">
        <v>6149</v>
      </c>
      <c r="AL25" t="s">
        <v>6149</v>
      </c>
      <c r="AM25" t="s">
        <v>6094</v>
      </c>
    </row>
    <row r="26" spans="1:39">
      <c r="A26" t="s">
        <v>6171</v>
      </c>
      <c r="B26" t="s">
        <v>6178</v>
      </c>
      <c r="C26" t="s">
        <v>4545</v>
      </c>
      <c r="D26">
        <v>91</v>
      </c>
      <c r="E26" t="s">
        <v>6110</v>
      </c>
      <c r="K26" t="s">
        <v>5093</v>
      </c>
      <c r="L26" t="s">
        <v>5094</v>
      </c>
      <c r="M26" t="s">
        <v>6179</v>
      </c>
      <c r="N26">
        <v>9</v>
      </c>
      <c r="O26" t="s">
        <v>6182</v>
      </c>
      <c r="P26" t="s">
        <v>6203</v>
      </c>
      <c r="Q26">
        <v>15</v>
      </c>
      <c r="R26">
        <v>2</v>
      </c>
      <c r="S26">
        <v>-0.95</v>
      </c>
      <c r="T26">
        <v>3.55</v>
      </c>
      <c r="U26">
        <v>757.76</v>
      </c>
      <c r="V26">
        <v>227.69</v>
      </c>
      <c r="W26">
        <v>3.53</v>
      </c>
      <c r="X26">
        <v>-4.26</v>
      </c>
      <c r="Y26">
        <v>1.4</v>
      </c>
      <c r="Z26">
        <v>7</v>
      </c>
      <c r="AA26" t="s">
        <v>4268</v>
      </c>
      <c r="AB26">
        <v>2</v>
      </c>
      <c r="AC26">
        <v>12</v>
      </c>
      <c r="AD26">
        <v>3.225</v>
      </c>
      <c r="AF26" t="s">
        <v>5398</v>
      </c>
      <c r="AI26">
        <v>0</v>
      </c>
      <c r="AJ26">
        <v>0</v>
      </c>
      <c r="AK26" t="s">
        <v>6149</v>
      </c>
      <c r="AL26" t="s">
        <v>6149</v>
      </c>
      <c r="AM26" t="s">
        <v>6094</v>
      </c>
    </row>
    <row r="27" spans="1:39">
      <c r="A27" t="s">
        <v>6172</v>
      </c>
      <c r="B27" t="s">
        <v>6178</v>
      </c>
      <c r="C27" t="s">
        <v>4545</v>
      </c>
      <c r="D27">
        <v>91</v>
      </c>
      <c r="E27" t="s">
        <v>6110</v>
      </c>
      <c r="K27" t="s">
        <v>5093</v>
      </c>
      <c r="L27" t="s">
        <v>5094</v>
      </c>
      <c r="M27" t="s">
        <v>6179</v>
      </c>
      <c r="N27">
        <v>9</v>
      </c>
      <c r="O27" t="s">
        <v>6182</v>
      </c>
      <c r="P27" t="s">
        <v>6204</v>
      </c>
      <c r="Q27">
        <v>20</v>
      </c>
      <c r="R27">
        <v>3</v>
      </c>
      <c r="S27">
        <v>-2.73</v>
      </c>
      <c r="T27">
        <v>2.77</v>
      </c>
      <c r="U27">
        <v>925.89</v>
      </c>
      <c r="V27">
        <v>317.59</v>
      </c>
      <c r="W27">
        <v>3.03</v>
      </c>
      <c r="X27">
        <v>-4.53</v>
      </c>
      <c r="Y27">
        <v>1.37</v>
      </c>
      <c r="Z27">
        <v>7</v>
      </c>
      <c r="AA27" t="s">
        <v>4268</v>
      </c>
      <c r="AB27">
        <v>2</v>
      </c>
      <c r="AC27">
        <v>16</v>
      </c>
      <c r="AD27">
        <v>3.166666666666667</v>
      </c>
      <c r="AF27" t="s">
        <v>5398</v>
      </c>
      <c r="AI27">
        <v>0</v>
      </c>
      <c r="AJ27">
        <v>0</v>
      </c>
      <c r="AK27" t="s">
        <v>6149</v>
      </c>
      <c r="AL27" t="s">
        <v>6149</v>
      </c>
      <c r="AM27" t="s">
        <v>6094</v>
      </c>
    </row>
    <row r="28" spans="1:39">
      <c r="A28" t="s">
        <v>6173</v>
      </c>
      <c r="B28" t="s">
        <v>6178</v>
      </c>
      <c r="C28" t="s">
        <v>4545</v>
      </c>
      <c r="D28">
        <v>90</v>
      </c>
      <c r="E28" t="s">
        <v>6110</v>
      </c>
      <c r="K28" t="s">
        <v>5093</v>
      </c>
      <c r="L28" t="s">
        <v>5094</v>
      </c>
      <c r="M28" t="s">
        <v>6179</v>
      </c>
      <c r="N28">
        <v>9</v>
      </c>
      <c r="O28" t="s">
        <v>6182</v>
      </c>
      <c r="P28" t="s">
        <v>6205</v>
      </c>
      <c r="U28">
        <v>1067.97</v>
      </c>
      <c r="Y28">
        <v>0</v>
      </c>
      <c r="AI28">
        <v>0</v>
      </c>
      <c r="AJ28">
        <v>0</v>
      </c>
      <c r="AK28" t="s">
        <v>6149</v>
      </c>
      <c r="AL28" t="s">
        <v>6149</v>
      </c>
      <c r="AM28" t="s">
        <v>6094</v>
      </c>
    </row>
    <row r="29" spans="1:39">
      <c r="A29" t="s">
        <v>6174</v>
      </c>
      <c r="B29" t="s">
        <v>6178</v>
      </c>
      <c r="C29" t="s">
        <v>4545</v>
      </c>
      <c r="D29">
        <v>89</v>
      </c>
      <c r="E29" t="s">
        <v>6110</v>
      </c>
      <c r="K29" t="s">
        <v>5093</v>
      </c>
      <c r="L29" t="s">
        <v>5094</v>
      </c>
      <c r="M29" t="s">
        <v>6179</v>
      </c>
      <c r="N29">
        <v>9</v>
      </c>
      <c r="O29" t="s">
        <v>6182</v>
      </c>
      <c r="P29" t="s">
        <v>6206</v>
      </c>
      <c r="Q29">
        <v>15</v>
      </c>
      <c r="R29">
        <v>2</v>
      </c>
      <c r="S29">
        <v>-0.58</v>
      </c>
      <c r="T29">
        <v>3.92</v>
      </c>
      <c r="U29">
        <v>785.8200000000001</v>
      </c>
      <c r="V29">
        <v>227.69</v>
      </c>
      <c r="W29">
        <v>4.31</v>
      </c>
      <c r="X29">
        <v>-4.5</v>
      </c>
      <c r="Y29">
        <v>2.03</v>
      </c>
      <c r="Z29">
        <v>7</v>
      </c>
      <c r="AA29" t="s">
        <v>4268</v>
      </c>
      <c r="AB29">
        <v>2</v>
      </c>
      <c r="AC29">
        <v>14</v>
      </c>
      <c r="AD29">
        <v>3.04</v>
      </c>
      <c r="AF29" t="s">
        <v>5398</v>
      </c>
      <c r="AI29">
        <v>0</v>
      </c>
      <c r="AJ29">
        <v>0</v>
      </c>
      <c r="AK29" t="s">
        <v>6149</v>
      </c>
      <c r="AL29" t="s">
        <v>6149</v>
      </c>
      <c r="AM29" t="s">
        <v>6094</v>
      </c>
    </row>
    <row r="30" spans="1:39">
      <c r="A30" t="s">
        <v>6175</v>
      </c>
      <c r="B30" t="s">
        <v>6178</v>
      </c>
      <c r="C30" t="s">
        <v>4545</v>
      </c>
      <c r="D30">
        <v>88</v>
      </c>
      <c r="E30" t="s">
        <v>6110</v>
      </c>
      <c r="K30" t="s">
        <v>5093</v>
      </c>
      <c r="L30" t="s">
        <v>5094</v>
      </c>
      <c r="M30" t="s">
        <v>6179</v>
      </c>
      <c r="N30">
        <v>9</v>
      </c>
      <c r="O30" t="s">
        <v>6182</v>
      </c>
      <c r="P30" t="s">
        <v>6207</v>
      </c>
      <c r="Q30">
        <v>16</v>
      </c>
      <c r="R30">
        <v>2</v>
      </c>
      <c r="S30">
        <v>-0.7</v>
      </c>
      <c r="T30">
        <v>3.8</v>
      </c>
      <c r="U30">
        <v>801.8200000000001</v>
      </c>
      <c r="V30">
        <v>236.92</v>
      </c>
      <c r="W30">
        <v>3.93</v>
      </c>
      <c r="X30">
        <v>-4.26</v>
      </c>
      <c r="Y30">
        <v>1.77</v>
      </c>
      <c r="Z30">
        <v>7</v>
      </c>
      <c r="AA30" t="s">
        <v>4268</v>
      </c>
      <c r="AB30">
        <v>2</v>
      </c>
      <c r="AC30">
        <v>14</v>
      </c>
      <c r="AD30">
        <v>3.1</v>
      </c>
      <c r="AF30" t="s">
        <v>5398</v>
      </c>
      <c r="AI30">
        <v>0</v>
      </c>
      <c r="AJ30">
        <v>0</v>
      </c>
      <c r="AK30" t="s">
        <v>6149</v>
      </c>
      <c r="AL30" t="s">
        <v>6149</v>
      </c>
      <c r="AM30" t="s">
        <v>6094</v>
      </c>
    </row>
    <row r="31" spans="1:39">
      <c r="A31" t="s">
        <v>6176</v>
      </c>
      <c r="B31" t="s">
        <v>6178</v>
      </c>
      <c r="C31" t="s">
        <v>4545</v>
      </c>
      <c r="D31">
        <v>88</v>
      </c>
      <c r="E31" t="s">
        <v>6110</v>
      </c>
      <c r="K31" t="s">
        <v>5093</v>
      </c>
      <c r="L31" t="s">
        <v>5094</v>
      </c>
      <c r="M31" t="s">
        <v>6179</v>
      </c>
      <c r="N31">
        <v>9</v>
      </c>
      <c r="O31" t="s">
        <v>6182</v>
      </c>
      <c r="P31" t="s">
        <v>6208</v>
      </c>
      <c r="Q31">
        <v>15</v>
      </c>
      <c r="R31">
        <v>2</v>
      </c>
      <c r="S31">
        <v>-0.73</v>
      </c>
      <c r="T31">
        <v>3.77</v>
      </c>
      <c r="U31">
        <v>771.79</v>
      </c>
      <c r="V31">
        <v>227.69</v>
      </c>
      <c r="W31">
        <v>3.92</v>
      </c>
      <c r="X31">
        <v>-4.26</v>
      </c>
      <c r="Y31">
        <v>1.91</v>
      </c>
      <c r="Z31">
        <v>7</v>
      </c>
      <c r="AA31" t="s">
        <v>4268</v>
      </c>
      <c r="AB31">
        <v>2</v>
      </c>
      <c r="AC31">
        <v>13</v>
      </c>
      <c r="AD31">
        <v>3.115</v>
      </c>
      <c r="AF31" t="s">
        <v>5398</v>
      </c>
      <c r="AI31">
        <v>0</v>
      </c>
      <c r="AJ31">
        <v>0</v>
      </c>
      <c r="AK31" t="s">
        <v>6149</v>
      </c>
      <c r="AL31" t="s">
        <v>6149</v>
      </c>
      <c r="AM31" t="s">
        <v>6094</v>
      </c>
    </row>
    <row r="32" spans="1:39">
      <c r="A32" t="s">
        <v>6177</v>
      </c>
      <c r="B32" t="s">
        <v>6178</v>
      </c>
      <c r="C32" t="s">
        <v>4545</v>
      </c>
      <c r="D32">
        <v>50</v>
      </c>
      <c r="E32" t="s">
        <v>6110</v>
      </c>
      <c r="K32" t="s">
        <v>5093</v>
      </c>
      <c r="L32" t="s">
        <v>5094</v>
      </c>
      <c r="M32" t="s">
        <v>6179</v>
      </c>
      <c r="N32">
        <v>9</v>
      </c>
      <c r="O32" t="s">
        <v>6182</v>
      </c>
      <c r="P32" t="s">
        <v>6209</v>
      </c>
      <c r="U32">
        <v>1039.96</v>
      </c>
      <c r="Y32">
        <v>0</v>
      </c>
      <c r="AI32">
        <v>0</v>
      </c>
      <c r="AJ32">
        <v>0</v>
      </c>
      <c r="AK32" t="s">
        <v>6149</v>
      </c>
      <c r="AL32" t="s">
        <v>6149</v>
      </c>
      <c r="AM32" t="s">
        <v>6094</v>
      </c>
    </row>
  </sheetData>
  <mergeCells count="5">
    <mergeCell ref="A1:J1"/>
    <mergeCell ref="K1:O1"/>
    <mergeCell ref="Q1:AE1"/>
    <mergeCell ref="AF1:AK1"/>
    <mergeCell ref="AL1:AM1"/>
  </mergeCells>
  <conditionalFormatting sqref="AE1:AE33">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M35"/>
  <sheetViews>
    <sheetView workbookViewId="0"/>
  </sheetViews>
  <sheetFormatPr defaultRowHeight="15"/>
  <sheetData>
    <row r="1" spans="1:39">
      <c r="A1" s="1" t="s">
        <v>5413</v>
      </c>
      <c r="B1" s="1"/>
      <c r="C1" s="1"/>
      <c r="D1" s="1"/>
      <c r="E1" s="1"/>
      <c r="F1" s="1"/>
      <c r="G1" s="1"/>
      <c r="H1" s="1"/>
      <c r="I1" s="1"/>
      <c r="J1" s="1"/>
      <c r="K1" s="1" t="s">
        <v>5414</v>
      </c>
      <c r="L1" s="1"/>
      <c r="M1" s="1"/>
      <c r="N1" s="1"/>
      <c r="O1" s="1"/>
      <c r="P1" s="1" t="s">
        <v>5415</v>
      </c>
      <c r="Q1" s="1" t="s">
        <v>5416</v>
      </c>
      <c r="R1" s="1"/>
      <c r="S1" s="1"/>
      <c r="T1" s="1"/>
      <c r="U1" s="1"/>
      <c r="V1" s="1"/>
      <c r="W1" s="1"/>
      <c r="X1" s="1"/>
      <c r="Y1" s="1"/>
      <c r="Z1" s="1"/>
      <c r="AA1" s="1"/>
      <c r="AB1" s="1"/>
      <c r="AC1" s="1"/>
      <c r="AD1" s="1"/>
      <c r="AE1" s="1"/>
      <c r="AF1" s="1" t="s">
        <v>5417</v>
      </c>
      <c r="AG1" s="1"/>
      <c r="AH1" s="1"/>
      <c r="AI1" s="1"/>
      <c r="AJ1" s="1"/>
      <c r="AK1" s="1"/>
      <c r="AL1" s="1" t="s">
        <v>5418</v>
      </c>
      <c r="AM1" s="1"/>
    </row>
    <row r="2" spans="1:39">
      <c r="A2" s="6" t="s">
        <v>4637</v>
      </c>
      <c r="B2" s="6" t="s">
        <v>4638</v>
      </c>
      <c r="C2" s="6" t="s">
        <v>4381</v>
      </c>
      <c r="D2" s="6" t="s">
        <v>4639</v>
      </c>
      <c r="E2" s="6" t="s">
        <v>4383</v>
      </c>
      <c r="F2" s="6" t="s">
        <v>4640</v>
      </c>
      <c r="G2" s="6" t="s">
        <v>5419</v>
      </c>
      <c r="H2" s="6" t="s">
        <v>5420</v>
      </c>
      <c r="I2" s="6" t="s">
        <v>4643</v>
      </c>
      <c r="J2" s="6" t="s">
        <v>5421</v>
      </c>
      <c r="K2" s="6" t="s">
        <v>4644</v>
      </c>
      <c r="L2" s="6" t="s">
        <v>4645</v>
      </c>
      <c r="M2" s="6" t="s">
        <v>4646</v>
      </c>
      <c r="N2" s="6" t="s">
        <v>4647</v>
      </c>
      <c r="O2" s="6" t="s">
        <v>4648</v>
      </c>
      <c r="P2" s="6" t="s">
        <v>4649</v>
      </c>
      <c r="Q2" s="6" t="s">
        <v>4650</v>
      </c>
      <c r="R2" s="6" t="s">
        <v>4651</v>
      </c>
      <c r="S2" s="6" t="s">
        <v>4652</v>
      </c>
      <c r="T2" s="6" t="s">
        <v>4653</v>
      </c>
      <c r="U2" s="6" t="s">
        <v>4654</v>
      </c>
      <c r="V2" s="6" t="s">
        <v>4655</v>
      </c>
      <c r="W2" s="6" t="s">
        <v>4656</v>
      </c>
      <c r="X2" s="6" t="s">
        <v>4657</v>
      </c>
      <c r="Y2" s="6" t="s">
        <v>4658</v>
      </c>
      <c r="Z2" s="6" t="s">
        <v>4659</v>
      </c>
      <c r="AA2" s="6" t="s">
        <v>4660</v>
      </c>
      <c r="AB2" s="6" t="s">
        <v>4661</v>
      </c>
      <c r="AC2" s="6" t="s">
        <v>4662</v>
      </c>
      <c r="AD2" s="6" t="s">
        <v>4663</v>
      </c>
      <c r="AE2" s="6" t="s">
        <v>4664</v>
      </c>
      <c r="AF2" s="6" t="s">
        <v>4665</v>
      </c>
      <c r="AG2" s="6" t="s">
        <v>4666</v>
      </c>
      <c r="AH2" s="6" t="s">
        <v>4667</v>
      </c>
      <c r="AI2" s="6" t="s">
        <v>4668</v>
      </c>
      <c r="AJ2" s="6" t="s">
        <v>4669</v>
      </c>
      <c r="AK2" s="6" t="s">
        <v>4670</v>
      </c>
      <c r="AL2" s="6" t="s">
        <v>4671</v>
      </c>
      <c r="AM2" s="6" t="s">
        <v>3827</v>
      </c>
    </row>
    <row r="3" spans="1:39">
      <c r="A3" t="s">
        <v>6210</v>
      </c>
      <c r="B3" t="s">
        <v>6221</v>
      </c>
      <c r="C3" t="s">
        <v>4545</v>
      </c>
      <c r="D3">
        <v>67.90000000000001</v>
      </c>
      <c r="E3" t="s">
        <v>4547</v>
      </c>
      <c r="J3" t="s">
        <v>6231</v>
      </c>
      <c r="K3" t="s">
        <v>5093</v>
      </c>
      <c r="M3" t="s">
        <v>5858</v>
      </c>
      <c r="N3">
        <v>8</v>
      </c>
      <c r="O3" t="s">
        <v>6248</v>
      </c>
      <c r="P3" t="s">
        <v>6265</v>
      </c>
      <c r="Q3">
        <v>3</v>
      </c>
      <c r="R3">
        <v>4</v>
      </c>
      <c r="S3">
        <v>6.71</v>
      </c>
      <c r="T3">
        <v>6.71</v>
      </c>
      <c r="U3">
        <v>603.21</v>
      </c>
      <c r="V3">
        <v>103.09</v>
      </c>
      <c r="W3">
        <v>6.32</v>
      </c>
      <c r="X3">
        <v>13.49</v>
      </c>
      <c r="Y3">
        <v>0</v>
      </c>
      <c r="Z3">
        <v>3</v>
      </c>
      <c r="AA3" t="s">
        <v>4268</v>
      </c>
      <c r="AB3">
        <v>2</v>
      </c>
      <c r="AC3">
        <v>4</v>
      </c>
      <c r="AD3">
        <v>1.563666666666667</v>
      </c>
      <c r="AF3" t="s">
        <v>5399</v>
      </c>
      <c r="AI3">
        <v>0</v>
      </c>
      <c r="AJ3">
        <v>0</v>
      </c>
      <c r="AK3" t="s">
        <v>6276</v>
      </c>
      <c r="AL3" t="s">
        <v>6276</v>
      </c>
      <c r="AM3" t="s">
        <v>6094</v>
      </c>
    </row>
    <row r="4" spans="1:39">
      <c r="A4" t="s">
        <v>6211</v>
      </c>
      <c r="B4" t="s">
        <v>6222</v>
      </c>
      <c r="C4" t="s">
        <v>4545</v>
      </c>
      <c r="D4">
        <v>610</v>
      </c>
      <c r="E4" t="s">
        <v>6228</v>
      </c>
      <c r="K4" t="s">
        <v>5093</v>
      </c>
      <c r="M4" t="s">
        <v>6232</v>
      </c>
      <c r="N4">
        <v>8</v>
      </c>
      <c r="O4" t="s">
        <v>6249</v>
      </c>
      <c r="P4" t="s">
        <v>6266</v>
      </c>
      <c r="Q4">
        <v>6</v>
      </c>
      <c r="R4">
        <v>3</v>
      </c>
      <c r="S4">
        <v>3.16</v>
      </c>
      <c r="T4">
        <v>4.32</v>
      </c>
      <c r="U4">
        <v>445.93</v>
      </c>
      <c r="V4">
        <v>118.41</v>
      </c>
      <c r="W4">
        <v>4.02</v>
      </c>
      <c r="X4">
        <v>13.29</v>
      </c>
      <c r="Y4">
        <v>8.6</v>
      </c>
      <c r="Z4">
        <v>3</v>
      </c>
      <c r="AA4" t="s">
        <v>4268</v>
      </c>
      <c r="AB4">
        <v>0</v>
      </c>
      <c r="AC4">
        <v>8</v>
      </c>
      <c r="AD4">
        <v>2.065880952380953</v>
      </c>
      <c r="AF4" t="s">
        <v>5401</v>
      </c>
      <c r="AI4">
        <v>0</v>
      </c>
      <c r="AJ4">
        <v>0</v>
      </c>
      <c r="AK4" t="s">
        <v>6277</v>
      </c>
      <c r="AL4" t="s">
        <v>6277</v>
      </c>
      <c r="AM4" t="s">
        <v>6094</v>
      </c>
    </row>
    <row r="5" spans="1:39">
      <c r="A5" t="s">
        <v>6212</v>
      </c>
      <c r="B5" t="s">
        <v>6222</v>
      </c>
      <c r="C5" t="s">
        <v>4545</v>
      </c>
      <c r="D5">
        <v>105000</v>
      </c>
      <c r="E5" t="s">
        <v>6228</v>
      </c>
      <c r="K5" t="s">
        <v>5093</v>
      </c>
      <c r="M5" t="s">
        <v>6232</v>
      </c>
      <c r="N5">
        <v>8</v>
      </c>
      <c r="O5" t="s">
        <v>6249</v>
      </c>
      <c r="P5" t="s">
        <v>6267</v>
      </c>
      <c r="Q5">
        <v>6</v>
      </c>
      <c r="R5">
        <v>4</v>
      </c>
      <c r="S5">
        <v>2.87</v>
      </c>
      <c r="T5">
        <v>3.88</v>
      </c>
      <c r="U5">
        <v>446.92</v>
      </c>
      <c r="V5">
        <v>130.44</v>
      </c>
      <c r="W5">
        <v>3.77</v>
      </c>
      <c r="X5">
        <v>13.26</v>
      </c>
      <c r="Y5">
        <v>8.41</v>
      </c>
      <c r="Z5">
        <v>3</v>
      </c>
      <c r="AA5" t="s">
        <v>4268</v>
      </c>
      <c r="AB5">
        <v>0</v>
      </c>
      <c r="AC5">
        <v>7</v>
      </c>
      <c r="AD5">
        <v>2.299142857142857</v>
      </c>
      <c r="AF5" t="s">
        <v>5399</v>
      </c>
      <c r="AI5">
        <v>0</v>
      </c>
      <c r="AJ5">
        <v>0</v>
      </c>
      <c r="AK5" t="s">
        <v>6277</v>
      </c>
      <c r="AL5" t="s">
        <v>6277</v>
      </c>
      <c r="AM5" t="s">
        <v>6094</v>
      </c>
    </row>
    <row r="6" spans="1:39">
      <c r="A6" t="s">
        <v>6213</v>
      </c>
      <c r="B6" t="s">
        <v>6222</v>
      </c>
      <c r="C6" t="s">
        <v>4545</v>
      </c>
      <c r="D6">
        <v>104000</v>
      </c>
      <c r="E6" t="s">
        <v>6228</v>
      </c>
      <c r="K6" t="s">
        <v>5093</v>
      </c>
      <c r="M6" t="s">
        <v>6232</v>
      </c>
      <c r="N6">
        <v>8</v>
      </c>
      <c r="O6" t="s">
        <v>6249</v>
      </c>
      <c r="P6" t="s">
        <v>6268</v>
      </c>
      <c r="Q6">
        <v>6</v>
      </c>
      <c r="R6">
        <v>4</v>
      </c>
      <c r="S6">
        <v>4.9</v>
      </c>
      <c r="T6">
        <v>5.91</v>
      </c>
      <c r="U6">
        <v>432.89</v>
      </c>
      <c r="V6">
        <v>130.44</v>
      </c>
      <c r="W6">
        <v>4.1</v>
      </c>
      <c r="X6">
        <v>12.71</v>
      </c>
      <c r="Y6">
        <v>8.41</v>
      </c>
      <c r="Z6">
        <v>3</v>
      </c>
      <c r="AA6" t="s">
        <v>4268</v>
      </c>
      <c r="AB6">
        <v>0</v>
      </c>
      <c r="AC6">
        <v>6</v>
      </c>
      <c r="AD6">
        <v>1.274357142857143</v>
      </c>
      <c r="AF6" t="s">
        <v>5399</v>
      </c>
      <c r="AI6">
        <v>0</v>
      </c>
      <c r="AJ6">
        <v>0</v>
      </c>
      <c r="AK6" t="s">
        <v>6277</v>
      </c>
      <c r="AL6" t="s">
        <v>6277</v>
      </c>
      <c r="AM6" t="s">
        <v>6094</v>
      </c>
    </row>
    <row r="7" spans="1:39">
      <c r="A7" t="s">
        <v>6214</v>
      </c>
      <c r="B7" t="s">
        <v>6222</v>
      </c>
      <c r="C7" t="s">
        <v>4545</v>
      </c>
      <c r="D7">
        <v>60000</v>
      </c>
      <c r="E7" t="s">
        <v>6228</v>
      </c>
      <c r="K7" t="s">
        <v>5093</v>
      </c>
      <c r="M7" t="s">
        <v>6232</v>
      </c>
      <c r="N7">
        <v>8</v>
      </c>
      <c r="O7" t="s">
        <v>6249</v>
      </c>
      <c r="P7" t="s">
        <v>6269</v>
      </c>
      <c r="Q7">
        <v>4</v>
      </c>
      <c r="R7">
        <v>3</v>
      </c>
      <c r="S7">
        <v>1.17</v>
      </c>
      <c r="T7">
        <v>3.06</v>
      </c>
      <c r="U7">
        <v>281.7</v>
      </c>
      <c r="V7">
        <v>101.34</v>
      </c>
      <c r="W7">
        <v>2.15</v>
      </c>
      <c r="Y7">
        <v>9.91</v>
      </c>
      <c r="Z7">
        <v>2</v>
      </c>
      <c r="AA7" t="s">
        <v>4268</v>
      </c>
      <c r="AB7">
        <v>0</v>
      </c>
      <c r="AC7">
        <v>3</v>
      </c>
      <c r="AD7">
        <v>3.803666666666667</v>
      </c>
      <c r="AF7" t="s">
        <v>5401</v>
      </c>
      <c r="AI7">
        <v>0</v>
      </c>
      <c r="AJ7">
        <v>0</v>
      </c>
      <c r="AK7" t="s">
        <v>6277</v>
      </c>
      <c r="AL7" t="s">
        <v>6277</v>
      </c>
      <c r="AM7" t="s">
        <v>6094</v>
      </c>
    </row>
    <row r="8" spans="1:39">
      <c r="A8" t="s">
        <v>6215</v>
      </c>
      <c r="B8" t="s">
        <v>6222</v>
      </c>
      <c r="C8" t="s">
        <v>4545</v>
      </c>
      <c r="D8">
        <v>22000</v>
      </c>
      <c r="E8" t="s">
        <v>6228</v>
      </c>
      <c r="K8" t="s">
        <v>5093</v>
      </c>
      <c r="M8" t="s">
        <v>6232</v>
      </c>
      <c r="N8">
        <v>8</v>
      </c>
      <c r="O8" t="s">
        <v>6249</v>
      </c>
      <c r="P8" t="s">
        <v>6270</v>
      </c>
      <c r="Q8">
        <v>6</v>
      </c>
      <c r="R8">
        <v>3</v>
      </c>
      <c r="S8">
        <v>0.79</v>
      </c>
      <c r="T8">
        <v>1.96</v>
      </c>
      <c r="U8">
        <v>327.79</v>
      </c>
      <c r="V8">
        <v>115.33</v>
      </c>
      <c r="W8">
        <v>2.42</v>
      </c>
      <c r="Y8">
        <v>8.6</v>
      </c>
      <c r="Z8">
        <v>2</v>
      </c>
      <c r="AA8" t="s">
        <v>4268</v>
      </c>
      <c r="AB8">
        <v>0</v>
      </c>
      <c r="AC8">
        <v>5</v>
      </c>
      <c r="AD8">
        <v>4.022333333333334</v>
      </c>
      <c r="AF8" t="s">
        <v>5401</v>
      </c>
      <c r="AI8">
        <v>0</v>
      </c>
      <c r="AJ8">
        <v>0</v>
      </c>
      <c r="AK8" t="s">
        <v>6277</v>
      </c>
      <c r="AL8" t="s">
        <v>6277</v>
      </c>
      <c r="AM8" t="s">
        <v>6094</v>
      </c>
    </row>
    <row r="9" spans="1:39">
      <c r="A9" t="s">
        <v>6216</v>
      </c>
      <c r="B9" t="s">
        <v>6222</v>
      </c>
      <c r="C9" t="s">
        <v>4545</v>
      </c>
      <c r="D9">
        <v>47000</v>
      </c>
      <c r="E9" t="s">
        <v>6228</v>
      </c>
      <c r="K9" t="s">
        <v>5093</v>
      </c>
      <c r="M9" t="s">
        <v>6232</v>
      </c>
      <c r="N9">
        <v>8</v>
      </c>
      <c r="O9" t="s">
        <v>6249</v>
      </c>
      <c r="P9" t="s">
        <v>6271</v>
      </c>
      <c r="Q9">
        <v>5</v>
      </c>
      <c r="R9">
        <v>2</v>
      </c>
      <c r="S9">
        <v>1.82</v>
      </c>
      <c r="T9">
        <v>2.99</v>
      </c>
      <c r="U9">
        <v>312.78</v>
      </c>
      <c r="V9">
        <v>89.31</v>
      </c>
      <c r="W9">
        <v>2.84</v>
      </c>
      <c r="Y9">
        <v>8.6</v>
      </c>
      <c r="Z9">
        <v>2</v>
      </c>
      <c r="AA9" t="s">
        <v>4268</v>
      </c>
      <c r="AB9">
        <v>0</v>
      </c>
      <c r="AC9">
        <v>5</v>
      </c>
      <c r="AD9">
        <v>5.2</v>
      </c>
      <c r="AF9" t="s">
        <v>5401</v>
      </c>
      <c r="AI9">
        <v>0</v>
      </c>
      <c r="AJ9">
        <v>0</v>
      </c>
      <c r="AK9" t="s">
        <v>6277</v>
      </c>
      <c r="AL9" t="s">
        <v>6277</v>
      </c>
      <c r="AM9" t="s">
        <v>6094</v>
      </c>
    </row>
    <row r="10" spans="1:39">
      <c r="A10" t="s">
        <v>5628</v>
      </c>
      <c r="B10" t="s">
        <v>6223</v>
      </c>
      <c r="C10" t="s">
        <v>4545</v>
      </c>
      <c r="D10">
        <v>2.3</v>
      </c>
      <c r="K10" t="s">
        <v>5093</v>
      </c>
      <c r="L10" t="s">
        <v>5094</v>
      </c>
      <c r="M10" t="s">
        <v>6233</v>
      </c>
      <c r="N10">
        <v>9</v>
      </c>
      <c r="O10" t="s">
        <v>6250</v>
      </c>
      <c r="P10" t="s">
        <v>6078</v>
      </c>
      <c r="Q10">
        <v>17</v>
      </c>
      <c r="R10">
        <v>1</v>
      </c>
      <c r="S10">
        <v>1.94</v>
      </c>
      <c r="T10">
        <v>5.44</v>
      </c>
      <c r="U10">
        <v>862.79</v>
      </c>
      <c r="V10">
        <v>228.07</v>
      </c>
      <c r="W10">
        <v>7.52</v>
      </c>
      <c r="X10">
        <v>-5.12</v>
      </c>
      <c r="Y10">
        <v>0</v>
      </c>
      <c r="Z10">
        <v>6</v>
      </c>
      <c r="AA10" t="s">
        <v>4268</v>
      </c>
      <c r="AB10">
        <v>3</v>
      </c>
      <c r="AC10">
        <v>18</v>
      </c>
      <c r="AD10">
        <v>2.833333333333333</v>
      </c>
      <c r="AF10" t="s">
        <v>5398</v>
      </c>
      <c r="AI10">
        <v>0</v>
      </c>
      <c r="AJ10">
        <v>0</v>
      </c>
      <c r="AK10" t="s">
        <v>6093</v>
      </c>
      <c r="AL10" t="s">
        <v>6093</v>
      </c>
      <c r="AM10" t="s">
        <v>6094</v>
      </c>
    </row>
    <row r="11" spans="1:39">
      <c r="A11" t="s">
        <v>6217</v>
      </c>
      <c r="B11" t="s">
        <v>6224</v>
      </c>
      <c r="C11" t="s">
        <v>4545</v>
      </c>
      <c r="D11">
        <v>383.9</v>
      </c>
      <c r="E11" t="s">
        <v>4547</v>
      </c>
      <c r="K11" t="s">
        <v>5093</v>
      </c>
      <c r="M11" t="s">
        <v>5858</v>
      </c>
      <c r="N11">
        <v>8</v>
      </c>
      <c r="O11" t="s">
        <v>6248</v>
      </c>
      <c r="P11" t="s">
        <v>6272</v>
      </c>
      <c r="Q11">
        <v>4</v>
      </c>
      <c r="R11">
        <v>4</v>
      </c>
      <c r="S11">
        <v>5.08</v>
      </c>
      <c r="T11">
        <v>5.09</v>
      </c>
      <c r="U11">
        <v>563.16</v>
      </c>
      <c r="V11">
        <v>120.16</v>
      </c>
      <c r="W11">
        <v>4.34</v>
      </c>
      <c r="X11">
        <v>9.06</v>
      </c>
      <c r="Y11">
        <v>0</v>
      </c>
      <c r="Z11">
        <v>2</v>
      </c>
      <c r="AA11" t="s">
        <v>4268</v>
      </c>
      <c r="AB11">
        <v>1</v>
      </c>
      <c r="AC11">
        <v>3</v>
      </c>
      <c r="AD11">
        <v>1</v>
      </c>
      <c r="AF11" t="s">
        <v>5399</v>
      </c>
      <c r="AI11">
        <v>0</v>
      </c>
      <c r="AJ11">
        <v>0</v>
      </c>
      <c r="AK11" t="s">
        <v>6276</v>
      </c>
      <c r="AL11" t="s">
        <v>6276</v>
      </c>
      <c r="AM11" t="s">
        <v>6094</v>
      </c>
    </row>
    <row r="12" spans="1:39">
      <c r="A12" t="s">
        <v>6218</v>
      </c>
      <c r="B12" t="s">
        <v>6224</v>
      </c>
      <c r="C12" t="s">
        <v>4545</v>
      </c>
      <c r="D12">
        <v>73</v>
      </c>
      <c r="E12" t="s">
        <v>4547</v>
      </c>
      <c r="K12" t="s">
        <v>5093</v>
      </c>
      <c r="M12" t="s">
        <v>5858</v>
      </c>
      <c r="N12">
        <v>8</v>
      </c>
      <c r="O12" t="s">
        <v>6248</v>
      </c>
      <c r="P12" t="s">
        <v>6273</v>
      </c>
      <c r="Q12">
        <v>3</v>
      </c>
      <c r="R12">
        <v>4</v>
      </c>
      <c r="S12">
        <v>7.73</v>
      </c>
      <c r="T12">
        <v>7.73</v>
      </c>
      <c r="U12">
        <v>631.26</v>
      </c>
      <c r="V12">
        <v>103.09</v>
      </c>
      <c r="W12">
        <v>7.12</v>
      </c>
      <c r="X12">
        <v>13.54</v>
      </c>
      <c r="Y12">
        <v>0</v>
      </c>
      <c r="Z12">
        <v>3</v>
      </c>
      <c r="AA12" t="s">
        <v>4268</v>
      </c>
      <c r="AB12">
        <v>2</v>
      </c>
      <c r="AC12">
        <v>15</v>
      </c>
      <c r="AD12">
        <v>1.563666666666667</v>
      </c>
      <c r="AF12" t="s">
        <v>5399</v>
      </c>
      <c r="AI12">
        <v>0</v>
      </c>
      <c r="AJ12">
        <v>0</v>
      </c>
      <c r="AK12" t="s">
        <v>6276</v>
      </c>
      <c r="AL12" t="s">
        <v>6276</v>
      </c>
      <c r="AM12" t="s">
        <v>6094</v>
      </c>
    </row>
    <row r="13" spans="1:39">
      <c r="A13" t="s">
        <v>6219</v>
      </c>
      <c r="B13" t="s">
        <v>6224</v>
      </c>
      <c r="C13" t="s">
        <v>4545</v>
      </c>
      <c r="D13">
        <v>87.90000000000001</v>
      </c>
      <c r="E13" t="s">
        <v>4547</v>
      </c>
      <c r="K13" t="s">
        <v>5093</v>
      </c>
      <c r="M13" t="s">
        <v>5858</v>
      </c>
      <c r="N13">
        <v>8</v>
      </c>
      <c r="O13" t="s">
        <v>6248</v>
      </c>
      <c r="P13" t="s">
        <v>6274</v>
      </c>
      <c r="Q13">
        <v>4</v>
      </c>
      <c r="R13">
        <v>4</v>
      </c>
      <c r="S13">
        <v>5.08</v>
      </c>
      <c r="T13">
        <v>5.09</v>
      </c>
      <c r="U13">
        <v>565.1799999999999</v>
      </c>
      <c r="V13">
        <v>120.16</v>
      </c>
      <c r="W13">
        <v>4.56</v>
      </c>
      <c r="X13">
        <v>9.24</v>
      </c>
      <c r="Y13">
        <v>0</v>
      </c>
      <c r="Z13">
        <v>2</v>
      </c>
      <c r="AA13" t="s">
        <v>4268</v>
      </c>
      <c r="AB13">
        <v>1</v>
      </c>
      <c r="AC13">
        <v>3</v>
      </c>
      <c r="AD13">
        <v>1</v>
      </c>
      <c r="AF13" t="s">
        <v>5399</v>
      </c>
      <c r="AI13">
        <v>0</v>
      </c>
      <c r="AJ13">
        <v>0</v>
      </c>
      <c r="AK13" t="s">
        <v>6276</v>
      </c>
      <c r="AL13" t="s">
        <v>6276</v>
      </c>
      <c r="AM13" t="s">
        <v>6094</v>
      </c>
    </row>
    <row r="14" spans="1:39">
      <c r="A14" t="s">
        <v>6220</v>
      </c>
      <c r="B14" t="s">
        <v>6224</v>
      </c>
      <c r="C14" t="s">
        <v>4545</v>
      </c>
      <c r="D14">
        <v>51.6</v>
      </c>
      <c r="E14" t="s">
        <v>4547</v>
      </c>
      <c r="K14" t="s">
        <v>5093</v>
      </c>
      <c r="M14" t="s">
        <v>5858</v>
      </c>
      <c r="N14">
        <v>8</v>
      </c>
      <c r="O14" t="s">
        <v>6248</v>
      </c>
      <c r="P14" t="s">
        <v>6275</v>
      </c>
      <c r="Q14">
        <v>3</v>
      </c>
      <c r="R14">
        <v>4</v>
      </c>
      <c r="S14">
        <v>6.22</v>
      </c>
      <c r="T14">
        <v>6.22</v>
      </c>
      <c r="U14">
        <v>555.16</v>
      </c>
      <c r="V14">
        <v>103.09</v>
      </c>
      <c r="W14">
        <v>5.73</v>
      </c>
      <c r="X14">
        <v>13.61</v>
      </c>
      <c r="Y14">
        <v>0</v>
      </c>
      <c r="Z14">
        <v>2</v>
      </c>
      <c r="AA14" t="s">
        <v>4268</v>
      </c>
      <c r="AB14">
        <v>2</v>
      </c>
      <c r="AC14">
        <v>14</v>
      </c>
      <c r="AD14">
        <v>1.563666666666667</v>
      </c>
      <c r="AF14" t="s">
        <v>5399</v>
      </c>
      <c r="AI14">
        <v>0</v>
      </c>
      <c r="AJ14">
        <v>0</v>
      </c>
      <c r="AK14" t="s">
        <v>6276</v>
      </c>
      <c r="AL14" t="s">
        <v>6276</v>
      </c>
      <c r="AM14" t="s">
        <v>6094</v>
      </c>
    </row>
    <row r="15" spans="1:39">
      <c r="A15" t="s">
        <v>6097</v>
      </c>
      <c r="B15" t="s">
        <v>6225</v>
      </c>
      <c r="C15" t="s">
        <v>4545</v>
      </c>
      <c r="D15">
        <v>295000</v>
      </c>
      <c r="E15" t="s">
        <v>4546</v>
      </c>
      <c r="K15" t="s">
        <v>5093</v>
      </c>
      <c r="L15" t="s">
        <v>5094</v>
      </c>
      <c r="M15" t="s">
        <v>6234</v>
      </c>
      <c r="N15">
        <v>9</v>
      </c>
      <c r="O15" t="s">
        <v>6251</v>
      </c>
      <c r="P15" t="s">
        <v>6136</v>
      </c>
      <c r="Q15">
        <v>11</v>
      </c>
      <c r="R15">
        <v>2</v>
      </c>
      <c r="S15">
        <v>1.64</v>
      </c>
      <c r="T15">
        <v>5.14</v>
      </c>
      <c r="U15">
        <v>638.63</v>
      </c>
      <c r="V15">
        <v>172.45</v>
      </c>
      <c r="W15">
        <v>5.33</v>
      </c>
      <c r="X15">
        <v>-4.54</v>
      </c>
      <c r="Y15">
        <v>0</v>
      </c>
      <c r="Z15">
        <v>4</v>
      </c>
      <c r="AA15" t="s">
        <v>4268</v>
      </c>
      <c r="AB15">
        <v>3</v>
      </c>
      <c r="AC15">
        <v>9</v>
      </c>
      <c r="AD15">
        <v>2.5</v>
      </c>
      <c r="AF15" t="s">
        <v>5398</v>
      </c>
      <c r="AI15">
        <v>0</v>
      </c>
      <c r="AJ15">
        <v>0</v>
      </c>
      <c r="AK15" t="s">
        <v>6148</v>
      </c>
      <c r="AL15" t="s">
        <v>6148</v>
      </c>
      <c r="AM15" t="s">
        <v>6094</v>
      </c>
    </row>
    <row r="16" spans="1:39">
      <c r="A16" t="s">
        <v>6097</v>
      </c>
      <c r="B16" t="s">
        <v>6225</v>
      </c>
      <c r="C16" t="s">
        <v>4545</v>
      </c>
      <c r="D16">
        <v>328000</v>
      </c>
      <c r="E16" t="s">
        <v>4546</v>
      </c>
      <c r="K16" t="s">
        <v>5093</v>
      </c>
      <c r="L16" t="s">
        <v>5094</v>
      </c>
      <c r="M16" t="s">
        <v>6235</v>
      </c>
      <c r="N16">
        <v>9</v>
      </c>
      <c r="O16" t="s">
        <v>6252</v>
      </c>
      <c r="P16" t="s">
        <v>6136</v>
      </c>
      <c r="Q16">
        <v>11</v>
      </c>
      <c r="R16">
        <v>2</v>
      </c>
      <c r="S16">
        <v>1.64</v>
      </c>
      <c r="T16">
        <v>5.14</v>
      </c>
      <c r="U16">
        <v>638.63</v>
      </c>
      <c r="V16">
        <v>172.45</v>
      </c>
      <c r="W16">
        <v>5.33</v>
      </c>
      <c r="X16">
        <v>-4.54</v>
      </c>
      <c r="Y16">
        <v>0</v>
      </c>
      <c r="Z16">
        <v>4</v>
      </c>
      <c r="AA16" t="s">
        <v>4268</v>
      </c>
      <c r="AB16">
        <v>3</v>
      </c>
      <c r="AC16">
        <v>9</v>
      </c>
      <c r="AD16">
        <v>2.5</v>
      </c>
      <c r="AF16" t="s">
        <v>5398</v>
      </c>
      <c r="AI16">
        <v>0</v>
      </c>
      <c r="AJ16">
        <v>0</v>
      </c>
      <c r="AK16" t="s">
        <v>6148</v>
      </c>
      <c r="AL16" t="s">
        <v>6148</v>
      </c>
      <c r="AM16" t="s">
        <v>6094</v>
      </c>
    </row>
    <row r="17" spans="1:39">
      <c r="A17" t="s">
        <v>6097</v>
      </c>
      <c r="B17" t="s">
        <v>6225</v>
      </c>
      <c r="C17" t="s">
        <v>4545</v>
      </c>
      <c r="D17">
        <v>1271000</v>
      </c>
      <c r="E17" t="s">
        <v>4546</v>
      </c>
      <c r="K17" t="s">
        <v>5093</v>
      </c>
      <c r="L17" t="s">
        <v>5094</v>
      </c>
      <c r="M17" t="s">
        <v>6236</v>
      </c>
      <c r="N17">
        <v>9</v>
      </c>
      <c r="O17" t="s">
        <v>6253</v>
      </c>
      <c r="P17" t="s">
        <v>6136</v>
      </c>
      <c r="Q17">
        <v>11</v>
      </c>
      <c r="R17">
        <v>2</v>
      </c>
      <c r="S17">
        <v>1.64</v>
      </c>
      <c r="T17">
        <v>5.14</v>
      </c>
      <c r="U17">
        <v>638.63</v>
      </c>
      <c r="V17">
        <v>172.45</v>
      </c>
      <c r="W17">
        <v>5.33</v>
      </c>
      <c r="X17">
        <v>-4.54</v>
      </c>
      <c r="Y17">
        <v>0</v>
      </c>
      <c r="Z17">
        <v>4</v>
      </c>
      <c r="AA17" t="s">
        <v>4268</v>
      </c>
      <c r="AB17">
        <v>3</v>
      </c>
      <c r="AC17">
        <v>9</v>
      </c>
      <c r="AD17">
        <v>2.5</v>
      </c>
      <c r="AF17" t="s">
        <v>5398</v>
      </c>
      <c r="AI17">
        <v>0</v>
      </c>
      <c r="AJ17">
        <v>0</v>
      </c>
      <c r="AK17" t="s">
        <v>6148</v>
      </c>
      <c r="AL17" t="s">
        <v>6148</v>
      </c>
      <c r="AM17" t="s">
        <v>6094</v>
      </c>
    </row>
    <row r="18" spans="1:39">
      <c r="A18" t="s">
        <v>6106</v>
      </c>
      <c r="B18" t="s">
        <v>6225</v>
      </c>
      <c r="C18" t="s">
        <v>4545</v>
      </c>
      <c r="D18">
        <v>310000</v>
      </c>
      <c r="E18" t="s">
        <v>4546</v>
      </c>
      <c r="K18" t="s">
        <v>5093</v>
      </c>
      <c r="L18" t="s">
        <v>5094</v>
      </c>
      <c r="M18" t="s">
        <v>6237</v>
      </c>
      <c r="N18">
        <v>9</v>
      </c>
      <c r="O18" t="s">
        <v>6254</v>
      </c>
      <c r="P18" t="s">
        <v>6145</v>
      </c>
      <c r="Q18">
        <v>12</v>
      </c>
      <c r="R18">
        <v>1</v>
      </c>
      <c r="S18">
        <v>0.42</v>
      </c>
      <c r="T18">
        <v>3.92</v>
      </c>
      <c r="U18">
        <v>614.5599999999999</v>
      </c>
      <c r="V18">
        <v>170.17</v>
      </c>
      <c r="W18">
        <v>5.01</v>
      </c>
      <c r="X18">
        <v>-5.12</v>
      </c>
      <c r="Y18">
        <v>0</v>
      </c>
      <c r="Z18">
        <v>4</v>
      </c>
      <c r="AA18" t="s">
        <v>4268</v>
      </c>
      <c r="AB18">
        <v>3</v>
      </c>
      <c r="AC18">
        <v>12</v>
      </c>
      <c r="AD18">
        <v>3.373333333333334</v>
      </c>
      <c r="AF18" t="s">
        <v>5398</v>
      </c>
      <c r="AI18">
        <v>0</v>
      </c>
      <c r="AJ18">
        <v>0</v>
      </c>
      <c r="AK18" t="s">
        <v>6093</v>
      </c>
      <c r="AL18" t="s">
        <v>6093</v>
      </c>
      <c r="AM18" t="s">
        <v>6094</v>
      </c>
    </row>
    <row r="19" spans="1:39">
      <c r="A19" t="s">
        <v>5628</v>
      </c>
      <c r="B19" t="s">
        <v>6225</v>
      </c>
      <c r="C19" t="s">
        <v>4545</v>
      </c>
      <c r="D19">
        <v>380000</v>
      </c>
      <c r="E19" t="s">
        <v>4546</v>
      </c>
      <c r="K19" t="s">
        <v>5093</v>
      </c>
      <c r="L19" t="s">
        <v>5094</v>
      </c>
      <c r="M19" t="s">
        <v>6238</v>
      </c>
      <c r="N19">
        <v>9</v>
      </c>
      <c r="O19" t="s">
        <v>6255</v>
      </c>
      <c r="P19" t="s">
        <v>6078</v>
      </c>
      <c r="Q19">
        <v>17</v>
      </c>
      <c r="R19">
        <v>1</v>
      </c>
      <c r="S19">
        <v>1.94</v>
      </c>
      <c r="T19">
        <v>5.44</v>
      </c>
      <c r="U19">
        <v>862.79</v>
      </c>
      <c r="V19">
        <v>228.07</v>
      </c>
      <c r="W19">
        <v>7.52</v>
      </c>
      <c r="X19">
        <v>-5.12</v>
      </c>
      <c r="Y19">
        <v>0</v>
      </c>
      <c r="Z19">
        <v>6</v>
      </c>
      <c r="AA19" t="s">
        <v>4268</v>
      </c>
      <c r="AB19">
        <v>3</v>
      </c>
      <c r="AC19">
        <v>18</v>
      </c>
      <c r="AD19">
        <v>2.833333333333333</v>
      </c>
      <c r="AF19" t="s">
        <v>5398</v>
      </c>
      <c r="AI19">
        <v>0</v>
      </c>
      <c r="AJ19">
        <v>0</v>
      </c>
      <c r="AK19" t="s">
        <v>6093</v>
      </c>
      <c r="AL19" t="s">
        <v>6093</v>
      </c>
      <c r="AM19" t="s">
        <v>6094</v>
      </c>
    </row>
    <row r="20" spans="1:39">
      <c r="A20" t="s">
        <v>5628</v>
      </c>
      <c r="B20" t="s">
        <v>6225</v>
      </c>
      <c r="C20" t="s">
        <v>4545</v>
      </c>
      <c r="D20">
        <v>350000</v>
      </c>
      <c r="E20" t="s">
        <v>4546</v>
      </c>
      <c r="K20" t="s">
        <v>5093</v>
      </c>
      <c r="L20" t="s">
        <v>5094</v>
      </c>
      <c r="M20" t="s">
        <v>6239</v>
      </c>
      <c r="N20">
        <v>9</v>
      </c>
      <c r="O20" t="s">
        <v>6256</v>
      </c>
      <c r="P20" t="s">
        <v>6078</v>
      </c>
      <c r="Q20">
        <v>17</v>
      </c>
      <c r="R20">
        <v>1</v>
      </c>
      <c r="S20">
        <v>1.94</v>
      </c>
      <c r="T20">
        <v>5.44</v>
      </c>
      <c r="U20">
        <v>862.79</v>
      </c>
      <c r="V20">
        <v>228.07</v>
      </c>
      <c r="W20">
        <v>7.52</v>
      </c>
      <c r="X20">
        <v>-5.12</v>
      </c>
      <c r="Y20">
        <v>0</v>
      </c>
      <c r="Z20">
        <v>6</v>
      </c>
      <c r="AA20" t="s">
        <v>4268</v>
      </c>
      <c r="AB20">
        <v>3</v>
      </c>
      <c r="AC20">
        <v>18</v>
      </c>
      <c r="AD20">
        <v>2.833333333333333</v>
      </c>
      <c r="AF20" t="s">
        <v>5398</v>
      </c>
      <c r="AI20">
        <v>0</v>
      </c>
      <c r="AJ20">
        <v>0</v>
      </c>
      <c r="AK20" t="s">
        <v>6093</v>
      </c>
      <c r="AL20" t="s">
        <v>6093</v>
      </c>
      <c r="AM20" t="s">
        <v>6094</v>
      </c>
    </row>
    <row r="21" spans="1:39">
      <c r="A21" t="s">
        <v>6106</v>
      </c>
      <c r="B21" t="s">
        <v>6225</v>
      </c>
      <c r="C21" t="s">
        <v>4545</v>
      </c>
      <c r="D21">
        <v>230000</v>
      </c>
      <c r="E21" t="s">
        <v>4546</v>
      </c>
      <c r="K21" t="s">
        <v>5093</v>
      </c>
      <c r="L21" t="s">
        <v>5094</v>
      </c>
      <c r="M21" t="s">
        <v>6240</v>
      </c>
      <c r="N21">
        <v>9</v>
      </c>
      <c r="O21" t="s">
        <v>6257</v>
      </c>
      <c r="P21" t="s">
        <v>6145</v>
      </c>
      <c r="Q21">
        <v>12</v>
      </c>
      <c r="R21">
        <v>1</v>
      </c>
      <c r="S21">
        <v>0.42</v>
      </c>
      <c r="T21">
        <v>3.92</v>
      </c>
      <c r="U21">
        <v>614.5599999999999</v>
      </c>
      <c r="V21">
        <v>170.17</v>
      </c>
      <c r="W21">
        <v>5.01</v>
      </c>
      <c r="X21">
        <v>-5.12</v>
      </c>
      <c r="Y21">
        <v>0</v>
      </c>
      <c r="Z21">
        <v>4</v>
      </c>
      <c r="AA21" t="s">
        <v>4268</v>
      </c>
      <c r="AB21">
        <v>3</v>
      </c>
      <c r="AC21">
        <v>12</v>
      </c>
      <c r="AD21">
        <v>3.373333333333334</v>
      </c>
      <c r="AF21" t="s">
        <v>5398</v>
      </c>
      <c r="AI21">
        <v>0</v>
      </c>
      <c r="AJ21">
        <v>0</v>
      </c>
      <c r="AK21" t="s">
        <v>6093</v>
      </c>
      <c r="AL21" t="s">
        <v>6093</v>
      </c>
      <c r="AM21" t="s">
        <v>6094</v>
      </c>
    </row>
    <row r="22" spans="1:39">
      <c r="A22" t="s">
        <v>5628</v>
      </c>
      <c r="B22" t="s">
        <v>6225</v>
      </c>
      <c r="C22" t="s">
        <v>4545</v>
      </c>
      <c r="D22">
        <v>290000</v>
      </c>
      <c r="E22" t="s">
        <v>4546</v>
      </c>
      <c r="K22" t="s">
        <v>5093</v>
      </c>
      <c r="L22" t="s">
        <v>5094</v>
      </c>
      <c r="M22" t="s">
        <v>6241</v>
      </c>
      <c r="N22">
        <v>9</v>
      </c>
      <c r="O22" t="s">
        <v>6258</v>
      </c>
      <c r="P22" t="s">
        <v>6078</v>
      </c>
      <c r="Q22">
        <v>17</v>
      </c>
      <c r="R22">
        <v>1</v>
      </c>
      <c r="S22">
        <v>1.94</v>
      </c>
      <c r="T22">
        <v>5.44</v>
      </c>
      <c r="U22">
        <v>862.79</v>
      </c>
      <c r="V22">
        <v>228.07</v>
      </c>
      <c r="W22">
        <v>7.52</v>
      </c>
      <c r="X22">
        <v>-5.12</v>
      </c>
      <c r="Y22">
        <v>0</v>
      </c>
      <c r="Z22">
        <v>6</v>
      </c>
      <c r="AA22" t="s">
        <v>4268</v>
      </c>
      <c r="AB22">
        <v>3</v>
      </c>
      <c r="AC22">
        <v>18</v>
      </c>
      <c r="AD22">
        <v>2.833333333333333</v>
      </c>
      <c r="AF22" t="s">
        <v>5398</v>
      </c>
      <c r="AI22">
        <v>0</v>
      </c>
      <c r="AJ22">
        <v>0</v>
      </c>
      <c r="AK22" t="s">
        <v>6093</v>
      </c>
      <c r="AL22" t="s">
        <v>6093</v>
      </c>
      <c r="AM22" t="s">
        <v>6094</v>
      </c>
    </row>
    <row r="23" spans="1:39">
      <c r="A23" t="s">
        <v>6106</v>
      </c>
      <c r="B23" t="s">
        <v>6225</v>
      </c>
      <c r="C23" t="s">
        <v>4545</v>
      </c>
      <c r="D23">
        <v>250000</v>
      </c>
      <c r="E23" t="s">
        <v>4546</v>
      </c>
      <c r="K23" t="s">
        <v>5093</v>
      </c>
      <c r="L23" t="s">
        <v>5094</v>
      </c>
      <c r="M23" t="s">
        <v>6242</v>
      </c>
      <c r="N23">
        <v>9</v>
      </c>
      <c r="O23" t="s">
        <v>6259</v>
      </c>
      <c r="P23" t="s">
        <v>6145</v>
      </c>
      <c r="Q23">
        <v>12</v>
      </c>
      <c r="R23">
        <v>1</v>
      </c>
      <c r="S23">
        <v>0.42</v>
      </c>
      <c r="T23">
        <v>3.92</v>
      </c>
      <c r="U23">
        <v>614.5599999999999</v>
      </c>
      <c r="V23">
        <v>170.17</v>
      </c>
      <c r="W23">
        <v>5.01</v>
      </c>
      <c r="X23">
        <v>-5.12</v>
      </c>
      <c r="Y23">
        <v>0</v>
      </c>
      <c r="Z23">
        <v>4</v>
      </c>
      <c r="AA23" t="s">
        <v>4268</v>
      </c>
      <c r="AB23">
        <v>3</v>
      </c>
      <c r="AC23">
        <v>12</v>
      </c>
      <c r="AD23">
        <v>3.373333333333334</v>
      </c>
      <c r="AF23" t="s">
        <v>5398</v>
      </c>
      <c r="AI23">
        <v>0</v>
      </c>
      <c r="AJ23">
        <v>0</v>
      </c>
      <c r="AK23" t="s">
        <v>6093</v>
      </c>
      <c r="AL23" t="s">
        <v>6093</v>
      </c>
      <c r="AM23" t="s">
        <v>6094</v>
      </c>
    </row>
    <row r="24" spans="1:39">
      <c r="A24" t="s">
        <v>5628</v>
      </c>
      <c r="B24" t="s">
        <v>6225</v>
      </c>
      <c r="C24" t="s">
        <v>4545</v>
      </c>
      <c r="D24">
        <v>280000</v>
      </c>
      <c r="E24" t="s">
        <v>4546</v>
      </c>
      <c r="K24" t="s">
        <v>5093</v>
      </c>
      <c r="L24" t="s">
        <v>5094</v>
      </c>
      <c r="M24" t="s">
        <v>6243</v>
      </c>
      <c r="N24">
        <v>9</v>
      </c>
      <c r="O24" t="s">
        <v>6260</v>
      </c>
      <c r="P24" t="s">
        <v>6078</v>
      </c>
      <c r="Q24">
        <v>17</v>
      </c>
      <c r="R24">
        <v>1</v>
      </c>
      <c r="S24">
        <v>1.94</v>
      </c>
      <c r="T24">
        <v>5.44</v>
      </c>
      <c r="U24">
        <v>862.79</v>
      </c>
      <c r="V24">
        <v>228.07</v>
      </c>
      <c r="W24">
        <v>7.52</v>
      </c>
      <c r="X24">
        <v>-5.12</v>
      </c>
      <c r="Y24">
        <v>0</v>
      </c>
      <c r="Z24">
        <v>6</v>
      </c>
      <c r="AA24" t="s">
        <v>4268</v>
      </c>
      <c r="AB24">
        <v>3</v>
      </c>
      <c r="AC24">
        <v>18</v>
      </c>
      <c r="AD24">
        <v>2.833333333333333</v>
      </c>
      <c r="AF24" t="s">
        <v>5398</v>
      </c>
      <c r="AI24">
        <v>0</v>
      </c>
      <c r="AJ24">
        <v>0</v>
      </c>
      <c r="AK24" t="s">
        <v>6093</v>
      </c>
      <c r="AL24" t="s">
        <v>6093</v>
      </c>
      <c r="AM24" t="s">
        <v>6094</v>
      </c>
    </row>
    <row r="25" spans="1:39">
      <c r="A25" t="s">
        <v>5628</v>
      </c>
      <c r="B25" t="s">
        <v>6226</v>
      </c>
      <c r="C25" t="s">
        <v>4545</v>
      </c>
      <c r="D25">
        <v>40</v>
      </c>
      <c r="K25" t="s">
        <v>5093</v>
      </c>
      <c r="L25" t="s">
        <v>5094</v>
      </c>
      <c r="M25" t="s">
        <v>6244</v>
      </c>
      <c r="N25">
        <v>9</v>
      </c>
      <c r="O25" t="s">
        <v>6261</v>
      </c>
      <c r="P25" t="s">
        <v>6078</v>
      </c>
      <c r="Q25">
        <v>17</v>
      </c>
      <c r="R25">
        <v>1</v>
      </c>
      <c r="S25">
        <v>1.94</v>
      </c>
      <c r="T25">
        <v>5.44</v>
      </c>
      <c r="U25">
        <v>862.79</v>
      </c>
      <c r="V25">
        <v>228.07</v>
      </c>
      <c r="W25">
        <v>7.52</v>
      </c>
      <c r="X25">
        <v>-5.12</v>
      </c>
      <c r="Y25">
        <v>0</v>
      </c>
      <c r="Z25">
        <v>6</v>
      </c>
      <c r="AA25" t="s">
        <v>4268</v>
      </c>
      <c r="AB25">
        <v>3</v>
      </c>
      <c r="AC25">
        <v>18</v>
      </c>
      <c r="AD25">
        <v>2.833333333333333</v>
      </c>
      <c r="AF25" t="s">
        <v>5398</v>
      </c>
      <c r="AI25">
        <v>0</v>
      </c>
      <c r="AJ25">
        <v>0</v>
      </c>
      <c r="AK25" t="s">
        <v>6093</v>
      </c>
      <c r="AL25" t="s">
        <v>6093</v>
      </c>
      <c r="AM25" t="s">
        <v>6094</v>
      </c>
    </row>
    <row r="26" spans="1:39">
      <c r="A26" t="s">
        <v>6097</v>
      </c>
      <c r="B26" t="s">
        <v>6227</v>
      </c>
      <c r="C26" t="s">
        <v>4545</v>
      </c>
      <c r="D26">
        <v>32.32</v>
      </c>
      <c r="E26" t="s">
        <v>6229</v>
      </c>
      <c r="K26" t="s">
        <v>5093</v>
      </c>
      <c r="L26" t="s">
        <v>5094</v>
      </c>
      <c r="M26" t="s">
        <v>6245</v>
      </c>
      <c r="N26">
        <v>9</v>
      </c>
      <c r="O26" t="s">
        <v>6262</v>
      </c>
      <c r="P26" t="s">
        <v>6136</v>
      </c>
      <c r="Q26">
        <v>11</v>
      </c>
      <c r="R26">
        <v>2</v>
      </c>
      <c r="S26">
        <v>1.64</v>
      </c>
      <c r="T26">
        <v>5.14</v>
      </c>
      <c r="U26">
        <v>638.63</v>
      </c>
      <c r="V26">
        <v>172.45</v>
      </c>
      <c r="W26">
        <v>5.33</v>
      </c>
      <c r="X26">
        <v>-4.54</v>
      </c>
      <c r="Y26">
        <v>0</v>
      </c>
      <c r="Z26">
        <v>4</v>
      </c>
      <c r="AA26" t="s">
        <v>4268</v>
      </c>
      <c r="AB26">
        <v>3</v>
      </c>
      <c r="AC26">
        <v>9</v>
      </c>
      <c r="AD26">
        <v>2.5</v>
      </c>
      <c r="AF26" t="s">
        <v>5398</v>
      </c>
      <c r="AI26">
        <v>0</v>
      </c>
      <c r="AJ26">
        <v>0</v>
      </c>
      <c r="AK26" t="s">
        <v>6148</v>
      </c>
      <c r="AL26" t="s">
        <v>6148</v>
      </c>
      <c r="AM26" t="s">
        <v>6094</v>
      </c>
    </row>
    <row r="27" spans="1:39">
      <c r="A27" t="s">
        <v>6097</v>
      </c>
      <c r="B27" t="s">
        <v>6227</v>
      </c>
      <c r="C27" t="s">
        <v>4545</v>
      </c>
      <c r="D27">
        <v>30.37</v>
      </c>
      <c r="E27" t="s">
        <v>6229</v>
      </c>
      <c r="K27" t="s">
        <v>5093</v>
      </c>
      <c r="L27" t="s">
        <v>5094</v>
      </c>
      <c r="M27" t="s">
        <v>6246</v>
      </c>
      <c r="N27">
        <v>9</v>
      </c>
      <c r="O27" t="s">
        <v>6263</v>
      </c>
      <c r="P27" t="s">
        <v>6136</v>
      </c>
      <c r="Q27">
        <v>11</v>
      </c>
      <c r="R27">
        <v>2</v>
      </c>
      <c r="S27">
        <v>1.64</v>
      </c>
      <c r="T27">
        <v>5.14</v>
      </c>
      <c r="U27">
        <v>638.63</v>
      </c>
      <c r="V27">
        <v>172.45</v>
      </c>
      <c r="W27">
        <v>5.33</v>
      </c>
      <c r="X27">
        <v>-4.54</v>
      </c>
      <c r="Y27">
        <v>0</v>
      </c>
      <c r="Z27">
        <v>4</v>
      </c>
      <c r="AA27" t="s">
        <v>4268</v>
      </c>
      <c r="AB27">
        <v>3</v>
      </c>
      <c r="AC27">
        <v>9</v>
      </c>
      <c r="AD27">
        <v>2.5</v>
      </c>
      <c r="AF27" t="s">
        <v>5398</v>
      </c>
      <c r="AI27">
        <v>0</v>
      </c>
      <c r="AJ27">
        <v>0</v>
      </c>
      <c r="AK27" t="s">
        <v>6148</v>
      </c>
      <c r="AL27" t="s">
        <v>6148</v>
      </c>
      <c r="AM27" t="s">
        <v>6094</v>
      </c>
    </row>
    <row r="28" spans="1:39">
      <c r="A28" t="s">
        <v>6097</v>
      </c>
      <c r="B28" t="s">
        <v>6227</v>
      </c>
      <c r="C28" t="s">
        <v>4545</v>
      </c>
      <c r="D28">
        <v>23.8</v>
      </c>
      <c r="E28" t="s">
        <v>6229</v>
      </c>
      <c r="K28" t="s">
        <v>5093</v>
      </c>
      <c r="L28" t="s">
        <v>5094</v>
      </c>
      <c r="M28" t="s">
        <v>6247</v>
      </c>
      <c r="N28">
        <v>9</v>
      </c>
      <c r="O28" t="s">
        <v>6264</v>
      </c>
      <c r="P28" t="s">
        <v>6136</v>
      </c>
      <c r="Q28">
        <v>11</v>
      </c>
      <c r="R28">
        <v>2</v>
      </c>
      <c r="S28">
        <v>1.64</v>
      </c>
      <c r="T28">
        <v>5.14</v>
      </c>
      <c r="U28">
        <v>638.63</v>
      </c>
      <c r="V28">
        <v>172.45</v>
      </c>
      <c r="W28">
        <v>5.33</v>
      </c>
      <c r="X28">
        <v>-4.54</v>
      </c>
      <c r="Y28">
        <v>0</v>
      </c>
      <c r="Z28">
        <v>4</v>
      </c>
      <c r="AA28" t="s">
        <v>4268</v>
      </c>
      <c r="AB28">
        <v>3</v>
      </c>
      <c r="AC28">
        <v>9</v>
      </c>
      <c r="AD28">
        <v>2.5</v>
      </c>
      <c r="AF28" t="s">
        <v>5398</v>
      </c>
      <c r="AI28">
        <v>0</v>
      </c>
      <c r="AJ28">
        <v>0</v>
      </c>
      <c r="AK28" t="s">
        <v>6148</v>
      </c>
      <c r="AL28" t="s">
        <v>6148</v>
      </c>
      <c r="AM28" t="s">
        <v>6094</v>
      </c>
    </row>
    <row r="29" spans="1:39">
      <c r="A29" t="s">
        <v>6106</v>
      </c>
      <c r="B29" t="s">
        <v>6227</v>
      </c>
      <c r="C29" t="s">
        <v>4545</v>
      </c>
      <c r="D29">
        <v>20.3</v>
      </c>
      <c r="E29" t="s">
        <v>6230</v>
      </c>
      <c r="K29" t="s">
        <v>5093</v>
      </c>
      <c r="L29" t="s">
        <v>5094</v>
      </c>
      <c r="M29" t="s">
        <v>6237</v>
      </c>
      <c r="N29">
        <v>9</v>
      </c>
      <c r="O29" t="s">
        <v>6254</v>
      </c>
      <c r="P29" t="s">
        <v>6145</v>
      </c>
      <c r="Q29">
        <v>12</v>
      </c>
      <c r="R29">
        <v>1</v>
      </c>
      <c r="S29">
        <v>0.42</v>
      </c>
      <c r="T29">
        <v>3.92</v>
      </c>
      <c r="U29">
        <v>614.5599999999999</v>
      </c>
      <c r="V29">
        <v>170.17</v>
      </c>
      <c r="W29">
        <v>5.01</v>
      </c>
      <c r="X29">
        <v>-5.12</v>
      </c>
      <c r="Y29">
        <v>0</v>
      </c>
      <c r="Z29">
        <v>4</v>
      </c>
      <c r="AA29" t="s">
        <v>4268</v>
      </c>
      <c r="AB29">
        <v>3</v>
      </c>
      <c r="AC29">
        <v>12</v>
      </c>
      <c r="AD29">
        <v>3.373333333333334</v>
      </c>
      <c r="AF29" t="s">
        <v>5398</v>
      </c>
      <c r="AI29">
        <v>0</v>
      </c>
      <c r="AJ29">
        <v>0</v>
      </c>
      <c r="AK29" t="s">
        <v>6093</v>
      </c>
      <c r="AL29" t="s">
        <v>6093</v>
      </c>
      <c r="AM29" t="s">
        <v>6094</v>
      </c>
    </row>
    <row r="30" spans="1:39">
      <c r="A30" t="s">
        <v>5628</v>
      </c>
      <c r="B30" t="s">
        <v>6227</v>
      </c>
      <c r="C30" t="s">
        <v>4545</v>
      </c>
      <c r="D30">
        <v>57.1</v>
      </c>
      <c r="E30" t="s">
        <v>6230</v>
      </c>
      <c r="K30" t="s">
        <v>5093</v>
      </c>
      <c r="L30" t="s">
        <v>5094</v>
      </c>
      <c r="M30" t="s">
        <v>6238</v>
      </c>
      <c r="N30">
        <v>9</v>
      </c>
      <c r="O30" t="s">
        <v>6255</v>
      </c>
      <c r="P30" t="s">
        <v>6078</v>
      </c>
      <c r="Q30">
        <v>17</v>
      </c>
      <c r="R30">
        <v>1</v>
      </c>
      <c r="S30">
        <v>1.94</v>
      </c>
      <c r="T30">
        <v>5.44</v>
      </c>
      <c r="U30">
        <v>862.79</v>
      </c>
      <c r="V30">
        <v>228.07</v>
      </c>
      <c r="W30">
        <v>7.52</v>
      </c>
      <c r="X30">
        <v>-5.12</v>
      </c>
      <c r="Y30">
        <v>0</v>
      </c>
      <c r="Z30">
        <v>6</v>
      </c>
      <c r="AA30" t="s">
        <v>4268</v>
      </c>
      <c r="AB30">
        <v>3</v>
      </c>
      <c r="AC30">
        <v>18</v>
      </c>
      <c r="AD30">
        <v>2.833333333333333</v>
      </c>
      <c r="AF30" t="s">
        <v>5398</v>
      </c>
      <c r="AI30">
        <v>0</v>
      </c>
      <c r="AJ30">
        <v>0</v>
      </c>
      <c r="AK30" t="s">
        <v>6093</v>
      </c>
      <c r="AL30" t="s">
        <v>6093</v>
      </c>
      <c r="AM30" t="s">
        <v>6094</v>
      </c>
    </row>
    <row r="31" spans="1:39">
      <c r="A31" t="s">
        <v>5628</v>
      </c>
      <c r="B31" t="s">
        <v>6227</v>
      </c>
      <c r="C31" t="s">
        <v>4545</v>
      </c>
      <c r="D31">
        <v>48.7</v>
      </c>
      <c r="E31" t="s">
        <v>6230</v>
      </c>
      <c r="K31" t="s">
        <v>5093</v>
      </c>
      <c r="L31" t="s">
        <v>5094</v>
      </c>
      <c r="M31" t="s">
        <v>6239</v>
      </c>
      <c r="N31">
        <v>9</v>
      </c>
      <c r="O31" t="s">
        <v>6256</v>
      </c>
      <c r="P31" t="s">
        <v>6078</v>
      </c>
      <c r="Q31">
        <v>17</v>
      </c>
      <c r="R31">
        <v>1</v>
      </c>
      <c r="S31">
        <v>1.94</v>
      </c>
      <c r="T31">
        <v>5.44</v>
      </c>
      <c r="U31">
        <v>862.79</v>
      </c>
      <c r="V31">
        <v>228.07</v>
      </c>
      <c r="W31">
        <v>7.52</v>
      </c>
      <c r="X31">
        <v>-5.12</v>
      </c>
      <c r="Y31">
        <v>0</v>
      </c>
      <c r="Z31">
        <v>6</v>
      </c>
      <c r="AA31" t="s">
        <v>4268</v>
      </c>
      <c r="AB31">
        <v>3</v>
      </c>
      <c r="AC31">
        <v>18</v>
      </c>
      <c r="AD31">
        <v>2.833333333333333</v>
      </c>
      <c r="AF31" t="s">
        <v>5398</v>
      </c>
      <c r="AI31">
        <v>0</v>
      </c>
      <c r="AJ31">
        <v>0</v>
      </c>
      <c r="AK31" t="s">
        <v>6093</v>
      </c>
      <c r="AL31" t="s">
        <v>6093</v>
      </c>
      <c r="AM31" t="s">
        <v>6094</v>
      </c>
    </row>
    <row r="32" spans="1:39">
      <c r="A32" t="s">
        <v>6106</v>
      </c>
      <c r="B32" t="s">
        <v>6227</v>
      </c>
      <c r="C32" t="s">
        <v>4545</v>
      </c>
      <c r="D32">
        <v>37.4</v>
      </c>
      <c r="E32" t="s">
        <v>6230</v>
      </c>
      <c r="K32" t="s">
        <v>5093</v>
      </c>
      <c r="L32" t="s">
        <v>5094</v>
      </c>
      <c r="M32" t="s">
        <v>6240</v>
      </c>
      <c r="N32">
        <v>9</v>
      </c>
      <c r="O32" t="s">
        <v>6257</v>
      </c>
      <c r="P32" t="s">
        <v>6145</v>
      </c>
      <c r="Q32">
        <v>12</v>
      </c>
      <c r="R32">
        <v>1</v>
      </c>
      <c r="S32">
        <v>0.42</v>
      </c>
      <c r="T32">
        <v>3.92</v>
      </c>
      <c r="U32">
        <v>614.5599999999999</v>
      </c>
      <c r="V32">
        <v>170.17</v>
      </c>
      <c r="W32">
        <v>5.01</v>
      </c>
      <c r="X32">
        <v>-5.12</v>
      </c>
      <c r="Y32">
        <v>0</v>
      </c>
      <c r="Z32">
        <v>4</v>
      </c>
      <c r="AA32" t="s">
        <v>4268</v>
      </c>
      <c r="AB32">
        <v>3</v>
      </c>
      <c r="AC32">
        <v>12</v>
      </c>
      <c r="AD32">
        <v>3.373333333333334</v>
      </c>
      <c r="AF32" t="s">
        <v>5398</v>
      </c>
      <c r="AI32">
        <v>0</v>
      </c>
      <c r="AJ32">
        <v>0</v>
      </c>
      <c r="AK32" t="s">
        <v>6093</v>
      </c>
      <c r="AL32" t="s">
        <v>6093</v>
      </c>
      <c r="AM32" t="s">
        <v>6094</v>
      </c>
    </row>
    <row r="33" spans="1:39">
      <c r="A33" t="s">
        <v>5628</v>
      </c>
      <c r="B33" t="s">
        <v>6227</v>
      </c>
      <c r="C33" t="s">
        <v>4545</v>
      </c>
      <c r="D33">
        <v>34.9</v>
      </c>
      <c r="E33" t="s">
        <v>6230</v>
      </c>
      <c r="K33" t="s">
        <v>5093</v>
      </c>
      <c r="L33" t="s">
        <v>5094</v>
      </c>
      <c r="M33" t="s">
        <v>6241</v>
      </c>
      <c r="N33">
        <v>9</v>
      </c>
      <c r="O33" t="s">
        <v>6258</v>
      </c>
      <c r="P33" t="s">
        <v>6078</v>
      </c>
      <c r="Q33">
        <v>17</v>
      </c>
      <c r="R33">
        <v>1</v>
      </c>
      <c r="S33">
        <v>1.94</v>
      </c>
      <c r="T33">
        <v>5.44</v>
      </c>
      <c r="U33">
        <v>862.79</v>
      </c>
      <c r="V33">
        <v>228.07</v>
      </c>
      <c r="W33">
        <v>7.52</v>
      </c>
      <c r="X33">
        <v>-5.12</v>
      </c>
      <c r="Y33">
        <v>0</v>
      </c>
      <c r="Z33">
        <v>6</v>
      </c>
      <c r="AA33" t="s">
        <v>4268</v>
      </c>
      <c r="AB33">
        <v>3</v>
      </c>
      <c r="AC33">
        <v>18</v>
      </c>
      <c r="AD33">
        <v>2.833333333333333</v>
      </c>
      <c r="AF33" t="s">
        <v>5398</v>
      </c>
      <c r="AI33">
        <v>0</v>
      </c>
      <c r="AJ33">
        <v>0</v>
      </c>
      <c r="AK33" t="s">
        <v>6093</v>
      </c>
      <c r="AL33" t="s">
        <v>6093</v>
      </c>
      <c r="AM33" t="s">
        <v>6094</v>
      </c>
    </row>
    <row r="34" spans="1:39">
      <c r="A34" t="s">
        <v>6106</v>
      </c>
      <c r="B34" t="s">
        <v>6227</v>
      </c>
      <c r="C34" t="s">
        <v>4545</v>
      </c>
      <c r="D34">
        <v>30.7</v>
      </c>
      <c r="E34" t="s">
        <v>6230</v>
      </c>
      <c r="K34" t="s">
        <v>5093</v>
      </c>
      <c r="L34" t="s">
        <v>5094</v>
      </c>
      <c r="M34" t="s">
        <v>6242</v>
      </c>
      <c r="N34">
        <v>9</v>
      </c>
      <c r="O34" t="s">
        <v>6259</v>
      </c>
      <c r="P34" t="s">
        <v>6145</v>
      </c>
      <c r="Q34">
        <v>12</v>
      </c>
      <c r="R34">
        <v>1</v>
      </c>
      <c r="S34">
        <v>0.42</v>
      </c>
      <c r="T34">
        <v>3.92</v>
      </c>
      <c r="U34">
        <v>614.5599999999999</v>
      </c>
      <c r="V34">
        <v>170.17</v>
      </c>
      <c r="W34">
        <v>5.01</v>
      </c>
      <c r="X34">
        <v>-5.12</v>
      </c>
      <c r="Y34">
        <v>0</v>
      </c>
      <c r="Z34">
        <v>4</v>
      </c>
      <c r="AA34" t="s">
        <v>4268</v>
      </c>
      <c r="AB34">
        <v>3</v>
      </c>
      <c r="AC34">
        <v>12</v>
      </c>
      <c r="AD34">
        <v>3.373333333333334</v>
      </c>
      <c r="AF34" t="s">
        <v>5398</v>
      </c>
      <c r="AI34">
        <v>0</v>
      </c>
      <c r="AJ34">
        <v>0</v>
      </c>
      <c r="AK34" t="s">
        <v>6093</v>
      </c>
      <c r="AL34" t="s">
        <v>6093</v>
      </c>
      <c r="AM34" t="s">
        <v>6094</v>
      </c>
    </row>
    <row r="35" spans="1:39">
      <c r="A35" t="s">
        <v>5628</v>
      </c>
      <c r="B35" t="s">
        <v>6227</v>
      </c>
      <c r="C35" t="s">
        <v>4545</v>
      </c>
      <c r="D35">
        <v>9.800000000000001</v>
      </c>
      <c r="E35" t="s">
        <v>6230</v>
      </c>
      <c r="K35" t="s">
        <v>5093</v>
      </c>
      <c r="L35" t="s">
        <v>5094</v>
      </c>
      <c r="M35" t="s">
        <v>6243</v>
      </c>
      <c r="N35">
        <v>9</v>
      </c>
      <c r="O35" t="s">
        <v>6260</v>
      </c>
      <c r="P35" t="s">
        <v>6078</v>
      </c>
      <c r="Q35">
        <v>17</v>
      </c>
      <c r="R35">
        <v>1</v>
      </c>
      <c r="S35">
        <v>1.94</v>
      </c>
      <c r="T35">
        <v>5.44</v>
      </c>
      <c r="U35">
        <v>862.79</v>
      </c>
      <c r="V35">
        <v>228.07</v>
      </c>
      <c r="W35">
        <v>7.52</v>
      </c>
      <c r="X35">
        <v>-5.12</v>
      </c>
      <c r="Y35">
        <v>0</v>
      </c>
      <c r="Z35">
        <v>6</v>
      </c>
      <c r="AA35" t="s">
        <v>4268</v>
      </c>
      <c r="AB35">
        <v>3</v>
      </c>
      <c r="AC35">
        <v>18</v>
      </c>
      <c r="AD35">
        <v>2.833333333333333</v>
      </c>
      <c r="AF35" t="s">
        <v>5398</v>
      </c>
      <c r="AI35">
        <v>0</v>
      </c>
      <c r="AJ35">
        <v>0</v>
      </c>
      <c r="AK35" t="s">
        <v>6093</v>
      </c>
      <c r="AL35" t="s">
        <v>6093</v>
      </c>
      <c r="AM35" t="s">
        <v>6094</v>
      </c>
    </row>
  </sheetData>
  <mergeCells count="5">
    <mergeCell ref="A1:J1"/>
    <mergeCell ref="K1:O1"/>
    <mergeCell ref="Q1:AE1"/>
    <mergeCell ref="AF1:AK1"/>
    <mergeCell ref="AL1:AM1"/>
  </mergeCells>
  <conditionalFormatting sqref="AE1:AE36">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I1757"/>
  <sheetViews>
    <sheetView workbookViewId="0"/>
  </sheetViews>
  <sheetFormatPr defaultRowHeight="15"/>
  <sheetData>
    <row r="1" spans="1:35">
      <c r="A1" s="6" t="s">
        <v>6278</v>
      </c>
      <c r="B1" s="6" t="s">
        <v>6279</v>
      </c>
      <c r="C1" s="6" t="s">
        <v>6280</v>
      </c>
      <c r="D1" s="6" t="s">
        <v>6281</v>
      </c>
      <c r="E1" s="6" t="s">
        <v>6282</v>
      </c>
      <c r="F1" s="6" t="s">
        <v>6283</v>
      </c>
      <c r="G1" s="6" t="s">
        <v>6284</v>
      </c>
      <c r="H1" s="6" t="s">
        <v>6285</v>
      </c>
      <c r="I1" s="6" t="s">
        <v>6286</v>
      </c>
      <c r="J1" s="6" t="s">
        <v>6287</v>
      </c>
      <c r="K1" s="6" t="s">
        <v>6288</v>
      </c>
      <c r="L1" s="6" t="s">
        <v>6289</v>
      </c>
      <c r="M1" s="6" t="s">
        <v>6290</v>
      </c>
      <c r="N1" s="6" t="s">
        <v>6291</v>
      </c>
      <c r="O1" s="6" t="s">
        <v>4649</v>
      </c>
      <c r="P1" s="6" t="s">
        <v>4650</v>
      </c>
      <c r="Q1" s="6" t="s">
        <v>4651</v>
      </c>
      <c r="R1" s="6" t="s">
        <v>4652</v>
      </c>
      <c r="S1" s="6" t="s">
        <v>4653</v>
      </c>
      <c r="T1" s="6" t="s">
        <v>4654</v>
      </c>
      <c r="U1" s="6" t="s">
        <v>4655</v>
      </c>
      <c r="V1" s="6" t="s">
        <v>4656</v>
      </c>
      <c r="W1" s="6" t="s">
        <v>4657</v>
      </c>
      <c r="X1" s="6" t="s">
        <v>4658</v>
      </c>
      <c r="Y1" s="6" t="s">
        <v>4659</v>
      </c>
      <c r="Z1" s="6" t="s">
        <v>4660</v>
      </c>
      <c r="AA1" s="6" t="s">
        <v>4661</v>
      </c>
      <c r="AB1" s="6" t="s">
        <v>4662</v>
      </c>
      <c r="AC1" s="6" t="s">
        <v>4663</v>
      </c>
      <c r="AD1" s="6" t="s">
        <v>4664</v>
      </c>
      <c r="AE1" s="6" t="s">
        <v>4665</v>
      </c>
      <c r="AF1" s="6" t="s">
        <v>4666</v>
      </c>
      <c r="AG1" s="6" t="s">
        <v>4667</v>
      </c>
      <c r="AH1" s="6" t="s">
        <v>4668</v>
      </c>
      <c r="AI1" s="6" t="s">
        <v>4669</v>
      </c>
    </row>
    <row r="2" spans="1:35">
      <c r="A2" t="s">
        <v>6292</v>
      </c>
      <c r="B2">
        <v>93</v>
      </c>
      <c r="H2">
        <v>7.4</v>
      </c>
      <c r="I2" t="s">
        <v>6444</v>
      </c>
      <c r="J2" t="s">
        <v>6449</v>
      </c>
      <c r="K2" t="s">
        <v>6089</v>
      </c>
      <c r="M2" t="s">
        <v>6498</v>
      </c>
      <c r="N2" t="s">
        <v>6510</v>
      </c>
      <c r="O2" t="s">
        <v>7596</v>
      </c>
      <c r="P2">
        <v>7</v>
      </c>
      <c r="Q2">
        <v>7</v>
      </c>
      <c r="R2">
        <v>2.03</v>
      </c>
      <c r="S2">
        <v>4.03</v>
      </c>
      <c r="T2">
        <v>689.67</v>
      </c>
      <c r="U2">
        <v>191.19</v>
      </c>
      <c r="V2">
        <v>3.63</v>
      </c>
      <c r="W2">
        <v>12.82</v>
      </c>
      <c r="X2">
        <v>13.49</v>
      </c>
      <c r="Y2">
        <v>3</v>
      </c>
      <c r="Z2" t="s">
        <v>4268</v>
      </c>
      <c r="AA2">
        <v>2</v>
      </c>
      <c r="AB2">
        <v>16</v>
      </c>
      <c r="AC2">
        <v>1.47</v>
      </c>
      <c r="AE2" t="s">
        <v>5401</v>
      </c>
      <c r="AH2">
        <v>0</v>
      </c>
      <c r="AI2">
        <v>0</v>
      </c>
    </row>
    <row r="3" spans="1:35">
      <c r="A3" t="s">
        <v>6293</v>
      </c>
      <c r="B3">
        <v>160</v>
      </c>
      <c r="H3">
        <v>7.4</v>
      </c>
      <c r="I3" t="s">
        <v>6444</v>
      </c>
      <c r="J3" t="s">
        <v>6449</v>
      </c>
      <c r="K3" t="s">
        <v>6089</v>
      </c>
      <c r="M3" t="s">
        <v>6498</v>
      </c>
      <c r="N3" t="s">
        <v>6511</v>
      </c>
      <c r="O3" t="s">
        <v>7597</v>
      </c>
    </row>
    <row r="4" spans="1:35">
      <c r="A4" t="s">
        <v>6294</v>
      </c>
      <c r="B4">
        <v>258</v>
      </c>
      <c r="H4">
        <v>7.4</v>
      </c>
      <c r="I4" t="s">
        <v>6444</v>
      </c>
      <c r="J4" t="s">
        <v>6449</v>
      </c>
      <c r="K4" t="s">
        <v>6089</v>
      </c>
      <c r="M4" t="s">
        <v>6498</v>
      </c>
      <c r="N4" t="s">
        <v>6512</v>
      </c>
      <c r="O4" t="s">
        <v>7598</v>
      </c>
    </row>
    <row r="5" spans="1:35">
      <c r="A5" t="s">
        <v>6295</v>
      </c>
      <c r="B5">
        <v>403</v>
      </c>
      <c r="H5">
        <v>7.4</v>
      </c>
      <c r="I5" t="s">
        <v>6444</v>
      </c>
      <c r="J5" t="s">
        <v>6449</v>
      </c>
      <c r="K5" t="s">
        <v>6089</v>
      </c>
      <c r="M5" t="s">
        <v>6498</v>
      </c>
      <c r="N5" t="s">
        <v>6513</v>
      </c>
      <c r="O5" t="s">
        <v>7599</v>
      </c>
    </row>
    <row r="6" spans="1:35">
      <c r="A6" t="s">
        <v>6296</v>
      </c>
      <c r="B6">
        <v>1920</v>
      </c>
      <c r="H6">
        <v>7.4</v>
      </c>
      <c r="I6" t="s">
        <v>6444</v>
      </c>
      <c r="J6" t="s">
        <v>6449</v>
      </c>
      <c r="K6" t="s">
        <v>6089</v>
      </c>
      <c r="M6" t="s">
        <v>6498</v>
      </c>
      <c r="N6" t="s">
        <v>6514</v>
      </c>
      <c r="O6" t="s">
        <v>7600</v>
      </c>
    </row>
    <row r="7" spans="1:35">
      <c r="A7" t="s">
        <v>6297</v>
      </c>
      <c r="B7">
        <v>2200</v>
      </c>
      <c r="H7">
        <v>7.4</v>
      </c>
      <c r="I7" t="s">
        <v>6444</v>
      </c>
      <c r="J7" t="s">
        <v>6449</v>
      </c>
      <c r="K7" t="s">
        <v>6089</v>
      </c>
      <c r="M7" t="s">
        <v>6498</v>
      </c>
      <c r="N7" t="s">
        <v>6515</v>
      </c>
      <c r="O7" t="s">
        <v>7601</v>
      </c>
    </row>
    <row r="8" spans="1:35">
      <c r="A8" t="s">
        <v>6298</v>
      </c>
      <c r="B8">
        <v>2600</v>
      </c>
      <c r="H8">
        <v>7.4</v>
      </c>
      <c r="I8" t="s">
        <v>6444</v>
      </c>
      <c r="J8" t="s">
        <v>6449</v>
      </c>
      <c r="K8" t="s">
        <v>6089</v>
      </c>
      <c r="M8" t="s">
        <v>6498</v>
      </c>
      <c r="N8" t="s">
        <v>6516</v>
      </c>
      <c r="O8" t="s">
        <v>7602</v>
      </c>
    </row>
    <row r="9" spans="1:35">
      <c r="A9" t="s">
        <v>6299</v>
      </c>
      <c r="B9">
        <v>2300</v>
      </c>
      <c r="H9">
        <v>7.4</v>
      </c>
      <c r="I9" t="s">
        <v>6444</v>
      </c>
      <c r="J9" t="s">
        <v>6449</v>
      </c>
      <c r="K9" t="s">
        <v>6089</v>
      </c>
      <c r="M9" t="s">
        <v>6498</v>
      </c>
      <c r="N9" t="s">
        <v>6517</v>
      </c>
      <c r="O9" t="s">
        <v>7603</v>
      </c>
    </row>
    <row r="10" spans="1:35">
      <c r="A10" t="s">
        <v>6300</v>
      </c>
      <c r="B10">
        <v>63</v>
      </c>
      <c r="H10">
        <v>7.4</v>
      </c>
      <c r="I10" t="s">
        <v>6444</v>
      </c>
      <c r="J10" t="s">
        <v>6449</v>
      </c>
      <c r="K10" t="s">
        <v>6089</v>
      </c>
      <c r="M10" t="s">
        <v>6498</v>
      </c>
      <c r="N10" t="s">
        <v>6518</v>
      </c>
      <c r="O10" t="s">
        <v>7604</v>
      </c>
      <c r="P10">
        <v>7</v>
      </c>
      <c r="Q10">
        <v>7</v>
      </c>
      <c r="R10">
        <v>1.48</v>
      </c>
      <c r="S10">
        <v>3.48</v>
      </c>
      <c r="T10">
        <v>655.65</v>
      </c>
      <c r="U10">
        <v>191.19</v>
      </c>
      <c r="V10">
        <v>3.44</v>
      </c>
      <c r="W10">
        <v>12.83</v>
      </c>
      <c r="X10">
        <v>13.49</v>
      </c>
      <c r="Y10">
        <v>2</v>
      </c>
      <c r="Z10" t="s">
        <v>4268</v>
      </c>
      <c r="AA10">
        <v>2</v>
      </c>
      <c r="AB10">
        <v>16</v>
      </c>
      <c r="AC10">
        <v>1.76</v>
      </c>
      <c r="AE10" t="s">
        <v>5401</v>
      </c>
      <c r="AH10">
        <v>0</v>
      </c>
      <c r="AI10">
        <v>0</v>
      </c>
    </row>
    <row r="11" spans="1:35">
      <c r="A11" t="s">
        <v>6301</v>
      </c>
      <c r="B11">
        <v>76</v>
      </c>
      <c r="H11">
        <v>7.4</v>
      </c>
      <c r="I11" t="s">
        <v>6444</v>
      </c>
      <c r="J11" t="s">
        <v>6449</v>
      </c>
      <c r="K11" t="s">
        <v>6089</v>
      </c>
      <c r="M11" t="s">
        <v>6498</v>
      </c>
      <c r="N11" t="s">
        <v>6519</v>
      </c>
      <c r="O11" t="s">
        <v>7605</v>
      </c>
      <c r="P11">
        <v>7</v>
      </c>
      <c r="Q11">
        <v>7</v>
      </c>
      <c r="R11">
        <v>1.99</v>
      </c>
      <c r="S11">
        <v>3.99</v>
      </c>
      <c r="T11">
        <v>669.6799999999999</v>
      </c>
      <c r="U11">
        <v>191.19</v>
      </c>
      <c r="V11">
        <v>3.83</v>
      </c>
      <c r="W11">
        <v>12.84</v>
      </c>
      <c r="X11">
        <v>13.49</v>
      </c>
      <c r="Y11">
        <v>2</v>
      </c>
      <c r="Z11" t="s">
        <v>4268</v>
      </c>
      <c r="AA11">
        <v>2</v>
      </c>
      <c r="AB11">
        <v>17</v>
      </c>
      <c r="AC11">
        <v>1.505</v>
      </c>
      <c r="AE11" t="s">
        <v>5401</v>
      </c>
      <c r="AH11">
        <v>0</v>
      </c>
      <c r="AI11">
        <v>0</v>
      </c>
    </row>
    <row r="12" spans="1:35">
      <c r="A12" t="s">
        <v>6302</v>
      </c>
      <c r="B12">
        <v>200</v>
      </c>
      <c r="H12">
        <v>7.4</v>
      </c>
      <c r="I12" t="s">
        <v>6444</v>
      </c>
      <c r="J12" t="s">
        <v>6449</v>
      </c>
      <c r="K12" t="s">
        <v>6089</v>
      </c>
      <c r="M12" t="s">
        <v>6498</v>
      </c>
      <c r="N12" t="s">
        <v>6520</v>
      </c>
      <c r="O12" t="s">
        <v>7606</v>
      </c>
      <c r="P12">
        <v>8</v>
      </c>
      <c r="Q12">
        <v>8</v>
      </c>
      <c r="R12">
        <v>1.65</v>
      </c>
      <c r="S12">
        <v>3.65</v>
      </c>
      <c r="T12">
        <v>719.7</v>
      </c>
      <c r="U12">
        <v>211.42</v>
      </c>
      <c r="V12">
        <v>3.73</v>
      </c>
      <c r="W12">
        <v>9.82</v>
      </c>
      <c r="X12">
        <v>13.48</v>
      </c>
      <c r="Y12">
        <v>3</v>
      </c>
      <c r="Z12" t="s">
        <v>4268</v>
      </c>
      <c r="AA12">
        <v>2</v>
      </c>
      <c r="AB12">
        <v>17</v>
      </c>
      <c r="AC12">
        <v>1.675</v>
      </c>
      <c r="AE12" t="s">
        <v>5401</v>
      </c>
      <c r="AH12">
        <v>0</v>
      </c>
      <c r="AI12">
        <v>0</v>
      </c>
    </row>
    <row r="13" spans="1:35">
      <c r="A13" t="s">
        <v>6303</v>
      </c>
      <c r="B13">
        <v>340</v>
      </c>
      <c r="H13">
        <v>7.4</v>
      </c>
      <c r="I13" t="s">
        <v>6444</v>
      </c>
      <c r="J13" t="s">
        <v>6449</v>
      </c>
      <c r="K13" t="s">
        <v>6089</v>
      </c>
      <c r="M13" t="s">
        <v>6498</v>
      </c>
      <c r="N13" t="s">
        <v>6521</v>
      </c>
      <c r="O13" t="s">
        <v>7607</v>
      </c>
      <c r="P13">
        <v>7</v>
      </c>
      <c r="Q13">
        <v>7</v>
      </c>
      <c r="R13">
        <v>2.59</v>
      </c>
      <c r="S13">
        <v>4.59</v>
      </c>
      <c r="T13">
        <v>695.72</v>
      </c>
      <c r="U13">
        <v>191.19</v>
      </c>
      <c r="V13">
        <v>4.36</v>
      </c>
      <c r="W13">
        <v>12.83</v>
      </c>
      <c r="X13">
        <v>13.49</v>
      </c>
      <c r="Y13">
        <v>2</v>
      </c>
      <c r="Z13" t="s">
        <v>4268</v>
      </c>
      <c r="AA13">
        <v>2</v>
      </c>
      <c r="AB13">
        <v>16</v>
      </c>
      <c r="AC13">
        <v>0.9100000000000001</v>
      </c>
      <c r="AE13" t="s">
        <v>5401</v>
      </c>
      <c r="AH13">
        <v>0</v>
      </c>
      <c r="AI13">
        <v>0</v>
      </c>
    </row>
    <row r="14" spans="1:35">
      <c r="A14" t="s">
        <v>6304</v>
      </c>
      <c r="B14">
        <v>710</v>
      </c>
      <c r="H14">
        <v>7.4</v>
      </c>
      <c r="I14" t="s">
        <v>6444</v>
      </c>
      <c r="J14" t="s">
        <v>6449</v>
      </c>
      <c r="K14" t="s">
        <v>6089</v>
      </c>
      <c r="M14" t="s">
        <v>6498</v>
      </c>
      <c r="N14" t="s">
        <v>6522</v>
      </c>
      <c r="O14" t="s">
        <v>7608</v>
      </c>
      <c r="P14">
        <v>7</v>
      </c>
      <c r="Q14">
        <v>7</v>
      </c>
      <c r="R14">
        <v>2.3</v>
      </c>
      <c r="S14">
        <v>4.3</v>
      </c>
      <c r="T14">
        <v>703.7</v>
      </c>
      <c r="U14">
        <v>191.19</v>
      </c>
      <c r="V14">
        <v>4.02</v>
      </c>
      <c r="W14">
        <v>12.83</v>
      </c>
      <c r="X14">
        <v>13.48</v>
      </c>
      <c r="Y14">
        <v>3</v>
      </c>
      <c r="Z14" t="s">
        <v>4268</v>
      </c>
      <c r="AA14">
        <v>2</v>
      </c>
      <c r="AB14">
        <v>17</v>
      </c>
      <c r="AC14">
        <v>1.2</v>
      </c>
      <c r="AE14" t="s">
        <v>5401</v>
      </c>
      <c r="AH14">
        <v>0</v>
      </c>
      <c r="AI14">
        <v>0</v>
      </c>
    </row>
    <row r="15" spans="1:35">
      <c r="A15" t="s">
        <v>6305</v>
      </c>
      <c r="B15">
        <v>920</v>
      </c>
      <c r="H15">
        <v>7.4</v>
      </c>
      <c r="I15" t="s">
        <v>6444</v>
      </c>
      <c r="J15" t="s">
        <v>6449</v>
      </c>
      <c r="K15" t="s">
        <v>6089</v>
      </c>
      <c r="M15" t="s">
        <v>6498</v>
      </c>
      <c r="N15" t="s">
        <v>6523</v>
      </c>
      <c r="O15" t="s">
        <v>7609</v>
      </c>
      <c r="P15">
        <v>7</v>
      </c>
      <c r="Q15">
        <v>7</v>
      </c>
      <c r="R15">
        <v>0.62</v>
      </c>
      <c r="S15">
        <v>2.62</v>
      </c>
      <c r="T15">
        <v>627.6</v>
      </c>
      <c r="U15">
        <v>191.19</v>
      </c>
      <c r="V15">
        <v>2.8</v>
      </c>
      <c r="W15">
        <v>12.84</v>
      </c>
      <c r="X15">
        <v>13.49</v>
      </c>
      <c r="Y15">
        <v>2</v>
      </c>
      <c r="Z15" t="s">
        <v>4268</v>
      </c>
      <c r="AA15">
        <v>2</v>
      </c>
      <c r="AB15">
        <v>15</v>
      </c>
      <c r="AC15">
        <v>2</v>
      </c>
      <c r="AE15" t="s">
        <v>5401</v>
      </c>
      <c r="AH15">
        <v>0</v>
      </c>
      <c r="AI15">
        <v>0</v>
      </c>
    </row>
    <row r="16" spans="1:35">
      <c r="A16" t="s">
        <v>6306</v>
      </c>
      <c r="B16">
        <v>9200</v>
      </c>
      <c r="H16">
        <v>7.4</v>
      </c>
      <c r="I16" t="s">
        <v>6444</v>
      </c>
      <c r="J16" t="s">
        <v>6449</v>
      </c>
      <c r="K16" t="s">
        <v>6089</v>
      </c>
      <c r="M16" t="s">
        <v>6498</v>
      </c>
      <c r="N16" t="s">
        <v>6524</v>
      </c>
      <c r="O16" t="s">
        <v>7610</v>
      </c>
      <c r="P16">
        <v>7</v>
      </c>
      <c r="Q16">
        <v>7</v>
      </c>
      <c r="R16">
        <v>1.89</v>
      </c>
      <c r="S16">
        <v>3.89</v>
      </c>
      <c r="T16">
        <v>669.6799999999999</v>
      </c>
      <c r="U16">
        <v>191.19</v>
      </c>
      <c r="V16">
        <v>3.83</v>
      </c>
      <c r="W16">
        <v>12.84</v>
      </c>
      <c r="X16">
        <v>13.49</v>
      </c>
      <c r="Y16">
        <v>2</v>
      </c>
      <c r="Z16" t="s">
        <v>4268</v>
      </c>
      <c r="AA16">
        <v>2</v>
      </c>
      <c r="AB16">
        <v>15</v>
      </c>
      <c r="AC16">
        <v>1.555</v>
      </c>
      <c r="AE16" t="s">
        <v>5401</v>
      </c>
      <c r="AH16">
        <v>0</v>
      </c>
      <c r="AI16">
        <v>0</v>
      </c>
    </row>
    <row r="17" spans="1:35">
      <c r="A17" t="s">
        <v>6307</v>
      </c>
      <c r="B17">
        <v>10</v>
      </c>
      <c r="J17" t="s">
        <v>6449</v>
      </c>
      <c r="K17" t="s">
        <v>6089</v>
      </c>
      <c r="M17" t="s">
        <v>6498</v>
      </c>
      <c r="N17" t="s">
        <v>6525</v>
      </c>
      <c r="O17" t="s">
        <v>7611</v>
      </c>
      <c r="P17">
        <v>7</v>
      </c>
      <c r="Q17">
        <v>7</v>
      </c>
      <c r="R17">
        <v>1.73</v>
      </c>
      <c r="S17">
        <v>3.73</v>
      </c>
      <c r="T17">
        <v>679.6900000000001</v>
      </c>
      <c r="U17">
        <v>191.19</v>
      </c>
      <c r="V17">
        <v>3.45</v>
      </c>
      <c r="W17">
        <v>12.98</v>
      </c>
      <c r="X17">
        <v>13.49</v>
      </c>
      <c r="Y17">
        <v>2</v>
      </c>
      <c r="Z17" t="s">
        <v>4268</v>
      </c>
      <c r="AA17">
        <v>2</v>
      </c>
      <c r="AB17">
        <v>16</v>
      </c>
      <c r="AC17">
        <v>1.635</v>
      </c>
      <c r="AE17" t="s">
        <v>5401</v>
      </c>
      <c r="AH17">
        <v>0</v>
      </c>
      <c r="AI17">
        <v>0</v>
      </c>
    </row>
    <row r="18" spans="1:35">
      <c r="A18" t="s">
        <v>6308</v>
      </c>
      <c r="B18">
        <v>45</v>
      </c>
      <c r="J18" t="s">
        <v>6449</v>
      </c>
      <c r="K18" t="s">
        <v>6089</v>
      </c>
      <c r="M18" t="s">
        <v>6498</v>
      </c>
      <c r="N18" t="s">
        <v>6526</v>
      </c>
      <c r="O18" t="s">
        <v>7612</v>
      </c>
      <c r="P18">
        <v>7</v>
      </c>
      <c r="Q18">
        <v>7</v>
      </c>
      <c r="R18">
        <v>1.45</v>
      </c>
      <c r="S18">
        <v>3.45</v>
      </c>
      <c r="T18">
        <v>655.65</v>
      </c>
      <c r="U18">
        <v>191.19</v>
      </c>
      <c r="V18">
        <v>3.44</v>
      </c>
      <c r="W18">
        <v>12.75</v>
      </c>
      <c r="X18">
        <v>13.49</v>
      </c>
      <c r="Y18">
        <v>2</v>
      </c>
      <c r="Z18" t="s">
        <v>4268</v>
      </c>
      <c r="AA18">
        <v>2</v>
      </c>
      <c r="AB18">
        <v>16</v>
      </c>
      <c r="AC18">
        <v>1.775</v>
      </c>
      <c r="AE18" t="s">
        <v>5401</v>
      </c>
      <c r="AH18">
        <v>0</v>
      </c>
      <c r="AI18">
        <v>0</v>
      </c>
    </row>
    <row r="19" spans="1:35">
      <c r="A19" t="s">
        <v>6309</v>
      </c>
      <c r="B19">
        <v>114</v>
      </c>
      <c r="J19" t="s">
        <v>6449</v>
      </c>
      <c r="K19" t="s">
        <v>6089</v>
      </c>
      <c r="M19" t="s">
        <v>6498</v>
      </c>
      <c r="N19" t="s">
        <v>6527</v>
      </c>
      <c r="O19" t="s">
        <v>7613</v>
      </c>
      <c r="P19">
        <v>7</v>
      </c>
      <c r="Q19">
        <v>7</v>
      </c>
      <c r="R19">
        <v>0.44</v>
      </c>
      <c r="S19">
        <v>2.44</v>
      </c>
      <c r="T19">
        <v>604.75</v>
      </c>
      <c r="U19">
        <v>191.19</v>
      </c>
      <c r="V19">
        <v>2.27</v>
      </c>
      <c r="W19">
        <v>12.98</v>
      </c>
      <c r="X19">
        <v>13.49</v>
      </c>
      <c r="Y19">
        <v>2</v>
      </c>
      <c r="Z19" t="s">
        <v>4268</v>
      </c>
      <c r="AA19">
        <v>2</v>
      </c>
      <c r="AB19">
        <v>16</v>
      </c>
      <c r="AC19">
        <v>2</v>
      </c>
      <c r="AE19" t="s">
        <v>5401</v>
      </c>
      <c r="AH19">
        <v>0</v>
      </c>
      <c r="AI19">
        <v>0</v>
      </c>
    </row>
    <row r="20" spans="1:35">
      <c r="A20" t="s">
        <v>6310</v>
      </c>
      <c r="B20">
        <v>136</v>
      </c>
      <c r="J20" t="s">
        <v>6449</v>
      </c>
      <c r="K20" t="s">
        <v>6089</v>
      </c>
      <c r="M20" t="s">
        <v>6498</v>
      </c>
      <c r="N20" t="s">
        <v>6528</v>
      </c>
      <c r="O20" t="s">
        <v>7614</v>
      </c>
      <c r="P20">
        <v>7</v>
      </c>
      <c r="Q20">
        <v>7</v>
      </c>
      <c r="R20">
        <v>0.34</v>
      </c>
      <c r="S20">
        <v>2.34</v>
      </c>
      <c r="T20">
        <v>586.76</v>
      </c>
      <c r="U20">
        <v>191.19</v>
      </c>
      <c r="V20">
        <v>2.13</v>
      </c>
      <c r="W20">
        <v>12.99</v>
      </c>
      <c r="X20">
        <v>13.49</v>
      </c>
      <c r="Y20">
        <v>2</v>
      </c>
      <c r="Z20" t="s">
        <v>4268</v>
      </c>
      <c r="AA20">
        <v>2</v>
      </c>
      <c r="AB20">
        <v>16</v>
      </c>
      <c r="AC20">
        <v>2</v>
      </c>
      <c r="AE20" t="s">
        <v>5401</v>
      </c>
      <c r="AH20">
        <v>0</v>
      </c>
      <c r="AI20">
        <v>0</v>
      </c>
    </row>
    <row r="21" spans="1:35">
      <c r="A21" t="s">
        <v>6311</v>
      </c>
      <c r="B21">
        <v>356</v>
      </c>
      <c r="J21" t="s">
        <v>6449</v>
      </c>
      <c r="K21" t="s">
        <v>6089</v>
      </c>
      <c r="M21" t="s">
        <v>6498</v>
      </c>
      <c r="N21" t="s">
        <v>6529</v>
      </c>
      <c r="O21" t="s">
        <v>7615</v>
      </c>
      <c r="P21">
        <v>8</v>
      </c>
      <c r="Q21">
        <v>6</v>
      </c>
      <c r="R21">
        <v>1.91</v>
      </c>
      <c r="S21">
        <v>3.91</v>
      </c>
      <c r="T21">
        <v>587.75</v>
      </c>
      <c r="U21">
        <v>188.39</v>
      </c>
      <c r="V21">
        <v>2.56</v>
      </c>
      <c r="W21">
        <v>11.13</v>
      </c>
      <c r="X21">
        <v>13.49</v>
      </c>
      <c r="Y21">
        <v>2</v>
      </c>
      <c r="Z21" t="s">
        <v>4268</v>
      </c>
      <c r="AA21">
        <v>2</v>
      </c>
      <c r="AB21">
        <v>16</v>
      </c>
      <c r="AC21">
        <v>1.545</v>
      </c>
      <c r="AE21" t="s">
        <v>5401</v>
      </c>
      <c r="AH21">
        <v>0</v>
      </c>
      <c r="AI21">
        <v>0</v>
      </c>
    </row>
    <row r="22" spans="1:35">
      <c r="A22" t="s">
        <v>6312</v>
      </c>
      <c r="B22">
        <v>26000</v>
      </c>
      <c r="J22" t="s">
        <v>6449</v>
      </c>
      <c r="K22" t="s">
        <v>6089</v>
      </c>
      <c r="M22" t="s">
        <v>6498</v>
      </c>
      <c r="N22" t="s">
        <v>6530</v>
      </c>
      <c r="O22" t="s">
        <v>7616</v>
      </c>
      <c r="P22">
        <v>7</v>
      </c>
      <c r="Q22">
        <v>6</v>
      </c>
      <c r="R22">
        <v>-1.31</v>
      </c>
      <c r="S22">
        <v>0.6899999999999999</v>
      </c>
      <c r="T22">
        <v>495.65</v>
      </c>
      <c r="U22">
        <v>179.16</v>
      </c>
      <c r="V22">
        <v>0.77</v>
      </c>
      <c r="W22">
        <v>12.95</v>
      </c>
      <c r="X22">
        <v>13.49</v>
      </c>
      <c r="Y22">
        <v>1</v>
      </c>
      <c r="Z22" t="s">
        <v>4268</v>
      </c>
      <c r="AA22">
        <v>1</v>
      </c>
      <c r="AB22">
        <v>14</v>
      </c>
      <c r="AC22">
        <v>2.031071428571429</v>
      </c>
      <c r="AE22" t="s">
        <v>5401</v>
      </c>
      <c r="AH22">
        <v>0</v>
      </c>
      <c r="AI22">
        <v>0</v>
      </c>
    </row>
    <row r="23" spans="1:35">
      <c r="A23" t="s">
        <v>6313</v>
      </c>
      <c r="B23">
        <v>10</v>
      </c>
      <c r="J23" t="s">
        <v>6449</v>
      </c>
      <c r="K23" t="s">
        <v>6089</v>
      </c>
      <c r="M23" t="s">
        <v>6498</v>
      </c>
      <c r="N23" t="s">
        <v>6531</v>
      </c>
      <c r="O23" t="s">
        <v>7617</v>
      </c>
      <c r="P23">
        <v>7</v>
      </c>
      <c r="Q23">
        <v>7</v>
      </c>
      <c r="R23">
        <v>2.33</v>
      </c>
      <c r="S23">
        <v>4.33</v>
      </c>
      <c r="T23">
        <v>705.72</v>
      </c>
      <c r="U23">
        <v>191.19</v>
      </c>
      <c r="V23">
        <v>3.99</v>
      </c>
      <c r="W23">
        <v>12.66</v>
      </c>
      <c r="X23">
        <v>13.49</v>
      </c>
      <c r="Y23">
        <v>2</v>
      </c>
      <c r="Z23" t="s">
        <v>4268</v>
      </c>
      <c r="AA23">
        <v>2</v>
      </c>
      <c r="AB23">
        <v>15</v>
      </c>
      <c r="AC23">
        <v>1.17</v>
      </c>
      <c r="AE23" t="s">
        <v>5401</v>
      </c>
      <c r="AH23">
        <v>0</v>
      </c>
      <c r="AI23">
        <v>0</v>
      </c>
    </row>
    <row r="24" spans="1:35">
      <c r="A24" t="s">
        <v>6314</v>
      </c>
      <c r="B24">
        <v>132</v>
      </c>
      <c r="J24" t="s">
        <v>6449</v>
      </c>
      <c r="K24" t="s">
        <v>6089</v>
      </c>
      <c r="M24" t="s">
        <v>6498</v>
      </c>
      <c r="N24" t="s">
        <v>6532</v>
      </c>
      <c r="O24" t="s">
        <v>7618</v>
      </c>
      <c r="P24">
        <v>7</v>
      </c>
      <c r="Q24">
        <v>7</v>
      </c>
      <c r="R24">
        <v>2.33</v>
      </c>
      <c r="S24">
        <v>4.33</v>
      </c>
      <c r="T24">
        <v>705.72</v>
      </c>
      <c r="U24">
        <v>191.19</v>
      </c>
      <c r="V24">
        <v>3.99</v>
      </c>
      <c r="W24">
        <v>12.66</v>
      </c>
      <c r="X24">
        <v>13.49</v>
      </c>
      <c r="Y24">
        <v>2</v>
      </c>
      <c r="Z24" t="s">
        <v>4268</v>
      </c>
      <c r="AA24">
        <v>2</v>
      </c>
      <c r="AB24">
        <v>15</v>
      </c>
      <c r="AC24">
        <v>1.17</v>
      </c>
      <c r="AE24" t="s">
        <v>5401</v>
      </c>
      <c r="AH24">
        <v>0</v>
      </c>
      <c r="AI24">
        <v>0</v>
      </c>
    </row>
    <row r="25" spans="1:35">
      <c r="A25" t="s">
        <v>6315</v>
      </c>
      <c r="B25">
        <v>28</v>
      </c>
      <c r="J25" t="s">
        <v>6449</v>
      </c>
      <c r="K25" t="s">
        <v>6089</v>
      </c>
      <c r="M25" t="s">
        <v>6498</v>
      </c>
      <c r="N25" t="s">
        <v>6533</v>
      </c>
      <c r="O25" t="s">
        <v>7619</v>
      </c>
      <c r="P25">
        <v>8</v>
      </c>
      <c r="Q25">
        <v>7</v>
      </c>
      <c r="R25">
        <v>0.36</v>
      </c>
      <c r="S25">
        <v>2.37</v>
      </c>
      <c r="T25">
        <v>653.79</v>
      </c>
      <c r="U25">
        <v>204.08</v>
      </c>
      <c r="V25">
        <v>2.42</v>
      </c>
      <c r="W25">
        <v>12.32</v>
      </c>
      <c r="X25">
        <v>13.49</v>
      </c>
      <c r="Y25">
        <v>3</v>
      </c>
      <c r="Z25" t="s">
        <v>4268</v>
      </c>
      <c r="AA25">
        <v>2</v>
      </c>
      <c r="AB25">
        <v>16</v>
      </c>
      <c r="AC25">
        <v>2</v>
      </c>
      <c r="AE25" t="s">
        <v>5401</v>
      </c>
      <c r="AH25">
        <v>0</v>
      </c>
      <c r="AI25">
        <v>0</v>
      </c>
    </row>
    <row r="26" spans="1:35">
      <c r="A26" t="s">
        <v>6316</v>
      </c>
      <c r="B26">
        <v>533</v>
      </c>
      <c r="J26" t="s">
        <v>6449</v>
      </c>
      <c r="K26" t="s">
        <v>6089</v>
      </c>
      <c r="M26" t="s">
        <v>6498</v>
      </c>
      <c r="N26" t="s">
        <v>6534</v>
      </c>
      <c r="O26" t="s">
        <v>7620</v>
      </c>
      <c r="P26">
        <v>8</v>
      </c>
      <c r="Q26">
        <v>7</v>
      </c>
      <c r="R26">
        <v>0.36</v>
      </c>
      <c r="S26">
        <v>2.37</v>
      </c>
      <c r="T26">
        <v>653.79</v>
      </c>
      <c r="U26">
        <v>204.08</v>
      </c>
      <c r="V26">
        <v>2.42</v>
      </c>
      <c r="W26">
        <v>12.32</v>
      </c>
      <c r="X26">
        <v>13.49</v>
      </c>
      <c r="Y26">
        <v>3</v>
      </c>
      <c r="Z26" t="s">
        <v>4268</v>
      </c>
      <c r="AA26">
        <v>2</v>
      </c>
      <c r="AB26">
        <v>16</v>
      </c>
      <c r="AC26">
        <v>2</v>
      </c>
      <c r="AE26" t="s">
        <v>5401</v>
      </c>
      <c r="AH26">
        <v>0</v>
      </c>
      <c r="AI26">
        <v>0</v>
      </c>
    </row>
    <row r="27" spans="1:35">
      <c r="A27" t="s">
        <v>6317</v>
      </c>
      <c r="B27">
        <v>6</v>
      </c>
      <c r="J27" t="s">
        <v>6449</v>
      </c>
      <c r="K27" t="s">
        <v>6089</v>
      </c>
      <c r="M27" t="s">
        <v>6498</v>
      </c>
      <c r="N27" t="s">
        <v>6535</v>
      </c>
      <c r="O27" t="s">
        <v>7621</v>
      </c>
      <c r="P27">
        <v>8</v>
      </c>
      <c r="Q27">
        <v>8</v>
      </c>
      <c r="R27">
        <v>1.63</v>
      </c>
      <c r="S27">
        <v>3.63</v>
      </c>
      <c r="T27">
        <v>729.7</v>
      </c>
      <c r="U27">
        <v>211.42</v>
      </c>
      <c r="V27">
        <v>3.35</v>
      </c>
      <c r="W27">
        <v>9.82</v>
      </c>
      <c r="X27">
        <v>13.49</v>
      </c>
      <c r="Y27">
        <v>3</v>
      </c>
      <c r="Z27" t="s">
        <v>4268</v>
      </c>
      <c r="AA27">
        <v>2</v>
      </c>
      <c r="AB27">
        <v>16</v>
      </c>
      <c r="AC27">
        <v>1.685</v>
      </c>
      <c r="AE27" t="s">
        <v>5401</v>
      </c>
      <c r="AH27">
        <v>0</v>
      </c>
      <c r="AI27">
        <v>0</v>
      </c>
    </row>
    <row r="28" spans="1:35">
      <c r="A28" t="s">
        <v>6318</v>
      </c>
      <c r="B28">
        <v>7</v>
      </c>
      <c r="J28" t="s">
        <v>6449</v>
      </c>
      <c r="K28" t="s">
        <v>6089</v>
      </c>
      <c r="M28" t="s">
        <v>6498</v>
      </c>
      <c r="N28" t="s">
        <v>6536</v>
      </c>
      <c r="O28" t="s">
        <v>7622</v>
      </c>
      <c r="P28">
        <v>8</v>
      </c>
      <c r="Q28">
        <v>10</v>
      </c>
      <c r="R28">
        <v>-1.73</v>
      </c>
      <c r="S28">
        <v>1.27</v>
      </c>
      <c r="T28">
        <v>722.71</v>
      </c>
      <c r="U28">
        <v>253.09</v>
      </c>
      <c r="V28">
        <v>1.67</v>
      </c>
      <c r="W28">
        <v>12.58</v>
      </c>
      <c r="X28">
        <v>13.53</v>
      </c>
      <c r="Y28">
        <v>2</v>
      </c>
      <c r="Z28" t="s">
        <v>4268</v>
      </c>
      <c r="AA28">
        <v>2</v>
      </c>
      <c r="AB28">
        <v>18</v>
      </c>
      <c r="AC28">
        <v>2</v>
      </c>
      <c r="AE28" t="s">
        <v>5401</v>
      </c>
      <c r="AH28">
        <v>0</v>
      </c>
      <c r="AI28">
        <v>0</v>
      </c>
    </row>
    <row r="29" spans="1:35">
      <c r="A29" t="s">
        <v>6319</v>
      </c>
      <c r="B29">
        <v>8</v>
      </c>
      <c r="J29" t="s">
        <v>6449</v>
      </c>
      <c r="K29" t="s">
        <v>6089</v>
      </c>
      <c r="M29" t="s">
        <v>6498</v>
      </c>
      <c r="N29" t="s">
        <v>6537</v>
      </c>
      <c r="O29" t="s">
        <v>7623</v>
      </c>
      <c r="P29">
        <v>8</v>
      </c>
      <c r="Q29">
        <v>8</v>
      </c>
      <c r="R29">
        <v>-0.54</v>
      </c>
      <c r="S29">
        <v>1.46</v>
      </c>
      <c r="T29">
        <v>680.63</v>
      </c>
      <c r="U29">
        <v>234.28</v>
      </c>
      <c r="V29">
        <v>1.28</v>
      </c>
      <c r="W29">
        <v>12.4</v>
      </c>
      <c r="X29">
        <v>13.49</v>
      </c>
      <c r="Y29">
        <v>2</v>
      </c>
      <c r="Z29" t="s">
        <v>4268</v>
      </c>
      <c r="AA29">
        <v>2</v>
      </c>
      <c r="AB29">
        <v>16</v>
      </c>
      <c r="AC29">
        <v>2</v>
      </c>
      <c r="AE29" t="s">
        <v>5401</v>
      </c>
      <c r="AH29">
        <v>0</v>
      </c>
      <c r="AI29">
        <v>0</v>
      </c>
    </row>
    <row r="30" spans="1:35">
      <c r="A30" t="s">
        <v>6320</v>
      </c>
      <c r="B30">
        <v>29</v>
      </c>
      <c r="J30" t="s">
        <v>6449</v>
      </c>
      <c r="K30" t="s">
        <v>6089</v>
      </c>
      <c r="M30" t="s">
        <v>6498</v>
      </c>
      <c r="N30" t="s">
        <v>6538</v>
      </c>
      <c r="O30" t="s">
        <v>7624</v>
      </c>
      <c r="P30">
        <v>7</v>
      </c>
      <c r="Q30">
        <v>8</v>
      </c>
      <c r="R30">
        <v>2.22</v>
      </c>
      <c r="S30">
        <v>4.22</v>
      </c>
      <c r="T30">
        <v>752.74</v>
      </c>
      <c r="U30">
        <v>206.98</v>
      </c>
      <c r="V30">
        <v>4.13</v>
      </c>
      <c r="W30">
        <v>12.65</v>
      </c>
      <c r="X30">
        <v>13.49</v>
      </c>
      <c r="Y30">
        <v>4</v>
      </c>
      <c r="Z30" t="s">
        <v>4268</v>
      </c>
      <c r="AA30">
        <v>2</v>
      </c>
      <c r="AB30">
        <v>16</v>
      </c>
      <c r="AC30">
        <v>1.28</v>
      </c>
      <c r="AE30" t="s">
        <v>5401</v>
      </c>
      <c r="AH30">
        <v>0</v>
      </c>
      <c r="AI30">
        <v>0</v>
      </c>
    </row>
    <row r="31" spans="1:35">
      <c r="A31" t="s">
        <v>6321</v>
      </c>
      <c r="B31">
        <v>30</v>
      </c>
      <c r="J31" t="s">
        <v>6449</v>
      </c>
      <c r="K31" t="s">
        <v>6089</v>
      </c>
      <c r="M31" t="s">
        <v>6498</v>
      </c>
      <c r="N31" t="s">
        <v>6539</v>
      </c>
      <c r="O31" t="s">
        <v>7625</v>
      </c>
      <c r="P31">
        <v>8</v>
      </c>
      <c r="Q31">
        <v>9</v>
      </c>
      <c r="R31">
        <v>-0.45</v>
      </c>
      <c r="S31">
        <v>1.55</v>
      </c>
      <c r="T31">
        <v>723.7</v>
      </c>
      <c r="U31">
        <v>246.31</v>
      </c>
      <c r="V31">
        <v>1.85</v>
      </c>
      <c r="W31">
        <v>12.97</v>
      </c>
      <c r="X31">
        <v>13.49</v>
      </c>
      <c r="Y31">
        <v>2</v>
      </c>
      <c r="Z31" t="s">
        <v>4268</v>
      </c>
      <c r="AA31">
        <v>2</v>
      </c>
      <c r="AB31">
        <v>18</v>
      </c>
      <c r="AC31">
        <v>2</v>
      </c>
      <c r="AE31" t="s">
        <v>5401</v>
      </c>
      <c r="AH31">
        <v>0</v>
      </c>
      <c r="AI31">
        <v>0</v>
      </c>
    </row>
    <row r="32" spans="1:35">
      <c r="A32" t="s">
        <v>6322</v>
      </c>
      <c r="B32">
        <v>12</v>
      </c>
      <c r="J32" t="s">
        <v>6449</v>
      </c>
      <c r="K32" t="s">
        <v>6089</v>
      </c>
      <c r="M32" t="s">
        <v>6498</v>
      </c>
      <c r="N32" t="s">
        <v>6540</v>
      </c>
      <c r="O32" t="s">
        <v>7626</v>
      </c>
      <c r="P32">
        <v>8</v>
      </c>
      <c r="Q32">
        <v>7</v>
      </c>
      <c r="R32">
        <v>1.11</v>
      </c>
      <c r="S32">
        <v>3.11</v>
      </c>
      <c r="T32">
        <v>714.6900000000001</v>
      </c>
      <c r="U32">
        <v>204.08</v>
      </c>
      <c r="V32">
        <v>3.04</v>
      </c>
      <c r="W32">
        <v>12.29</v>
      </c>
      <c r="X32">
        <v>13.49</v>
      </c>
      <c r="Y32">
        <v>3</v>
      </c>
      <c r="Z32" t="s">
        <v>4268</v>
      </c>
      <c r="AA32">
        <v>2</v>
      </c>
      <c r="AB32">
        <v>16</v>
      </c>
      <c r="AC32">
        <v>1.945</v>
      </c>
      <c r="AE32" t="s">
        <v>5401</v>
      </c>
      <c r="AH32">
        <v>0</v>
      </c>
      <c r="AI32">
        <v>0</v>
      </c>
    </row>
    <row r="33" spans="1:35">
      <c r="A33" t="s">
        <v>6323</v>
      </c>
      <c r="E33">
        <v>9000</v>
      </c>
      <c r="H33">
        <v>8</v>
      </c>
      <c r="I33" t="s">
        <v>6445</v>
      </c>
      <c r="J33" t="s">
        <v>6449</v>
      </c>
      <c r="K33" t="s">
        <v>6452</v>
      </c>
      <c r="M33" t="s">
        <v>6499</v>
      </c>
      <c r="N33" t="s">
        <v>6541</v>
      </c>
      <c r="O33" t="s">
        <v>7627</v>
      </c>
    </row>
    <row r="34" spans="1:35">
      <c r="A34" t="s">
        <v>6324</v>
      </c>
      <c r="E34">
        <v>4100</v>
      </c>
      <c r="H34">
        <v>8</v>
      </c>
      <c r="I34" t="s">
        <v>6445</v>
      </c>
      <c r="J34" t="s">
        <v>6449</v>
      </c>
      <c r="K34" t="s">
        <v>6452</v>
      </c>
      <c r="M34" t="s">
        <v>6499</v>
      </c>
      <c r="N34" t="s">
        <v>6542</v>
      </c>
      <c r="O34" t="s">
        <v>7628</v>
      </c>
    </row>
    <row r="35" spans="1:35">
      <c r="A35" t="s">
        <v>6325</v>
      </c>
      <c r="E35">
        <v>8200</v>
      </c>
      <c r="H35">
        <v>8</v>
      </c>
      <c r="I35" t="s">
        <v>6445</v>
      </c>
      <c r="J35" t="s">
        <v>6449</v>
      </c>
      <c r="K35" t="s">
        <v>6452</v>
      </c>
      <c r="M35" t="s">
        <v>6499</v>
      </c>
      <c r="N35" t="s">
        <v>6543</v>
      </c>
      <c r="O35" t="s">
        <v>7629</v>
      </c>
      <c r="P35">
        <v>5</v>
      </c>
      <c r="Q35">
        <v>3</v>
      </c>
      <c r="R35">
        <v>-1.82</v>
      </c>
      <c r="S35">
        <v>0.19</v>
      </c>
      <c r="T35">
        <v>416.53</v>
      </c>
      <c r="U35">
        <v>100.03</v>
      </c>
      <c r="V35">
        <v>3.12</v>
      </c>
      <c r="X35">
        <v>12.63</v>
      </c>
      <c r="Y35">
        <v>3</v>
      </c>
      <c r="Z35" t="s">
        <v>4268</v>
      </c>
      <c r="AA35">
        <v>0</v>
      </c>
      <c r="AB35">
        <v>6</v>
      </c>
      <c r="AC35">
        <v>3.428547619047619</v>
      </c>
      <c r="AE35" t="s">
        <v>5401</v>
      </c>
      <c r="AH35">
        <v>0</v>
      </c>
      <c r="AI35">
        <v>0</v>
      </c>
    </row>
    <row r="36" spans="1:35">
      <c r="A36" t="s">
        <v>6326</v>
      </c>
      <c r="B36">
        <v>2987.55</v>
      </c>
      <c r="H36">
        <v>7.4</v>
      </c>
      <c r="I36" t="s">
        <v>6446</v>
      </c>
      <c r="J36" t="s">
        <v>6450</v>
      </c>
      <c r="K36" t="s">
        <v>6453</v>
      </c>
      <c r="M36" t="s">
        <v>6500</v>
      </c>
      <c r="N36" t="s">
        <v>6544</v>
      </c>
      <c r="O36" t="s">
        <v>7630</v>
      </c>
      <c r="P36">
        <v>8</v>
      </c>
      <c r="Q36">
        <v>1</v>
      </c>
      <c r="R36">
        <v>1.23</v>
      </c>
      <c r="S36">
        <v>1.23</v>
      </c>
      <c r="T36">
        <v>347.35</v>
      </c>
      <c r="U36">
        <v>117.42</v>
      </c>
      <c r="V36">
        <v>1.82</v>
      </c>
      <c r="X36">
        <v>0</v>
      </c>
      <c r="Y36">
        <v>3</v>
      </c>
      <c r="Z36" t="s">
        <v>4268</v>
      </c>
      <c r="AA36">
        <v>0</v>
      </c>
      <c r="AB36">
        <v>4</v>
      </c>
      <c r="AC36">
        <v>4.919333333333333</v>
      </c>
      <c r="AE36" t="s">
        <v>5399</v>
      </c>
      <c r="AH36">
        <v>0</v>
      </c>
      <c r="AI36">
        <v>0</v>
      </c>
    </row>
    <row r="37" spans="1:35">
      <c r="A37" t="s">
        <v>6327</v>
      </c>
      <c r="B37">
        <v>247.54</v>
      </c>
      <c r="H37">
        <v>7.4</v>
      </c>
      <c r="I37" t="s">
        <v>6446</v>
      </c>
      <c r="J37" t="s">
        <v>6450</v>
      </c>
      <c r="K37" t="s">
        <v>6453</v>
      </c>
      <c r="M37" t="s">
        <v>6500</v>
      </c>
      <c r="N37" t="s">
        <v>6545</v>
      </c>
      <c r="O37" t="s">
        <v>7631</v>
      </c>
      <c r="P37">
        <v>5</v>
      </c>
      <c r="Q37">
        <v>1</v>
      </c>
      <c r="R37">
        <v>2.64</v>
      </c>
      <c r="S37">
        <v>2.64</v>
      </c>
      <c r="T37">
        <v>308.34</v>
      </c>
      <c r="U37">
        <v>76.88</v>
      </c>
      <c r="V37">
        <v>2.86</v>
      </c>
      <c r="X37">
        <v>0</v>
      </c>
      <c r="Y37">
        <v>3</v>
      </c>
      <c r="Z37" t="s">
        <v>4268</v>
      </c>
      <c r="AA37">
        <v>0</v>
      </c>
      <c r="AB37">
        <v>4</v>
      </c>
      <c r="AC37">
        <v>5.513333333333333</v>
      </c>
      <c r="AE37" t="s">
        <v>5399</v>
      </c>
      <c r="AH37">
        <v>0</v>
      </c>
      <c r="AI37">
        <v>0</v>
      </c>
    </row>
    <row r="38" spans="1:35">
      <c r="A38" t="s">
        <v>6328</v>
      </c>
      <c r="B38">
        <v>12909.8</v>
      </c>
      <c r="H38">
        <v>7.4</v>
      </c>
      <c r="I38" t="s">
        <v>6446</v>
      </c>
      <c r="J38" t="s">
        <v>6450</v>
      </c>
      <c r="K38" t="s">
        <v>6453</v>
      </c>
      <c r="M38" t="s">
        <v>6500</v>
      </c>
      <c r="N38" t="s">
        <v>6546</v>
      </c>
      <c r="O38" t="s">
        <v>7632</v>
      </c>
      <c r="P38">
        <v>5</v>
      </c>
      <c r="Q38">
        <v>0</v>
      </c>
      <c r="R38">
        <v>4.37</v>
      </c>
      <c r="S38">
        <v>4.37</v>
      </c>
      <c r="T38">
        <v>298.29</v>
      </c>
      <c r="U38">
        <v>69.65000000000001</v>
      </c>
      <c r="V38">
        <v>3.48</v>
      </c>
      <c r="X38">
        <v>0</v>
      </c>
      <c r="Y38">
        <v>3</v>
      </c>
      <c r="Z38" t="s">
        <v>4268</v>
      </c>
      <c r="AA38">
        <v>0</v>
      </c>
      <c r="AB38">
        <v>3</v>
      </c>
      <c r="AC38">
        <v>4.315</v>
      </c>
      <c r="AH38">
        <v>0</v>
      </c>
      <c r="AI38">
        <v>0</v>
      </c>
    </row>
    <row r="39" spans="1:35">
      <c r="A39" t="s">
        <v>6329</v>
      </c>
      <c r="B39">
        <v>706.803</v>
      </c>
      <c r="H39">
        <v>7.4</v>
      </c>
      <c r="I39" t="s">
        <v>6446</v>
      </c>
      <c r="J39" t="s">
        <v>6450</v>
      </c>
      <c r="K39" t="s">
        <v>6453</v>
      </c>
      <c r="M39" t="s">
        <v>6500</v>
      </c>
      <c r="N39" t="s">
        <v>6547</v>
      </c>
      <c r="O39" t="s">
        <v>7633</v>
      </c>
      <c r="P39">
        <v>7</v>
      </c>
      <c r="Q39">
        <v>0</v>
      </c>
      <c r="R39">
        <v>1.69</v>
      </c>
      <c r="S39">
        <v>1.69</v>
      </c>
      <c r="T39">
        <v>366.38</v>
      </c>
      <c r="U39">
        <v>78.48999999999999</v>
      </c>
      <c r="V39">
        <v>3.37</v>
      </c>
      <c r="X39">
        <v>1.91</v>
      </c>
      <c r="Y39">
        <v>5</v>
      </c>
      <c r="Z39" t="s">
        <v>4268</v>
      </c>
      <c r="AA39">
        <v>0</v>
      </c>
      <c r="AB39">
        <v>3</v>
      </c>
      <c r="AC39">
        <v>5.954428571428571</v>
      </c>
      <c r="AE39" t="s">
        <v>5399</v>
      </c>
      <c r="AH39">
        <v>0</v>
      </c>
      <c r="AI39">
        <v>0</v>
      </c>
    </row>
    <row r="40" spans="1:35">
      <c r="A40" t="s">
        <v>6330</v>
      </c>
      <c r="B40">
        <v>4010.23</v>
      </c>
      <c r="H40">
        <v>7.4</v>
      </c>
      <c r="I40" t="s">
        <v>6446</v>
      </c>
      <c r="J40" t="s">
        <v>6450</v>
      </c>
      <c r="K40" t="s">
        <v>6453</v>
      </c>
      <c r="M40" t="s">
        <v>6500</v>
      </c>
      <c r="N40" t="s">
        <v>6548</v>
      </c>
      <c r="O40" t="s">
        <v>7634</v>
      </c>
      <c r="P40">
        <v>5</v>
      </c>
      <c r="Q40">
        <v>1</v>
      </c>
      <c r="R40">
        <v>1.86</v>
      </c>
      <c r="S40">
        <v>1.86</v>
      </c>
      <c r="T40">
        <v>216.24</v>
      </c>
      <c r="U40">
        <v>73.8</v>
      </c>
      <c r="V40">
        <v>1.17</v>
      </c>
      <c r="X40">
        <v>2.74</v>
      </c>
      <c r="Y40">
        <v>2</v>
      </c>
      <c r="Z40" t="s">
        <v>4268</v>
      </c>
      <c r="AA40">
        <v>0</v>
      </c>
      <c r="AB40">
        <v>1</v>
      </c>
      <c r="AC40">
        <v>5.833333333333333</v>
      </c>
      <c r="AE40" t="s">
        <v>5399</v>
      </c>
      <c r="AH40">
        <v>0</v>
      </c>
      <c r="AI40">
        <v>0</v>
      </c>
    </row>
    <row r="41" spans="1:35">
      <c r="A41" t="s">
        <v>6331</v>
      </c>
      <c r="B41">
        <v>744.1369999999999</v>
      </c>
      <c r="H41">
        <v>7.4</v>
      </c>
      <c r="I41" t="s">
        <v>6446</v>
      </c>
      <c r="J41" t="s">
        <v>6450</v>
      </c>
      <c r="K41" t="s">
        <v>6453</v>
      </c>
      <c r="M41" t="s">
        <v>6500</v>
      </c>
      <c r="N41" t="s">
        <v>6549</v>
      </c>
      <c r="O41" t="s">
        <v>7635</v>
      </c>
      <c r="P41">
        <v>5</v>
      </c>
      <c r="Q41">
        <v>0</v>
      </c>
      <c r="R41">
        <v>3.56</v>
      </c>
      <c r="S41">
        <v>3.56</v>
      </c>
      <c r="T41">
        <v>331.42</v>
      </c>
      <c r="U41">
        <v>56.47</v>
      </c>
      <c r="V41">
        <v>2.42</v>
      </c>
      <c r="X41">
        <v>0</v>
      </c>
      <c r="Y41">
        <v>2</v>
      </c>
      <c r="Z41" t="s">
        <v>4268</v>
      </c>
      <c r="AA41">
        <v>0</v>
      </c>
      <c r="AB41">
        <v>4</v>
      </c>
      <c r="AC41">
        <v>4.94</v>
      </c>
      <c r="AE41" t="s">
        <v>5399</v>
      </c>
      <c r="AH41">
        <v>0</v>
      </c>
      <c r="AI41">
        <v>0</v>
      </c>
    </row>
    <row r="42" spans="1:35">
      <c r="A42" t="s">
        <v>6332</v>
      </c>
      <c r="B42">
        <v>10407.8</v>
      </c>
      <c r="H42">
        <v>7.4</v>
      </c>
      <c r="I42" t="s">
        <v>6446</v>
      </c>
      <c r="J42" t="s">
        <v>6450</v>
      </c>
      <c r="K42" t="s">
        <v>6453</v>
      </c>
      <c r="M42" t="s">
        <v>6500</v>
      </c>
      <c r="N42" t="s">
        <v>6550</v>
      </c>
      <c r="O42" t="s">
        <v>7636</v>
      </c>
      <c r="P42">
        <v>6</v>
      </c>
      <c r="Q42">
        <v>1</v>
      </c>
      <c r="R42">
        <v>4.83</v>
      </c>
      <c r="S42">
        <v>4.85</v>
      </c>
      <c r="T42">
        <v>456.5</v>
      </c>
      <c r="U42">
        <v>81.12</v>
      </c>
      <c r="V42">
        <v>4.56</v>
      </c>
      <c r="X42">
        <v>9.59</v>
      </c>
      <c r="Y42">
        <v>4</v>
      </c>
      <c r="Z42" t="s">
        <v>4268</v>
      </c>
      <c r="AA42">
        <v>0</v>
      </c>
      <c r="AB42">
        <v>6</v>
      </c>
      <c r="AC42">
        <v>2.424047619047619</v>
      </c>
      <c r="AE42" t="s">
        <v>5401</v>
      </c>
      <c r="AH42">
        <v>0</v>
      </c>
      <c r="AI42">
        <v>0</v>
      </c>
    </row>
    <row r="43" spans="1:35">
      <c r="A43" t="s">
        <v>6333</v>
      </c>
      <c r="B43">
        <v>9295.76</v>
      </c>
      <c r="H43">
        <v>7.4</v>
      </c>
      <c r="I43" t="s">
        <v>6446</v>
      </c>
      <c r="J43" t="s">
        <v>6450</v>
      </c>
      <c r="K43" t="s">
        <v>6453</v>
      </c>
      <c r="M43" t="s">
        <v>6500</v>
      </c>
      <c r="N43" t="s">
        <v>6551</v>
      </c>
      <c r="O43" t="s">
        <v>7637</v>
      </c>
      <c r="P43">
        <v>5</v>
      </c>
      <c r="Q43">
        <v>1</v>
      </c>
      <c r="R43">
        <v>1.87</v>
      </c>
      <c r="S43">
        <v>2.73</v>
      </c>
      <c r="T43">
        <v>291.36</v>
      </c>
      <c r="U43">
        <v>71.95</v>
      </c>
      <c r="V43">
        <v>2.49</v>
      </c>
      <c r="W43">
        <v>6.61</v>
      </c>
      <c r="X43">
        <v>0</v>
      </c>
      <c r="Y43">
        <v>3</v>
      </c>
      <c r="Z43" t="s">
        <v>4268</v>
      </c>
      <c r="AA43">
        <v>0</v>
      </c>
      <c r="AB43">
        <v>3</v>
      </c>
      <c r="AC43">
        <v>5.833333333333333</v>
      </c>
      <c r="AE43" t="s">
        <v>5399</v>
      </c>
      <c r="AH43">
        <v>0</v>
      </c>
      <c r="AI43">
        <v>0</v>
      </c>
    </row>
    <row r="44" spans="1:35">
      <c r="A44" t="s">
        <v>6334</v>
      </c>
      <c r="B44">
        <v>6255.59</v>
      </c>
      <c r="H44">
        <v>7.4</v>
      </c>
      <c r="I44" t="s">
        <v>6446</v>
      </c>
      <c r="J44" t="s">
        <v>6450</v>
      </c>
      <c r="K44" t="s">
        <v>6453</v>
      </c>
      <c r="M44" t="s">
        <v>6500</v>
      </c>
      <c r="N44" t="s">
        <v>6552</v>
      </c>
      <c r="O44" t="s">
        <v>7638</v>
      </c>
      <c r="P44">
        <v>4</v>
      </c>
      <c r="Q44">
        <v>0</v>
      </c>
      <c r="R44">
        <v>4.03</v>
      </c>
      <c r="S44">
        <v>4.03</v>
      </c>
      <c r="T44">
        <v>448.97</v>
      </c>
      <c r="U44">
        <v>66.92</v>
      </c>
      <c r="V44">
        <v>3.33</v>
      </c>
      <c r="X44">
        <v>0</v>
      </c>
      <c r="Y44">
        <v>2</v>
      </c>
      <c r="Z44" t="s">
        <v>4268</v>
      </c>
      <c r="AA44">
        <v>0</v>
      </c>
      <c r="AB44">
        <v>4</v>
      </c>
      <c r="AC44">
        <v>3.8495</v>
      </c>
      <c r="AE44" t="s">
        <v>5399</v>
      </c>
      <c r="AH44">
        <v>0</v>
      </c>
      <c r="AI44">
        <v>0</v>
      </c>
    </row>
    <row r="45" spans="1:35">
      <c r="A45" t="s">
        <v>6335</v>
      </c>
      <c r="B45">
        <v>745.337</v>
      </c>
      <c r="H45">
        <v>7.4</v>
      </c>
      <c r="I45" t="s">
        <v>6446</v>
      </c>
      <c r="J45" t="s">
        <v>6450</v>
      </c>
      <c r="K45" t="s">
        <v>6453</v>
      </c>
      <c r="M45" t="s">
        <v>6500</v>
      </c>
      <c r="N45" t="s">
        <v>6553</v>
      </c>
      <c r="O45" t="s">
        <v>7639</v>
      </c>
    </row>
    <row r="46" spans="1:35">
      <c r="A46" t="s">
        <v>6336</v>
      </c>
      <c r="B46">
        <v>2358.73</v>
      </c>
      <c r="H46">
        <v>7.4</v>
      </c>
      <c r="I46" t="s">
        <v>6446</v>
      </c>
      <c r="J46" t="s">
        <v>6450</v>
      </c>
      <c r="K46" t="s">
        <v>6453</v>
      </c>
      <c r="M46" t="s">
        <v>6500</v>
      </c>
      <c r="N46" t="s">
        <v>6554</v>
      </c>
      <c r="O46" t="s">
        <v>7640</v>
      </c>
      <c r="P46">
        <v>7</v>
      </c>
      <c r="Q46">
        <v>0</v>
      </c>
      <c r="R46">
        <v>3.26</v>
      </c>
      <c r="S46">
        <v>3.26</v>
      </c>
      <c r="T46">
        <v>293.35</v>
      </c>
      <c r="U46">
        <v>66.23999999999999</v>
      </c>
      <c r="V46">
        <v>1.85</v>
      </c>
      <c r="X46">
        <v>1.2</v>
      </c>
      <c r="Y46">
        <v>2</v>
      </c>
      <c r="Z46" t="s">
        <v>4268</v>
      </c>
      <c r="AA46">
        <v>0</v>
      </c>
      <c r="AB46">
        <v>5</v>
      </c>
      <c r="AC46">
        <v>5.24</v>
      </c>
      <c r="AE46" t="s">
        <v>5399</v>
      </c>
      <c r="AH46">
        <v>0</v>
      </c>
      <c r="AI46">
        <v>0</v>
      </c>
    </row>
    <row r="47" spans="1:35">
      <c r="A47" t="s">
        <v>6337</v>
      </c>
      <c r="B47">
        <v>4055.02</v>
      </c>
      <c r="H47">
        <v>7.4</v>
      </c>
      <c r="I47" t="s">
        <v>6446</v>
      </c>
      <c r="J47" t="s">
        <v>6450</v>
      </c>
      <c r="K47" t="s">
        <v>6453</v>
      </c>
      <c r="M47" t="s">
        <v>6500</v>
      </c>
      <c r="N47" t="s">
        <v>6555</v>
      </c>
      <c r="O47" t="s">
        <v>7641</v>
      </c>
      <c r="P47">
        <v>7</v>
      </c>
      <c r="Q47">
        <v>0</v>
      </c>
      <c r="R47">
        <v>1.75</v>
      </c>
      <c r="S47">
        <v>1.75</v>
      </c>
      <c r="T47">
        <v>256.22</v>
      </c>
      <c r="U47">
        <v>83.04000000000001</v>
      </c>
      <c r="V47">
        <v>1.47</v>
      </c>
      <c r="X47">
        <v>0.3</v>
      </c>
      <c r="Y47">
        <v>3</v>
      </c>
      <c r="Z47" t="s">
        <v>4268</v>
      </c>
      <c r="AA47">
        <v>0</v>
      </c>
      <c r="AB47">
        <v>3</v>
      </c>
      <c r="AC47">
        <v>6</v>
      </c>
      <c r="AE47" t="s">
        <v>5399</v>
      </c>
      <c r="AH47">
        <v>0</v>
      </c>
      <c r="AI47">
        <v>0</v>
      </c>
    </row>
    <row r="48" spans="1:35">
      <c r="A48" t="s">
        <v>6338</v>
      </c>
      <c r="B48">
        <v>2388.24</v>
      </c>
      <c r="H48">
        <v>7.4</v>
      </c>
      <c r="I48" t="s">
        <v>6446</v>
      </c>
      <c r="J48" t="s">
        <v>6450</v>
      </c>
      <c r="K48" t="s">
        <v>6453</v>
      </c>
      <c r="M48" t="s">
        <v>6500</v>
      </c>
      <c r="N48" t="s">
        <v>6556</v>
      </c>
      <c r="O48" t="s">
        <v>7642</v>
      </c>
      <c r="P48">
        <v>4</v>
      </c>
      <c r="Q48">
        <v>0</v>
      </c>
      <c r="R48">
        <v>2.72</v>
      </c>
      <c r="S48">
        <v>2.72</v>
      </c>
      <c r="T48">
        <v>237.26</v>
      </c>
      <c r="U48">
        <v>47.78</v>
      </c>
      <c r="V48">
        <v>2.43</v>
      </c>
      <c r="X48">
        <v>0</v>
      </c>
      <c r="Y48">
        <v>3</v>
      </c>
      <c r="Z48" t="s">
        <v>4268</v>
      </c>
      <c r="AA48">
        <v>0</v>
      </c>
      <c r="AB48">
        <v>1</v>
      </c>
      <c r="AC48">
        <v>5.64</v>
      </c>
      <c r="AE48" t="s">
        <v>5399</v>
      </c>
      <c r="AH48">
        <v>0</v>
      </c>
      <c r="AI48">
        <v>0</v>
      </c>
    </row>
    <row r="49" spans="1:35">
      <c r="A49" t="s">
        <v>6339</v>
      </c>
      <c r="B49">
        <v>6686.42</v>
      </c>
      <c r="H49">
        <v>7.4</v>
      </c>
      <c r="I49" t="s">
        <v>6446</v>
      </c>
      <c r="J49" t="s">
        <v>6450</v>
      </c>
      <c r="K49" t="s">
        <v>6453</v>
      </c>
      <c r="M49" t="s">
        <v>6500</v>
      </c>
      <c r="N49" t="s">
        <v>6557</v>
      </c>
      <c r="O49" t="s">
        <v>7643</v>
      </c>
      <c r="P49">
        <v>3</v>
      </c>
      <c r="Q49">
        <v>2</v>
      </c>
      <c r="R49">
        <v>1.16</v>
      </c>
      <c r="S49">
        <v>1.16</v>
      </c>
      <c r="T49">
        <v>260.29</v>
      </c>
      <c r="U49">
        <v>71.19</v>
      </c>
      <c r="V49">
        <v>1.39</v>
      </c>
      <c r="X49">
        <v>0</v>
      </c>
      <c r="Y49">
        <v>2</v>
      </c>
      <c r="Z49" t="s">
        <v>4268</v>
      </c>
      <c r="AA49">
        <v>0</v>
      </c>
      <c r="AB49">
        <v>4</v>
      </c>
      <c r="AC49">
        <v>5.5</v>
      </c>
      <c r="AE49" t="s">
        <v>5399</v>
      </c>
      <c r="AH49">
        <v>0</v>
      </c>
      <c r="AI49">
        <v>0</v>
      </c>
    </row>
    <row r="50" spans="1:35">
      <c r="A50" t="s">
        <v>6340</v>
      </c>
      <c r="B50">
        <v>21425.1</v>
      </c>
      <c r="H50">
        <v>7.4</v>
      </c>
      <c r="I50" t="s">
        <v>6446</v>
      </c>
      <c r="J50" t="s">
        <v>6450</v>
      </c>
      <c r="K50" t="s">
        <v>6453</v>
      </c>
      <c r="M50" t="s">
        <v>6500</v>
      </c>
      <c r="N50" t="s">
        <v>6558</v>
      </c>
      <c r="O50" t="s">
        <v>7644</v>
      </c>
      <c r="P50">
        <v>3</v>
      </c>
      <c r="Q50">
        <v>1</v>
      </c>
      <c r="R50">
        <v>2.38</v>
      </c>
      <c r="S50">
        <v>2.38</v>
      </c>
      <c r="T50">
        <v>328.34</v>
      </c>
      <c r="U50">
        <v>58.64</v>
      </c>
      <c r="V50">
        <v>2.55</v>
      </c>
      <c r="W50">
        <v>13</v>
      </c>
      <c r="X50">
        <v>0</v>
      </c>
      <c r="Y50">
        <v>2</v>
      </c>
      <c r="Z50" t="s">
        <v>4268</v>
      </c>
      <c r="AA50">
        <v>0</v>
      </c>
      <c r="AB50">
        <v>3</v>
      </c>
      <c r="AC50">
        <v>5.643333333333334</v>
      </c>
      <c r="AE50" t="s">
        <v>5399</v>
      </c>
      <c r="AH50">
        <v>0</v>
      </c>
      <c r="AI50">
        <v>0</v>
      </c>
    </row>
    <row r="51" spans="1:35">
      <c r="A51" t="s">
        <v>6341</v>
      </c>
      <c r="B51">
        <v>14591.4</v>
      </c>
      <c r="H51">
        <v>7.4</v>
      </c>
      <c r="I51" t="s">
        <v>6446</v>
      </c>
      <c r="J51" t="s">
        <v>6450</v>
      </c>
      <c r="K51" t="s">
        <v>6453</v>
      </c>
      <c r="M51" t="s">
        <v>6500</v>
      </c>
      <c r="N51" t="s">
        <v>6559</v>
      </c>
      <c r="O51" t="s">
        <v>7645</v>
      </c>
      <c r="P51">
        <v>4</v>
      </c>
      <c r="Q51">
        <v>1</v>
      </c>
      <c r="R51">
        <v>1.34</v>
      </c>
      <c r="S51">
        <v>1.34</v>
      </c>
      <c r="T51">
        <v>316.36</v>
      </c>
      <c r="U51">
        <v>75.70999999999999</v>
      </c>
      <c r="V51">
        <v>1.36</v>
      </c>
      <c r="X51">
        <v>0</v>
      </c>
      <c r="Y51">
        <v>1</v>
      </c>
      <c r="Z51" t="s">
        <v>4268</v>
      </c>
      <c r="AA51">
        <v>0</v>
      </c>
      <c r="AB51">
        <v>6</v>
      </c>
      <c r="AC51">
        <v>5.833333333333333</v>
      </c>
      <c r="AE51" t="s">
        <v>5399</v>
      </c>
      <c r="AH51">
        <v>0</v>
      </c>
      <c r="AI51">
        <v>0</v>
      </c>
    </row>
    <row r="52" spans="1:35">
      <c r="A52" t="s">
        <v>6342</v>
      </c>
      <c r="B52">
        <v>3374.08</v>
      </c>
      <c r="H52">
        <v>7.4</v>
      </c>
      <c r="I52" t="s">
        <v>6446</v>
      </c>
      <c r="J52" t="s">
        <v>6450</v>
      </c>
      <c r="K52" t="s">
        <v>6453</v>
      </c>
      <c r="M52" t="s">
        <v>6500</v>
      </c>
      <c r="N52" t="s">
        <v>6560</v>
      </c>
      <c r="O52" t="s">
        <v>7646</v>
      </c>
      <c r="P52">
        <v>4</v>
      </c>
      <c r="Q52">
        <v>0</v>
      </c>
      <c r="R52">
        <v>2.08</v>
      </c>
      <c r="S52">
        <v>2.08</v>
      </c>
      <c r="T52">
        <v>310.4</v>
      </c>
      <c r="U52">
        <v>51.96</v>
      </c>
      <c r="V52">
        <v>3.68</v>
      </c>
      <c r="X52">
        <v>0</v>
      </c>
      <c r="Y52">
        <v>2</v>
      </c>
      <c r="Z52" t="s">
        <v>4268</v>
      </c>
      <c r="AA52">
        <v>0</v>
      </c>
      <c r="AB52">
        <v>3</v>
      </c>
      <c r="AC52">
        <v>5.96</v>
      </c>
      <c r="AE52" t="s">
        <v>5399</v>
      </c>
      <c r="AH52">
        <v>0</v>
      </c>
      <c r="AI52">
        <v>0</v>
      </c>
    </row>
    <row r="53" spans="1:35">
      <c r="A53" t="s">
        <v>6343</v>
      </c>
      <c r="B53">
        <v>588.1130000000001</v>
      </c>
      <c r="H53">
        <v>7.4</v>
      </c>
      <c r="I53" t="s">
        <v>6446</v>
      </c>
      <c r="J53" t="s">
        <v>6450</v>
      </c>
      <c r="K53" t="s">
        <v>6453</v>
      </c>
      <c r="M53" t="s">
        <v>6500</v>
      </c>
      <c r="N53" t="s">
        <v>6561</v>
      </c>
      <c r="O53" t="s">
        <v>7647</v>
      </c>
      <c r="P53">
        <v>1</v>
      </c>
      <c r="Q53">
        <v>1</v>
      </c>
      <c r="R53">
        <v>2.39</v>
      </c>
      <c r="S53">
        <v>2.39</v>
      </c>
      <c r="T53">
        <v>181.28</v>
      </c>
      <c r="U53">
        <v>29.1</v>
      </c>
      <c r="V53">
        <v>1.95</v>
      </c>
      <c r="X53">
        <v>0</v>
      </c>
      <c r="Y53">
        <v>0</v>
      </c>
      <c r="Z53" t="s">
        <v>4264</v>
      </c>
      <c r="AA53">
        <v>0</v>
      </c>
      <c r="AB53">
        <v>2</v>
      </c>
      <c r="AC53">
        <v>5.093333333333333</v>
      </c>
      <c r="AE53" t="s">
        <v>5399</v>
      </c>
      <c r="AH53">
        <v>0</v>
      </c>
      <c r="AI53">
        <v>0</v>
      </c>
    </row>
    <row r="54" spans="1:35">
      <c r="A54" t="s">
        <v>6344</v>
      </c>
      <c r="B54">
        <v>637.563</v>
      </c>
      <c r="H54">
        <v>7.4</v>
      </c>
      <c r="I54" t="s">
        <v>6446</v>
      </c>
      <c r="J54" t="s">
        <v>6450</v>
      </c>
      <c r="K54" t="s">
        <v>6453</v>
      </c>
      <c r="M54" t="s">
        <v>6500</v>
      </c>
      <c r="N54" t="s">
        <v>6562</v>
      </c>
      <c r="O54" t="s">
        <v>7648</v>
      </c>
      <c r="P54">
        <v>6</v>
      </c>
      <c r="Q54">
        <v>0</v>
      </c>
      <c r="R54">
        <v>3.13</v>
      </c>
      <c r="S54">
        <v>3.13</v>
      </c>
      <c r="T54">
        <v>409.67</v>
      </c>
      <c r="U54">
        <v>61.82</v>
      </c>
      <c r="V54">
        <v>2.55</v>
      </c>
      <c r="X54">
        <v>0</v>
      </c>
      <c r="Y54">
        <v>3</v>
      </c>
      <c r="Z54" t="s">
        <v>4268</v>
      </c>
      <c r="AA54">
        <v>0</v>
      </c>
      <c r="AB54">
        <v>4</v>
      </c>
      <c r="AC54">
        <v>5.015214285714286</v>
      </c>
      <c r="AE54" t="s">
        <v>5399</v>
      </c>
      <c r="AH54">
        <v>0</v>
      </c>
      <c r="AI54">
        <v>0</v>
      </c>
    </row>
    <row r="55" spans="1:35">
      <c r="A55" t="s">
        <v>6345</v>
      </c>
      <c r="B55">
        <v>7436.43</v>
      </c>
      <c r="H55">
        <v>7.4</v>
      </c>
      <c r="I55" t="s">
        <v>6446</v>
      </c>
      <c r="J55" t="s">
        <v>6450</v>
      </c>
      <c r="K55" t="s">
        <v>6453</v>
      </c>
      <c r="M55" t="s">
        <v>6500</v>
      </c>
      <c r="N55" t="s">
        <v>6563</v>
      </c>
      <c r="O55" t="s">
        <v>7649</v>
      </c>
      <c r="P55">
        <v>6</v>
      </c>
      <c r="Q55">
        <v>1</v>
      </c>
      <c r="R55">
        <v>0.89</v>
      </c>
      <c r="S55">
        <v>0.89</v>
      </c>
      <c r="T55">
        <v>382.49</v>
      </c>
      <c r="U55">
        <v>80.64</v>
      </c>
      <c r="V55">
        <v>4.09</v>
      </c>
      <c r="X55">
        <v>0.9</v>
      </c>
      <c r="Y55">
        <v>3</v>
      </c>
      <c r="Z55" t="s">
        <v>4268</v>
      </c>
      <c r="AA55">
        <v>0</v>
      </c>
      <c r="AB55">
        <v>7</v>
      </c>
      <c r="AC55">
        <v>5.672690476190476</v>
      </c>
      <c r="AE55" t="s">
        <v>5399</v>
      </c>
      <c r="AH55">
        <v>0</v>
      </c>
      <c r="AI55">
        <v>0</v>
      </c>
    </row>
    <row r="56" spans="1:35">
      <c r="A56" t="s">
        <v>6346</v>
      </c>
      <c r="B56">
        <v>10211.5</v>
      </c>
      <c r="H56">
        <v>7.4</v>
      </c>
      <c r="I56" t="s">
        <v>6446</v>
      </c>
      <c r="J56" t="s">
        <v>6450</v>
      </c>
      <c r="K56" t="s">
        <v>6453</v>
      </c>
      <c r="M56" t="s">
        <v>6500</v>
      </c>
      <c r="N56" t="s">
        <v>6564</v>
      </c>
      <c r="O56" t="s">
        <v>7650</v>
      </c>
      <c r="P56">
        <v>7</v>
      </c>
      <c r="Q56">
        <v>1</v>
      </c>
      <c r="R56">
        <v>3.95</v>
      </c>
      <c r="S56">
        <v>3.95</v>
      </c>
      <c r="T56">
        <v>424.31</v>
      </c>
      <c r="U56">
        <v>81.93000000000001</v>
      </c>
      <c r="V56">
        <v>4.02</v>
      </c>
      <c r="W56">
        <v>9.83</v>
      </c>
      <c r="X56">
        <v>0.73</v>
      </c>
      <c r="Y56">
        <v>3</v>
      </c>
      <c r="Z56" t="s">
        <v>4268</v>
      </c>
      <c r="AA56">
        <v>0</v>
      </c>
      <c r="AB56">
        <v>6</v>
      </c>
      <c r="AC56">
        <v>3.923976190476191</v>
      </c>
      <c r="AE56" t="s">
        <v>5399</v>
      </c>
      <c r="AH56">
        <v>0</v>
      </c>
      <c r="AI56">
        <v>0</v>
      </c>
    </row>
    <row r="57" spans="1:35">
      <c r="A57" t="s">
        <v>6347</v>
      </c>
      <c r="B57">
        <v>6196.123333</v>
      </c>
      <c r="H57">
        <v>7.4</v>
      </c>
      <c r="I57" t="s">
        <v>6446</v>
      </c>
      <c r="J57" t="s">
        <v>6450</v>
      </c>
      <c r="K57" t="s">
        <v>6454</v>
      </c>
      <c r="M57" t="s">
        <v>6500</v>
      </c>
      <c r="N57" t="s">
        <v>6565</v>
      </c>
      <c r="O57" t="s">
        <v>7651</v>
      </c>
      <c r="P57">
        <v>5</v>
      </c>
      <c r="Q57">
        <v>0</v>
      </c>
      <c r="R57">
        <v>2.37</v>
      </c>
      <c r="S57">
        <v>2.37</v>
      </c>
      <c r="T57">
        <v>301.69</v>
      </c>
      <c r="U57">
        <v>69.40000000000001</v>
      </c>
      <c r="V57">
        <v>3.06</v>
      </c>
      <c r="X57">
        <v>2.59</v>
      </c>
      <c r="Y57">
        <v>3</v>
      </c>
      <c r="Z57" t="s">
        <v>4268</v>
      </c>
      <c r="AA57">
        <v>0</v>
      </c>
      <c r="AB57">
        <v>2</v>
      </c>
      <c r="AC57">
        <v>5.815</v>
      </c>
      <c r="AE57" t="s">
        <v>5399</v>
      </c>
      <c r="AH57">
        <v>0</v>
      </c>
      <c r="AI57">
        <v>0</v>
      </c>
    </row>
    <row r="58" spans="1:35">
      <c r="A58" t="s">
        <v>6348</v>
      </c>
      <c r="B58">
        <v>2618.6</v>
      </c>
      <c r="H58">
        <v>7.4</v>
      </c>
      <c r="I58" t="s">
        <v>6446</v>
      </c>
      <c r="J58" t="s">
        <v>6450</v>
      </c>
      <c r="K58" t="s">
        <v>6454</v>
      </c>
      <c r="M58" t="s">
        <v>6500</v>
      </c>
      <c r="N58" t="s">
        <v>6566</v>
      </c>
      <c r="O58" t="s">
        <v>7652</v>
      </c>
      <c r="P58">
        <v>8</v>
      </c>
      <c r="Q58">
        <v>1</v>
      </c>
      <c r="R58">
        <v>1.5</v>
      </c>
      <c r="S58">
        <v>1.5</v>
      </c>
      <c r="T58">
        <v>363.42</v>
      </c>
      <c r="U58">
        <v>104.28</v>
      </c>
      <c r="V58">
        <v>2.29</v>
      </c>
      <c r="X58">
        <v>0</v>
      </c>
      <c r="Y58">
        <v>3</v>
      </c>
      <c r="Z58" t="s">
        <v>4268</v>
      </c>
      <c r="AA58">
        <v>0</v>
      </c>
      <c r="AB58">
        <v>4</v>
      </c>
      <c r="AC58">
        <v>5.332904761904762</v>
      </c>
      <c r="AE58" t="s">
        <v>5399</v>
      </c>
      <c r="AH58">
        <v>0</v>
      </c>
      <c r="AI58">
        <v>0</v>
      </c>
    </row>
    <row r="59" spans="1:35">
      <c r="A59" t="s">
        <v>6349</v>
      </c>
      <c r="B59">
        <v>1661.7</v>
      </c>
      <c r="H59">
        <v>7.4</v>
      </c>
      <c r="I59" t="s">
        <v>6446</v>
      </c>
      <c r="J59" t="s">
        <v>6450</v>
      </c>
      <c r="K59" t="s">
        <v>6454</v>
      </c>
      <c r="M59" t="s">
        <v>6500</v>
      </c>
      <c r="N59" t="s">
        <v>6567</v>
      </c>
      <c r="O59" t="s">
        <v>7653</v>
      </c>
      <c r="P59">
        <v>8</v>
      </c>
      <c r="Q59">
        <v>1</v>
      </c>
      <c r="R59">
        <v>0.86</v>
      </c>
      <c r="S59">
        <v>0.86</v>
      </c>
      <c r="T59">
        <v>351.32</v>
      </c>
      <c r="U59">
        <v>117.42</v>
      </c>
      <c r="V59">
        <v>1.65</v>
      </c>
      <c r="X59">
        <v>0</v>
      </c>
      <c r="Y59">
        <v>3</v>
      </c>
      <c r="Z59" t="s">
        <v>4268</v>
      </c>
      <c r="AA59">
        <v>0</v>
      </c>
      <c r="AB59">
        <v>4</v>
      </c>
      <c r="AC59">
        <v>4.919333333333333</v>
      </c>
      <c r="AE59" t="s">
        <v>5399</v>
      </c>
      <c r="AH59">
        <v>0</v>
      </c>
      <c r="AI59">
        <v>0</v>
      </c>
    </row>
    <row r="60" spans="1:35">
      <c r="A60" t="s">
        <v>6350</v>
      </c>
      <c r="B60">
        <v>788.3</v>
      </c>
      <c r="H60">
        <v>7.4</v>
      </c>
      <c r="I60" t="s">
        <v>6446</v>
      </c>
      <c r="J60" t="s">
        <v>6450</v>
      </c>
      <c r="K60" t="s">
        <v>6454</v>
      </c>
      <c r="M60" t="s">
        <v>6500</v>
      </c>
      <c r="N60" t="s">
        <v>6568</v>
      </c>
      <c r="O60" t="s">
        <v>7654</v>
      </c>
      <c r="P60">
        <v>9</v>
      </c>
      <c r="Q60">
        <v>0</v>
      </c>
      <c r="R60">
        <v>2.42</v>
      </c>
      <c r="S60">
        <v>2.42</v>
      </c>
      <c r="T60">
        <v>358.31</v>
      </c>
      <c r="U60">
        <v>113.65</v>
      </c>
      <c r="V60">
        <v>1.7</v>
      </c>
      <c r="X60">
        <v>0</v>
      </c>
      <c r="Y60">
        <v>3</v>
      </c>
      <c r="Z60" t="s">
        <v>4268</v>
      </c>
      <c r="AA60">
        <v>0</v>
      </c>
      <c r="AB60">
        <v>4</v>
      </c>
      <c r="AC60">
        <v>5.001666666666667</v>
      </c>
      <c r="AE60" t="s">
        <v>5399</v>
      </c>
      <c r="AH60">
        <v>0</v>
      </c>
      <c r="AI60">
        <v>0</v>
      </c>
    </row>
    <row r="61" spans="1:35">
      <c r="A61" t="s">
        <v>6326</v>
      </c>
      <c r="B61">
        <v>449.8</v>
      </c>
      <c r="H61">
        <v>7.4</v>
      </c>
      <c r="I61" t="s">
        <v>6446</v>
      </c>
      <c r="J61" t="s">
        <v>6450</v>
      </c>
      <c r="K61" t="s">
        <v>6454</v>
      </c>
      <c r="M61" t="s">
        <v>6500</v>
      </c>
      <c r="N61" t="s">
        <v>6544</v>
      </c>
      <c r="O61" t="s">
        <v>7630</v>
      </c>
      <c r="P61">
        <v>8</v>
      </c>
      <c r="Q61">
        <v>1</v>
      </c>
      <c r="R61">
        <v>1.23</v>
      </c>
      <c r="S61">
        <v>1.23</v>
      </c>
      <c r="T61">
        <v>347.35</v>
      </c>
      <c r="U61">
        <v>117.42</v>
      </c>
      <c r="V61">
        <v>1.82</v>
      </c>
      <c r="X61">
        <v>0</v>
      </c>
      <c r="Y61">
        <v>3</v>
      </c>
      <c r="Z61" t="s">
        <v>4268</v>
      </c>
      <c r="AA61">
        <v>0</v>
      </c>
      <c r="AB61">
        <v>4</v>
      </c>
      <c r="AC61">
        <v>4.919333333333333</v>
      </c>
      <c r="AE61" t="s">
        <v>5399</v>
      </c>
      <c r="AH61">
        <v>0</v>
      </c>
      <c r="AI61">
        <v>0</v>
      </c>
    </row>
    <row r="62" spans="1:35">
      <c r="A62" t="s">
        <v>6351</v>
      </c>
      <c r="B62">
        <v>2183.7</v>
      </c>
      <c r="H62">
        <v>7.4</v>
      </c>
      <c r="I62" t="s">
        <v>6446</v>
      </c>
      <c r="J62" t="s">
        <v>6450</v>
      </c>
      <c r="K62" t="s">
        <v>6454</v>
      </c>
      <c r="M62" t="s">
        <v>6500</v>
      </c>
      <c r="N62" t="s">
        <v>6569</v>
      </c>
      <c r="O62" t="s">
        <v>7655</v>
      </c>
      <c r="P62">
        <v>9</v>
      </c>
      <c r="Q62">
        <v>1</v>
      </c>
      <c r="R62">
        <v>0.65</v>
      </c>
      <c r="S62">
        <v>0.65</v>
      </c>
      <c r="T62">
        <v>363.35</v>
      </c>
      <c r="U62">
        <v>126.65</v>
      </c>
      <c r="V62">
        <v>1.52</v>
      </c>
      <c r="X62">
        <v>0</v>
      </c>
      <c r="Y62">
        <v>3</v>
      </c>
      <c r="Z62" t="s">
        <v>4268</v>
      </c>
      <c r="AA62">
        <v>0</v>
      </c>
      <c r="AB62">
        <v>5</v>
      </c>
      <c r="AC62">
        <v>4.809404761904761</v>
      </c>
      <c r="AE62" t="s">
        <v>5399</v>
      </c>
      <c r="AH62">
        <v>0</v>
      </c>
      <c r="AI62">
        <v>0</v>
      </c>
    </row>
    <row r="63" spans="1:35">
      <c r="A63" t="s">
        <v>6352</v>
      </c>
      <c r="B63">
        <v>12816.43667</v>
      </c>
      <c r="H63">
        <v>7.4</v>
      </c>
      <c r="I63" t="s">
        <v>6446</v>
      </c>
      <c r="J63" t="s">
        <v>6450</v>
      </c>
      <c r="K63" t="s">
        <v>6454</v>
      </c>
      <c r="M63" t="s">
        <v>6500</v>
      </c>
      <c r="N63" t="s">
        <v>6570</v>
      </c>
      <c r="O63" t="s">
        <v>7656</v>
      </c>
      <c r="P63">
        <v>5</v>
      </c>
      <c r="Q63">
        <v>0</v>
      </c>
      <c r="R63">
        <v>2.86</v>
      </c>
      <c r="S63">
        <v>2.86</v>
      </c>
      <c r="T63">
        <v>246.22</v>
      </c>
      <c r="U63">
        <v>65.73999999999999</v>
      </c>
      <c r="V63">
        <v>2.29</v>
      </c>
      <c r="X63">
        <v>0</v>
      </c>
      <c r="Y63">
        <v>2</v>
      </c>
      <c r="Z63" t="s">
        <v>4268</v>
      </c>
      <c r="AA63">
        <v>0</v>
      </c>
      <c r="AB63">
        <v>3</v>
      </c>
      <c r="AC63">
        <v>5.57</v>
      </c>
      <c r="AH63">
        <v>0</v>
      </c>
      <c r="AI63">
        <v>0</v>
      </c>
    </row>
    <row r="64" spans="1:35">
      <c r="A64" t="s">
        <v>6353</v>
      </c>
      <c r="B64">
        <v>3178</v>
      </c>
      <c r="H64">
        <v>7.4</v>
      </c>
      <c r="I64" t="s">
        <v>6446</v>
      </c>
      <c r="J64" t="s">
        <v>6450</v>
      </c>
      <c r="K64" t="s">
        <v>6454</v>
      </c>
      <c r="M64" t="s">
        <v>6500</v>
      </c>
      <c r="N64" t="s">
        <v>6571</v>
      </c>
      <c r="O64" t="s">
        <v>7657</v>
      </c>
      <c r="P64">
        <v>6</v>
      </c>
      <c r="Q64">
        <v>0</v>
      </c>
      <c r="R64">
        <v>1.49</v>
      </c>
      <c r="S64">
        <v>1.49</v>
      </c>
      <c r="T64">
        <v>305.29</v>
      </c>
      <c r="U64">
        <v>74.08</v>
      </c>
      <c r="V64">
        <v>1.91</v>
      </c>
      <c r="X64">
        <v>0</v>
      </c>
      <c r="Y64">
        <v>3</v>
      </c>
      <c r="Z64" t="s">
        <v>4268</v>
      </c>
      <c r="AA64">
        <v>0</v>
      </c>
      <c r="AB64">
        <v>3</v>
      </c>
      <c r="AC64">
        <v>6</v>
      </c>
      <c r="AE64" t="s">
        <v>5399</v>
      </c>
      <c r="AH64">
        <v>0</v>
      </c>
      <c r="AI64">
        <v>0</v>
      </c>
    </row>
    <row r="65" spans="1:35">
      <c r="A65" t="s">
        <v>6354</v>
      </c>
      <c r="B65">
        <v>7749.5</v>
      </c>
      <c r="H65">
        <v>7.4</v>
      </c>
      <c r="I65" t="s">
        <v>6446</v>
      </c>
      <c r="J65" t="s">
        <v>6450</v>
      </c>
      <c r="K65" t="s">
        <v>6454</v>
      </c>
      <c r="M65" t="s">
        <v>6500</v>
      </c>
      <c r="N65" t="s">
        <v>6572</v>
      </c>
      <c r="O65" t="s">
        <v>7658</v>
      </c>
      <c r="P65">
        <v>6</v>
      </c>
      <c r="Q65">
        <v>0</v>
      </c>
      <c r="R65">
        <v>3.87</v>
      </c>
      <c r="S65">
        <v>3.87</v>
      </c>
      <c r="T65">
        <v>336.35</v>
      </c>
      <c r="U65">
        <v>73.92</v>
      </c>
      <c r="V65">
        <v>4.03</v>
      </c>
      <c r="X65">
        <v>1.74</v>
      </c>
      <c r="Y65">
        <v>3</v>
      </c>
      <c r="Z65" t="s">
        <v>4268</v>
      </c>
      <c r="AA65">
        <v>0</v>
      </c>
      <c r="AB65">
        <v>5</v>
      </c>
      <c r="AC65">
        <v>4.63</v>
      </c>
      <c r="AE65" t="s">
        <v>5399</v>
      </c>
      <c r="AH65">
        <v>0</v>
      </c>
      <c r="AI65">
        <v>0</v>
      </c>
    </row>
    <row r="66" spans="1:35">
      <c r="A66" t="s">
        <v>6355</v>
      </c>
      <c r="B66">
        <v>29125.3</v>
      </c>
      <c r="H66">
        <v>7.4</v>
      </c>
      <c r="I66" t="s">
        <v>6446</v>
      </c>
      <c r="J66" t="s">
        <v>6450</v>
      </c>
      <c r="K66" t="s">
        <v>6454</v>
      </c>
      <c r="M66" t="s">
        <v>6500</v>
      </c>
      <c r="N66" t="s">
        <v>6573</v>
      </c>
      <c r="O66" t="s">
        <v>7659</v>
      </c>
      <c r="P66">
        <v>7</v>
      </c>
      <c r="Q66">
        <v>0</v>
      </c>
      <c r="R66">
        <v>5</v>
      </c>
      <c r="S66">
        <v>5</v>
      </c>
      <c r="T66">
        <v>378.38</v>
      </c>
      <c r="U66">
        <v>90.98999999999999</v>
      </c>
      <c r="V66">
        <v>4.19</v>
      </c>
      <c r="X66">
        <v>1.03</v>
      </c>
      <c r="Y66">
        <v>3</v>
      </c>
      <c r="Z66" t="s">
        <v>4268</v>
      </c>
      <c r="AA66">
        <v>0</v>
      </c>
      <c r="AB66">
        <v>6</v>
      </c>
      <c r="AC66">
        <v>3.835714285714286</v>
      </c>
      <c r="AE66" t="s">
        <v>5399</v>
      </c>
      <c r="AH66">
        <v>0</v>
      </c>
      <c r="AI66">
        <v>0</v>
      </c>
    </row>
    <row r="67" spans="1:35">
      <c r="A67" t="s">
        <v>6356</v>
      </c>
      <c r="B67">
        <v>6342.8</v>
      </c>
      <c r="H67">
        <v>7.4</v>
      </c>
      <c r="I67" t="s">
        <v>6446</v>
      </c>
      <c r="J67" t="s">
        <v>6450</v>
      </c>
      <c r="K67" t="s">
        <v>6454</v>
      </c>
      <c r="M67" t="s">
        <v>6500</v>
      </c>
      <c r="N67" t="s">
        <v>6574</v>
      </c>
      <c r="O67" t="s">
        <v>7660</v>
      </c>
      <c r="P67">
        <v>7</v>
      </c>
      <c r="Q67">
        <v>0</v>
      </c>
      <c r="R67">
        <v>4.23</v>
      </c>
      <c r="S67">
        <v>4.23</v>
      </c>
      <c r="T67">
        <v>348.31</v>
      </c>
      <c r="U67">
        <v>90.97</v>
      </c>
      <c r="V67">
        <v>4.5</v>
      </c>
      <c r="X67">
        <v>1.86</v>
      </c>
      <c r="Y67">
        <v>4</v>
      </c>
      <c r="Z67" t="s">
        <v>4268</v>
      </c>
      <c r="AA67">
        <v>0</v>
      </c>
      <c r="AB67">
        <v>5</v>
      </c>
      <c r="AC67">
        <v>4.352666666666666</v>
      </c>
      <c r="AE67" t="s">
        <v>5399</v>
      </c>
      <c r="AH67">
        <v>0</v>
      </c>
      <c r="AI67">
        <v>0</v>
      </c>
    </row>
    <row r="68" spans="1:35">
      <c r="A68" t="s">
        <v>6357</v>
      </c>
      <c r="B68">
        <v>363.773333</v>
      </c>
      <c r="H68">
        <v>7.4</v>
      </c>
      <c r="I68" t="s">
        <v>6446</v>
      </c>
      <c r="J68" t="s">
        <v>6450</v>
      </c>
      <c r="K68" t="s">
        <v>6454</v>
      </c>
      <c r="M68" t="s">
        <v>6500</v>
      </c>
      <c r="N68" t="s">
        <v>6575</v>
      </c>
      <c r="O68" t="s">
        <v>7661</v>
      </c>
      <c r="P68">
        <v>5</v>
      </c>
      <c r="Q68">
        <v>1</v>
      </c>
      <c r="R68">
        <v>4.36</v>
      </c>
      <c r="S68">
        <v>5.67</v>
      </c>
      <c r="T68">
        <v>326.86</v>
      </c>
      <c r="U68">
        <v>41.99</v>
      </c>
      <c r="V68">
        <v>4.84</v>
      </c>
      <c r="W68">
        <v>6</v>
      </c>
      <c r="X68">
        <v>0.99</v>
      </c>
      <c r="Y68">
        <v>3</v>
      </c>
      <c r="Z68" t="s">
        <v>4268</v>
      </c>
      <c r="AA68">
        <v>0</v>
      </c>
      <c r="AB68">
        <v>3</v>
      </c>
      <c r="AC68">
        <v>3.833333333333333</v>
      </c>
      <c r="AE68" t="s">
        <v>5398</v>
      </c>
      <c r="AH68">
        <v>0</v>
      </c>
      <c r="AI68">
        <v>0</v>
      </c>
    </row>
    <row r="69" spans="1:35">
      <c r="A69" t="s">
        <v>6358</v>
      </c>
      <c r="B69">
        <v>12205.28</v>
      </c>
      <c r="H69">
        <v>7.4</v>
      </c>
      <c r="I69" t="s">
        <v>6446</v>
      </c>
      <c r="J69" t="s">
        <v>6450</v>
      </c>
      <c r="K69" t="s">
        <v>6454</v>
      </c>
      <c r="M69" t="s">
        <v>6500</v>
      </c>
      <c r="N69" t="s">
        <v>6576</v>
      </c>
      <c r="O69" t="s">
        <v>7662</v>
      </c>
      <c r="P69">
        <v>5</v>
      </c>
      <c r="Q69">
        <v>1</v>
      </c>
      <c r="R69">
        <v>4.74</v>
      </c>
      <c r="S69">
        <v>5.12</v>
      </c>
      <c r="T69">
        <v>316.41</v>
      </c>
      <c r="U69">
        <v>51.22</v>
      </c>
      <c r="V69">
        <v>4.13</v>
      </c>
      <c r="W69">
        <v>7.24</v>
      </c>
      <c r="X69">
        <v>1.66</v>
      </c>
      <c r="Y69">
        <v>3</v>
      </c>
      <c r="Z69" t="s">
        <v>4268</v>
      </c>
      <c r="AA69">
        <v>0</v>
      </c>
      <c r="AB69">
        <v>4</v>
      </c>
      <c r="AC69">
        <v>3.833333333333333</v>
      </c>
      <c r="AE69" t="s">
        <v>5399</v>
      </c>
      <c r="AH69">
        <v>0</v>
      </c>
      <c r="AI69">
        <v>0</v>
      </c>
    </row>
    <row r="70" spans="1:35">
      <c r="A70" t="s">
        <v>6359</v>
      </c>
      <c r="B70">
        <v>21618</v>
      </c>
      <c r="H70">
        <v>7.4</v>
      </c>
      <c r="I70" t="s">
        <v>6446</v>
      </c>
      <c r="J70" t="s">
        <v>6450</v>
      </c>
      <c r="K70" t="s">
        <v>6454</v>
      </c>
      <c r="M70" t="s">
        <v>6500</v>
      </c>
      <c r="N70" t="s">
        <v>6577</v>
      </c>
      <c r="O70" t="s">
        <v>7663</v>
      </c>
      <c r="P70">
        <v>5</v>
      </c>
      <c r="Q70">
        <v>1</v>
      </c>
      <c r="R70">
        <v>4.04</v>
      </c>
      <c r="S70">
        <v>4.14</v>
      </c>
      <c r="T70">
        <v>284.34</v>
      </c>
      <c r="U70">
        <v>59.81</v>
      </c>
      <c r="V70">
        <v>2.8</v>
      </c>
      <c r="W70">
        <v>7.87</v>
      </c>
      <c r="X70">
        <v>1.23</v>
      </c>
      <c r="Y70">
        <v>3</v>
      </c>
      <c r="Z70" t="s">
        <v>4268</v>
      </c>
      <c r="AA70">
        <v>0</v>
      </c>
      <c r="AB70">
        <v>3</v>
      </c>
      <c r="AC70">
        <v>4.263333333333334</v>
      </c>
      <c r="AE70" t="s">
        <v>5399</v>
      </c>
      <c r="AH70">
        <v>0</v>
      </c>
      <c r="AI70">
        <v>0</v>
      </c>
    </row>
    <row r="71" spans="1:35">
      <c r="A71" t="s">
        <v>6360</v>
      </c>
      <c r="B71">
        <v>1002.8</v>
      </c>
      <c r="H71">
        <v>7.4</v>
      </c>
      <c r="I71" t="s">
        <v>6446</v>
      </c>
      <c r="J71" t="s">
        <v>6450</v>
      </c>
      <c r="K71" t="s">
        <v>6454</v>
      </c>
      <c r="M71" t="s">
        <v>6500</v>
      </c>
      <c r="N71" t="s">
        <v>6578</v>
      </c>
      <c r="O71" t="s">
        <v>7664</v>
      </c>
      <c r="P71">
        <v>5</v>
      </c>
      <c r="Q71">
        <v>0</v>
      </c>
      <c r="R71">
        <v>0.39</v>
      </c>
      <c r="S71">
        <v>0.39</v>
      </c>
      <c r="T71">
        <v>255.28</v>
      </c>
      <c r="U71">
        <v>67.91</v>
      </c>
      <c r="V71">
        <v>2.32</v>
      </c>
      <c r="X71">
        <v>1.42</v>
      </c>
      <c r="Y71">
        <v>2</v>
      </c>
      <c r="Z71" t="s">
        <v>4268</v>
      </c>
      <c r="AA71">
        <v>0</v>
      </c>
      <c r="AB71">
        <v>4</v>
      </c>
      <c r="AC71">
        <v>6</v>
      </c>
      <c r="AE71" t="s">
        <v>5399</v>
      </c>
      <c r="AH71">
        <v>0</v>
      </c>
      <c r="AI71">
        <v>0</v>
      </c>
    </row>
    <row r="72" spans="1:35">
      <c r="A72" t="s">
        <v>6361</v>
      </c>
      <c r="B72">
        <v>34177.19333</v>
      </c>
      <c r="H72">
        <v>7.4</v>
      </c>
      <c r="I72" t="s">
        <v>6446</v>
      </c>
      <c r="J72" t="s">
        <v>6450</v>
      </c>
      <c r="K72" t="s">
        <v>6454</v>
      </c>
      <c r="M72" t="s">
        <v>6500</v>
      </c>
      <c r="N72" t="s">
        <v>6579</v>
      </c>
      <c r="O72" t="s">
        <v>7665</v>
      </c>
      <c r="P72">
        <v>3</v>
      </c>
      <c r="Q72">
        <v>1</v>
      </c>
      <c r="R72">
        <v>0.82</v>
      </c>
      <c r="S72">
        <v>2.67</v>
      </c>
      <c r="T72">
        <v>245.32</v>
      </c>
      <c r="U72">
        <v>48.39</v>
      </c>
      <c r="V72">
        <v>3.23</v>
      </c>
      <c r="X72">
        <v>9.27</v>
      </c>
      <c r="Y72">
        <v>2</v>
      </c>
      <c r="Z72" t="s">
        <v>4268</v>
      </c>
      <c r="AA72">
        <v>0</v>
      </c>
      <c r="AB72">
        <v>5</v>
      </c>
      <c r="AC72">
        <v>5.198333333333333</v>
      </c>
      <c r="AE72" t="s">
        <v>5401</v>
      </c>
      <c r="AH72">
        <v>0</v>
      </c>
      <c r="AI72">
        <v>0</v>
      </c>
    </row>
    <row r="73" spans="1:35">
      <c r="A73" t="s">
        <v>6362</v>
      </c>
      <c r="B73">
        <v>6840.02</v>
      </c>
      <c r="H73">
        <v>7.4</v>
      </c>
      <c r="I73" t="s">
        <v>6446</v>
      </c>
      <c r="J73" t="s">
        <v>6450</v>
      </c>
      <c r="K73" t="s">
        <v>6454</v>
      </c>
      <c r="M73" t="s">
        <v>6500</v>
      </c>
      <c r="N73" t="s">
        <v>6580</v>
      </c>
      <c r="O73" t="s">
        <v>7666</v>
      </c>
      <c r="P73">
        <v>8</v>
      </c>
      <c r="Q73">
        <v>1</v>
      </c>
      <c r="R73">
        <v>1.12</v>
      </c>
      <c r="S73">
        <v>1.12</v>
      </c>
      <c r="T73">
        <v>367.38</v>
      </c>
      <c r="U73">
        <v>104.28</v>
      </c>
      <c r="V73">
        <v>2.12</v>
      </c>
      <c r="X73">
        <v>0</v>
      </c>
      <c r="Y73">
        <v>3</v>
      </c>
      <c r="Z73" t="s">
        <v>4268</v>
      </c>
      <c r="AA73">
        <v>0</v>
      </c>
      <c r="AB73">
        <v>4</v>
      </c>
      <c r="AC73">
        <v>5.304619047619047</v>
      </c>
      <c r="AE73" t="s">
        <v>5399</v>
      </c>
      <c r="AH73">
        <v>0</v>
      </c>
      <c r="AI73">
        <v>0</v>
      </c>
    </row>
    <row r="74" spans="1:35">
      <c r="A74" t="s">
        <v>6363</v>
      </c>
      <c r="B74">
        <v>1780.4</v>
      </c>
      <c r="H74">
        <v>7.4</v>
      </c>
      <c r="I74" t="s">
        <v>6446</v>
      </c>
      <c r="J74" t="s">
        <v>6450</v>
      </c>
      <c r="K74" t="s">
        <v>6454</v>
      </c>
      <c r="M74" t="s">
        <v>6500</v>
      </c>
      <c r="N74" t="s">
        <v>6581</v>
      </c>
      <c r="O74" t="s">
        <v>7667</v>
      </c>
      <c r="P74">
        <v>8</v>
      </c>
      <c r="Q74">
        <v>1</v>
      </c>
      <c r="R74">
        <v>0.95</v>
      </c>
      <c r="S74">
        <v>0.95</v>
      </c>
      <c r="T74">
        <v>349.39</v>
      </c>
      <c r="U74">
        <v>104.28</v>
      </c>
      <c r="V74">
        <v>1.98</v>
      </c>
      <c r="X74">
        <v>0</v>
      </c>
      <c r="Y74">
        <v>3</v>
      </c>
      <c r="Z74" t="s">
        <v>4268</v>
      </c>
      <c r="AA74">
        <v>0</v>
      </c>
      <c r="AB74">
        <v>4</v>
      </c>
      <c r="AC74">
        <v>5.357333333333333</v>
      </c>
      <c r="AE74" t="s">
        <v>5399</v>
      </c>
      <c r="AH74">
        <v>0</v>
      </c>
      <c r="AI74">
        <v>0</v>
      </c>
    </row>
    <row r="75" spans="1:35">
      <c r="A75" t="s">
        <v>6364</v>
      </c>
      <c r="B75">
        <v>1654.2</v>
      </c>
      <c r="H75">
        <v>7.4</v>
      </c>
      <c r="I75" t="s">
        <v>6446</v>
      </c>
      <c r="J75" t="s">
        <v>6450</v>
      </c>
      <c r="K75" t="s">
        <v>6454</v>
      </c>
      <c r="M75" t="s">
        <v>6500</v>
      </c>
      <c r="N75" t="s">
        <v>6582</v>
      </c>
      <c r="O75" t="s">
        <v>7668</v>
      </c>
      <c r="P75">
        <v>8</v>
      </c>
      <c r="Q75">
        <v>0</v>
      </c>
      <c r="R75">
        <v>3.85</v>
      </c>
      <c r="S75">
        <v>3.85</v>
      </c>
      <c r="T75">
        <v>345.38</v>
      </c>
      <c r="U75">
        <v>79.38</v>
      </c>
      <c r="V75">
        <v>2.97</v>
      </c>
      <c r="X75">
        <v>0</v>
      </c>
      <c r="Y75">
        <v>3</v>
      </c>
      <c r="Z75" t="s">
        <v>4268</v>
      </c>
      <c r="AA75">
        <v>0</v>
      </c>
      <c r="AB75">
        <v>5</v>
      </c>
      <c r="AC75">
        <v>4.65</v>
      </c>
      <c r="AE75" t="s">
        <v>5399</v>
      </c>
      <c r="AH75">
        <v>0</v>
      </c>
      <c r="AI75">
        <v>0</v>
      </c>
    </row>
    <row r="76" spans="1:35">
      <c r="A76" t="s">
        <v>6365</v>
      </c>
      <c r="B76">
        <v>1503.1</v>
      </c>
      <c r="H76">
        <v>7.4</v>
      </c>
      <c r="I76" t="s">
        <v>6446</v>
      </c>
      <c r="J76" t="s">
        <v>6450</v>
      </c>
      <c r="K76" t="s">
        <v>6454</v>
      </c>
      <c r="M76" t="s">
        <v>6500</v>
      </c>
      <c r="N76" t="s">
        <v>6583</v>
      </c>
      <c r="O76" t="s">
        <v>7669</v>
      </c>
      <c r="P76">
        <v>5</v>
      </c>
      <c r="Q76">
        <v>0</v>
      </c>
      <c r="R76">
        <v>2.68</v>
      </c>
      <c r="S76">
        <v>2.68</v>
      </c>
      <c r="T76">
        <v>283.36</v>
      </c>
      <c r="U76">
        <v>47.78</v>
      </c>
      <c r="V76">
        <v>3.23</v>
      </c>
      <c r="X76">
        <v>0</v>
      </c>
      <c r="Y76">
        <v>3</v>
      </c>
      <c r="Z76" t="s">
        <v>4268</v>
      </c>
      <c r="AA76">
        <v>0</v>
      </c>
      <c r="AB76">
        <v>3</v>
      </c>
      <c r="AC76">
        <v>5.66</v>
      </c>
      <c r="AE76" t="s">
        <v>5399</v>
      </c>
      <c r="AH76">
        <v>0</v>
      </c>
      <c r="AI76">
        <v>0</v>
      </c>
    </row>
    <row r="77" spans="1:35">
      <c r="A77" t="s">
        <v>6366</v>
      </c>
      <c r="B77">
        <v>1086.776667</v>
      </c>
      <c r="H77">
        <v>7.4</v>
      </c>
      <c r="I77" t="s">
        <v>6446</v>
      </c>
      <c r="J77" t="s">
        <v>6450</v>
      </c>
      <c r="K77" t="s">
        <v>6454</v>
      </c>
      <c r="M77" t="s">
        <v>6500</v>
      </c>
      <c r="N77" t="s">
        <v>6584</v>
      </c>
      <c r="O77" t="s">
        <v>7670</v>
      </c>
      <c r="P77">
        <v>7</v>
      </c>
      <c r="Q77">
        <v>0</v>
      </c>
      <c r="R77">
        <v>4.29</v>
      </c>
      <c r="S77">
        <v>4.29</v>
      </c>
      <c r="T77">
        <v>342.38</v>
      </c>
      <c r="U77">
        <v>70.42</v>
      </c>
      <c r="V77">
        <v>3.33</v>
      </c>
      <c r="X77">
        <v>0</v>
      </c>
      <c r="Y77">
        <v>3</v>
      </c>
      <c r="Z77" t="s">
        <v>4268</v>
      </c>
      <c r="AA77">
        <v>0</v>
      </c>
      <c r="AB77">
        <v>5</v>
      </c>
      <c r="AC77">
        <v>4.355</v>
      </c>
      <c r="AE77" t="s">
        <v>5399</v>
      </c>
      <c r="AH77">
        <v>0</v>
      </c>
      <c r="AI77">
        <v>0</v>
      </c>
    </row>
    <row r="78" spans="1:35">
      <c r="A78" t="s">
        <v>6367</v>
      </c>
      <c r="B78">
        <v>1971.3</v>
      </c>
      <c r="H78">
        <v>7.4</v>
      </c>
      <c r="I78" t="s">
        <v>6446</v>
      </c>
      <c r="J78" t="s">
        <v>6450</v>
      </c>
      <c r="K78" t="s">
        <v>6454</v>
      </c>
      <c r="M78" t="s">
        <v>6500</v>
      </c>
      <c r="N78" t="s">
        <v>6585</v>
      </c>
      <c r="O78" t="s">
        <v>7671</v>
      </c>
      <c r="P78">
        <v>7</v>
      </c>
      <c r="Q78">
        <v>0</v>
      </c>
      <c r="R78">
        <v>3.87</v>
      </c>
      <c r="S78">
        <v>3.87</v>
      </c>
      <c r="T78">
        <v>291.36</v>
      </c>
      <c r="U78">
        <v>60.92</v>
      </c>
      <c r="V78">
        <v>3.01</v>
      </c>
      <c r="X78">
        <v>0</v>
      </c>
      <c r="Y78">
        <v>3</v>
      </c>
      <c r="Z78" t="s">
        <v>4268</v>
      </c>
      <c r="AA78">
        <v>0</v>
      </c>
      <c r="AB78">
        <v>3</v>
      </c>
      <c r="AC78">
        <v>4.63</v>
      </c>
      <c r="AE78" t="s">
        <v>5399</v>
      </c>
      <c r="AH78">
        <v>0</v>
      </c>
      <c r="AI78">
        <v>0</v>
      </c>
    </row>
    <row r="79" spans="1:35">
      <c r="A79" t="s">
        <v>6327</v>
      </c>
      <c r="B79">
        <v>247.54</v>
      </c>
      <c r="H79">
        <v>7.4</v>
      </c>
      <c r="I79" t="s">
        <v>6446</v>
      </c>
      <c r="J79" t="s">
        <v>6450</v>
      </c>
      <c r="K79" t="s">
        <v>6454</v>
      </c>
      <c r="M79" t="s">
        <v>6500</v>
      </c>
      <c r="N79" t="s">
        <v>6545</v>
      </c>
      <c r="O79" t="s">
        <v>7631</v>
      </c>
      <c r="P79">
        <v>5</v>
      </c>
      <c r="Q79">
        <v>1</v>
      </c>
      <c r="R79">
        <v>2.64</v>
      </c>
      <c r="S79">
        <v>2.64</v>
      </c>
      <c r="T79">
        <v>308.34</v>
      </c>
      <c r="U79">
        <v>76.88</v>
      </c>
      <c r="V79">
        <v>2.86</v>
      </c>
      <c r="X79">
        <v>0</v>
      </c>
      <c r="Y79">
        <v>3</v>
      </c>
      <c r="Z79" t="s">
        <v>4268</v>
      </c>
      <c r="AA79">
        <v>0</v>
      </c>
      <c r="AB79">
        <v>4</v>
      </c>
      <c r="AC79">
        <v>5.513333333333333</v>
      </c>
      <c r="AE79" t="s">
        <v>5399</v>
      </c>
      <c r="AH79">
        <v>0</v>
      </c>
      <c r="AI79">
        <v>0</v>
      </c>
    </row>
    <row r="80" spans="1:35">
      <c r="A80" t="s">
        <v>6368</v>
      </c>
      <c r="B80">
        <v>2214.8</v>
      </c>
      <c r="H80">
        <v>7.4</v>
      </c>
      <c r="I80" t="s">
        <v>6446</v>
      </c>
      <c r="J80" t="s">
        <v>6450</v>
      </c>
      <c r="K80" t="s">
        <v>6454</v>
      </c>
      <c r="M80" t="s">
        <v>6500</v>
      </c>
      <c r="N80" t="s">
        <v>6586</v>
      </c>
      <c r="O80" t="s">
        <v>7672</v>
      </c>
      <c r="P80">
        <v>4</v>
      </c>
      <c r="Q80">
        <v>0</v>
      </c>
      <c r="R80">
        <v>2.73</v>
      </c>
      <c r="S80">
        <v>2.73</v>
      </c>
      <c r="T80">
        <v>228.28</v>
      </c>
      <c r="U80">
        <v>34.89</v>
      </c>
      <c r="V80">
        <v>2.79</v>
      </c>
      <c r="X80">
        <v>0</v>
      </c>
      <c r="Y80">
        <v>3</v>
      </c>
      <c r="Z80" t="s">
        <v>4268</v>
      </c>
      <c r="AA80">
        <v>0</v>
      </c>
      <c r="AB80">
        <v>1</v>
      </c>
      <c r="AC80">
        <v>5.3795</v>
      </c>
      <c r="AE80" t="s">
        <v>5399</v>
      </c>
      <c r="AH80">
        <v>0</v>
      </c>
      <c r="AI80">
        <v>0</v>
      </c>
    </row>
    <row r="81" spans="1:35">
      <c r="A81" t="s">
        <v>6328</v>
      </c>
      <c r="B81">
        <v>12909.77</v>
      </c>
      <c r="H81">
        <v>7.4</v>
      </c>
      <c r="I81" t="s">
        <v>6446</v>
      </c>
      <c r="J81" t="s">
        <v>6450</v>
      </c>
      <c r="K81" t="s">
        <v>6454</v>
      </c>
      <c r="M81" t="s">
        <v>6500</v>
      </c>
      <c r="N81" t="s">
        <v>6546</v>
      </c>
      <c r="O81" t="s">
        <v>7632</v>
      </c>
      <c r="P81">
        <v>5</v>
      </c>
      <c r="Q81">
        <v>0</v>
      </c>
      <c r="R81">
        <v>4.37</v>
      </c>
      <c r="S81">
        <v>4.37</v>
      </c>
      <c r="T81">
        <v>298.29</v>
      </c>
      <c r="U81">
        <v>69.65000000000001</v>
      </c>
      <c r="V81">
        <v>3.48</v>
      </c>
      <c r="X81">
        <v>0</v>
      </c>
      <c r="Y81">
        <v>3</v>
      </c>
      <c r="Z81" t="s">
        <v>4268</v>
      </c>
      <c r="AA81">
        <v>0</v>
      </c>
      <c r="AB81">
        <v>3</v>
      </c>
      <c r="AC81">
        <v>4.315</v>
      </c>
      <c r="AH81">
        <v>0</v>
      </c>
      <c r="AI81">
        <v>0</v>
      </c>
    </row>
    <row r="82" spans="1:35">
      <c r="A82" t="s">
        <v>6369</v>
      </c>
      <c r="B82">
        <v>1591.5</v>
      </c>
      <c r="H82">
        <v>7.4</v>
      </c>
      <c r="I82" t="s">
        <v>6446</v>
      </c>
      <c r="J82" t="s">
        <v>6450</v>
      </c>
      <c r="K82" t="s">
        <v>6454</v>
      </c>
      <c r="M82" t="s">
        <v>6500</v>
      </c>
      <c r="N82" t="s">
        <v>6587</v>
      </c>
      <c r="O82" t="s">
        <v>7673</v>
      </c>
      <c r="P82">
        <v>4</v>
      </c>
      <c r="Q82">
        <v>0</v>
      </c>
      <c r="R82">
        <v>1.06</v>
      </c>
      <c r="S82">
        <v>1.06</v>
      </c>
      <c r="T82">
        <v>282.34</v>
      </c>
      <c r="U82">
        <v>51.96</v>
      </c>
      <c r="V82">
        <v>3.04</v>
      </c>
      <c r="X82">
        <v>0</v>
      </c>
      <c r="Y82">
        <v>2</v>
      </c>
      <c r="Z82" t="s">
        <v>4268</v>
      </c>
      <c r="AA82">
        <v>0</v>
      </c>
      <c r="AB82">
        <v>1</v>
      </c>
      <c r="AC82">
        <v>6</v>
      </c>
      <c r="AE82" t="s">
        <v>5399</v>
      </c>
      <c r="AH82">
        <v>0</v>
      </c>
      <c r="AI82">
        <v>0</v>
      </c>
    </row>
    <row r="83" spans="1:35">
      <c r="A83" t="s">
        <v>6370</v>
      </c>
      <c r="B83">
        <v>3591.7</v>
      </c>
      <c r="H83">
        <v>7.4</v>
      </c>
      <c r="I83" t="s">
        <v>6446</v>
      </c>
      <c r="J83" t="s">
        <v>6450</v>
      </c>
      <c r="K83" t="s">
        <v>6454</v>
      </c>
      <c r="M83" t="s">
        <v>6500</v>
      </c>
      <c r="N83" t="s">
        <v>6588</v>
      </c>
      <c r="O83" t="s">
        <v>7674</v>
      </c>
      <c r="P83">
        <v>5</v>
      </c>
      <c r="Q83">
        <v>1</v>
      </c>
      <c r="R83">
        <v>1.86</v>
      </c>
      <c r="S83">
        <v>1.86</v>
      </c>
      <c r="T83">
        <v>216.24</v>
      </c>
      <c r="U83">
        <v>73.8</v>
      </c>
      <c r="V83">
        <v>1.17</v>
      </c>
      <c r="X83">
        <v>2.78</v>
      </c>
      <c r="Y83">
        <v>2</v>
      </c>
      <c r="Z83" t="s">
        <v>4268</v>
      </c>
      <c r="AA83">
        <v>0</v>
      </c>
      <c r="AB83">
        <v>1</v>
      </c>
      <c r="AC83">
        <v>5.833333333333333</v>
      </c>
      <c r="AE83" t="s">
        <v>5399</v>
      </c>
      <c r="AH83">
        <v>0</v>
      </c>
      <c r="AI83">
        <v>0</v>
      </c>
    </row>
    <row r="84" spans="1:35">
      <c r="A84" t="s">
        <v>6330</v>
      </c>
      <c r="B84">
        <v>3921.7</v>
      </c>
      <c r="H84">
        <v>7.4</v>
      </c>
      <c r="I84" t="s">
        <v>6446</v>
      </c>
      <c r="J84" t="s">
        <v>6450</v>
      </c>
      <c r="K84" t="s">
        <v>6454</v>
      </c>
      <c r="M84" t="s">
        <v>6500</v>
      </c>
      <c r="N84" t="s">
        <v>6548</v>
      </c>
      <c r="O84" t="s">
        <v>7634</v>
      </c>
      <c r="P84">
        <v>5</v>
      </c>
      <c r="Q84">
        <v>1</v>
      </c>
      <c r="R84">
        <v>1.86</v>
      </c>
      <c r="S84">
        <v>1.86</v>
      </c>
      <c r="T84">
        <v>216.24</v>
      </c>
      <c r="U84">
        <v>73.8</v>
      </c>
      <c r="V84">
        <v>1.17</v>
      </c>
      <c r="X84">
        <v>2.74</v>
      </c>
      <c r="Y84">
        <v>2</v>
      </c>
      <c r="Z84" t="s">
        <v>4268</v>
      </c>
      <c r="AA84">
        <v>0</v>
      </c>
      <c r="AB84">
        <v>1</v>
      </c>
      <c r="AC84">
        <v>5.833333333333333</v>
      </c>
      <c r="AE84" t="s">
        <v>5399</v>
      </c>
      <c r="AH84">
        <v>0</v>
      </c>
      <c r="AI84">
        <v>0</v>
      </c>
    </row>
    <row r="85" spans="1:35">
      <c r="A85" t="s">
        <v>6371</v>
      </c>
      <c r="B85">
        <v>530.6</v>
      </c>
      <c r="H85">
        <v>7.4</v>
      </c>
      <c r="I85" t="s">
        <v>6446</v>
      </c>
      <c r="J85" t="s">
        <v>6450</v>
      </c>
      <c r="K85" t="s">
        <v>6454</v>
      </c>
      <c r="M85" t="s">
        <v>6500</v>
      </c>
      <c r="N85" t="s">
        <v>6589</v>
      </c>
      <c r="O85" t="s">
        <v>7675</v>
      </c>
      <c r="P85">
        <v>6</v>
      </c>
      <c r="Q85">
        <v>0</v>
      </c>
      <c r="R85">
        <v>4.63</v>
      </c>
      <c r="S85">
        <v>4.63</v>
      </c>
      <c r="T85">
        <v>299.36</v>
      </c>
      <c r="U85">
        <v>60.92</v>
      </c>
      <c r="V85">
        <v>3.26</v>
      </c>
      <c r="X85">
        <v>0</v>
      </c>
      <c r="Y85">
        <v>3</v>
      </c>
      <c r="Z85" t="s">
        <v>4268</v>
      </c>
      <c r="AA85">
        <v>0</v>
      </c>
      <c r="AB85">
        <v>3</v>
      </c>
      <c r="AC85">
        <v>4.185</v>
      </c>
      <c r="AE85" t="s">
        <v>5399</v>
      </c>
      <c r="AH85">
        <v>0</v>
      </c>
      <c r="AI85">
        <v>0</v>
      </c>
    </row>
    <row r="86" spans="1:35">
      <c r="A86" t="s">
        <v>6372</v>
      </c>
      <c r="B86">
        <v>8747.200000000001</v>
      </c>
      <c r="H86">
        <v>7.4</v>
      </c>
      <c r="I86" t="s">
        <v>6446</v>
      </c>
      <c r="J86" t="s">
        <v>6450</v>
      </c>
      <c r="K86" t="s">
        <v>6454</v>
      </c>
      <c r="M86" t="s">
        <v>6500</v>
      </c>
      <c r="N86" t="s">
        <v>6590</v>
      </c>
      <c r="O86" t="s">
        <v>7676</v>
      </c>
      <c r="P86">
        <v>7</v>
      </c>
      <c r="Q86">
        <v>0</v>
      </c>
      <c r="R86">
        <v>3.65</v>
      </c>
      <c r="S86">
        <v>3.65</v>
      </c>
      <c r="T86">
        <v>275.29</v>
      </c>
      <c r="U86">
        <v>74.06</v>
      </c>
      <c r="V86">
        <v>2.54</v>
      </c>
      <c r="X86">
        <v>0</v>
      </c>
      <c r="Y86">
        <v>3</v>
      </c>
      <c r="Z86" t="s">
        <v>4268</v>
      </c>
      <c r="AA86">
        <v>0</v>
      </c>
      <c r="AB86">
        <v>3</v>
      </c>
      <c r="AC86">
        <v>4.85</v>
      </c>
      <c r="AE86" t="s">
        <v>5399</v>
      </c>
      <c r="AH86">
        <v>0</v>
      </c>
      <c r="AI86">
        <v>0</v>
      </c>
    </row>
    <row r="87" spans="1:35">
      <c r="A87" t="s">
        <v>6373</v>
      </c>
      <c r="B87">
        <v>2726.7</v>
      </c>
      <c r="H87">
        <v>7.4</v>
      </c>
      <c r="I87" t="s">
        <v>6446</v>
      </c>
      <c r="J87" t="s">
        <v>6450</v>
      </c>
      <c r="K87" t="s">
        <v>6454</v>
      </c>
      <c r="M87" t="s">
        <v>6500</v>
      </c>
      <c r="N87" t="s">
        <v>6591</v>
      </c>
      <c r="O87" t="s">
        <v>7677</v>
      </c>
      <c r="P87">
        <v>5</v>
      </c>
      <c r="Q87">
        <v>0</v>
      </c>
      <c r="R87">
        <v>2.96</v>
      </c>
      <c r="S87">
        <v>2.96</v>
      </c>
      <c r="T87">
        <v>283.28</v>
      </c>
      <c r="U87">
        <v>61.44</v>
      </c>
      <c r="V87">
        <v>3.19</v>
      </c>
      <c r="X87">
        <v>0</v>
      </c>
      <c r="Y87">
        <v>3</v>
      </c>
      <c r="Z87" t="s">
        <v>4268</v>
      </c>
      <c r="AA87">
        <v>0</v>
      </c>
      <c r="AB87">
        <v>3</v>
      </c>
      <c r="AC87">
        <v>5.52</v>
      </c>
      <c r="AH87">
        <v>0</v>
      </c>
      <c r="AI87">
        <v>0</v>
      </c>
    </row>
    <row r="88" spans="1:35">
      <c r="A88" t="s">
        <v>6374</v>
      </c>
      <c r="B88">
        <v>41267.28667</v>
      </c>
      <c r="H88">
        <v>7.4</v>
      </c>
      <c r="I88" t="s">
        <v>6446</v>
      </c>
      <c r="J88" t="s">
        <v>6450</v>
      </c>
      <c r="K88" t="s">
        <v>6454</v>
      </c>
      <c r="M88" t="s">
        <v>6500</v>
      </c>
      <c r="N88" t="s">
        <v>6592</v>
      </c>
      <c r="O88" t="s">
        <v>7678</v>
      </c>
      <c r="P88">
        <v>5</v>
      </c>
      <c r="Q88">
        <v>1</v>
      </c>
      <c r="R88">
        <v>3.67</v>
      </c>
      <c r="S88">
        <v>4.88</v>
      </c>
      <c r="T88">
        <v>342.45</v>
      </c>
      <c r="U88">
        <v>51.22</v>
      </c>
      <c r="V88">
        <v>4.23</v>
      </c>
      <c r="W88">
        <v>6.14</v>
      </c>
      <c r="X88">
        <v>1.9</v>
      </c>
      <c r="Y88">
        <v>3</v>
      </c>
      <c r="Z88" t="s">
        <v>4268</v>
      </c>
      <c r="AA88">
        <v>0</v>
      </c>
      <c r="AB88">
        <v>3</v>
      </c>
      <c r="AC88">
        <v>4.058333333333334</v>
      </c>
      <c r="AE88" t="s">
        <v>5398</v>
      </c>
      <c r="AH88">
        <v>0</v>
      </c>
      <c r="AI88">
        <v>0</v>
      </c>
    </row>
    <row r="89" spans="1:35">
      <c r="A89" t="s">
        <v>6375</v>
      </c>
      <c r="B89">
        <v>319.9</v>
      </c>
      <c r="H89">
        <v>7.4</v>
      </c>
      <c r="I89" t="s">
        <v>6446</v>
      </c>
      <c r="J89" t="s">
        <v>6450</v>
      </c>
      <c r="K89" t="s">
        <v>6454</v>
      </c>
      <c r="M89" t="s">
        <v>6500</v>
      </c>
      <c r="N89" t="s">
        <v>6593</v>
      </c>
      <c r="O89" t="s">
        <v>7679</v>
      </c>
      <c r="P89">
        <v>6</v>
      </c>
      <c r="Q89">
        <v>0</v>
      </c>
      <c r="R89">
        <v>1.41</v>
      </c>
      <c r="S89">
        <v>1.41</v>
      </c>
      <c r="T89">
        <v>267.24</v>
      </c>
      <c r="U89">
        <v>66.23999999999999</v>
      </c>
      <c r="V89">
        <v>1.85</v>
      </c>
      <c r="X89">
        <v>0</v>
      </c>
      <c r="Y89">
        <v>3</v>
      </c>
      <c r="Z89" t="s">
        <v>4268</v>
      </c>
      <c r="AA89">
        <v>0</v>
      </c>
      <c r="AB89">
        <v>1</v>
      </c>
      <c r="AC89">
        <v>6</v>
      </c>
      <c r="AE89" t="s">
        <v>5399</v>
      </c>
      <c r="AH89">
        <v>0</v>
      </c>
      <c r="AI89">
        <v>0</v>
      </c>
    </row>
    <row r="90" spans="1:35">
      <c r="A90" t="s">
        <v>6376</v>
      </c>
      <c r="B90">
        <v>1502.846667</v>
      </c>
      <c r="H90">
        <v>7.4</v>
      </c>
      <c r="I90" t="s">
        <v>6446</v>
      </c>
      <c r="J90" t="s">
        <v>6450</v>
      </c>
      <c r="K90" t="s">
        <v>6454</v>
      </c>
      <c r="M90" t="s">
        <v>6500</v>
      </c>
      <c r="N90" t="s">
        <v>6594</v>
      </c>
      <c r="O90" t="s">
        <v>7680</v>
      </c>
      <c r="P90">
        <v>5</v>
      </c>
      <c r="Q90">
        <v>0</v>
      </c>
      <c r="R90">
        <v>2.84</v>
      </c>
      <c r="S90">
        <v>2.84</v>
      </c>
      <c r="T90">
        <v>286.31</v>
      </c>
      <c r="U90">
        <v>56.51</v>
      </c>
      <c r="V90">
        <v>3.92</v>
      </c>
      <c r="X90">
        <v>0</v>
      </c>
      <c r="Y90">
        <v>3</v>
      </c>
      <c r="Z90" t="s">
        <v>4268</v>
      </c>
      <c r="AA90">
        <v>0</v>
      </c>
      <c r="AB90">
        <v>3</v>
      </c>
      <c r="AC90">
        <v>5.58</v>
      </c>
      <c r="AH90">
        <v>0</v>
      </c>
      <c r="AI90">
        <v>0</v>
      </c>
    </row>
    <row r="91" spans="1:35">
      <c r="A91" t="s">
        <v>6377</v>
      </c>
      <c r="B91">
        <v>3812.873333</v>
      </c>
      <c r="H91">
        <v>7.4</v>
      </c>
      <c r="I91" t="s">
        <v>6446</v>
      </c>
      <c r="J91" t="s">
        <v>6450</v>
      </c>
      <c r="K91" t="s">
        <v>6454</v>
      </c>
      <c r="M91" t="s">
        <v>6500</v>
      </c>
      <c r="N91" t="s">
        <v>6595</v>
      </c>
      <c r="O91" t="s">
        <v>7681</v>
      </c>
      <c r="P91">
        <v>7</v>
      </c>
      <c r="Q91">
        <v>9</v>
      </c>
      <c r="R91">
        <v>-4.42</v>
      </c>
      <c r="S91">
        <v>-0.92</v>
      </c>
      <c r="T91">
        <v>604.71</v>
      </c>
      <c r="U91">
        <v>282.5</v>
      </c>
      <c r="V91">
        <v>-1.72</v>
      </c>
      <c r="W91">
        <v>3.83</v>
      </c>
      <c r="X91">
        <v>13.53</v>
      </c>
      <c r="Y91">
        <v>1</v>
      </c>
      <c r="Z91" t="s">
        <v>4268</v>
      </c>
      <c r="AA91">
        <v>2</v>
      </c>
      <c r="AB91">
        <v>19</v>
      </c>
      <c r="AC91">
        <v>2</v>
      </c>
      <c r="AE91" t="s">
        <v>5400</v>
      </c>
      <c r="AH91">
        <v>0</v>
      </c>
      <c r="AI91">
        <v>0</v>
      </c>
    </row>
    <row r="92" spans="1:35">
      <c r="A92" t="s">
        <v>6378</v>
      </c>
      <c r="B92">
        <v>741.21</v>
      </c>
      <c r="H92">
        <v>7.4</v>
      </c>
      <c r="I92" t="s">
        <v>6446</v>
      </c>
      <c r="J92" t="s">
        <v>6450</v>
      </c>
      <c r="K92" t="s">
        <v>6454</v>
      </c>
      <c r="M92" t="s">
        <v>6500</v>
      </c>
      <c r="N92" t="s">
        <v>6596</v>
      </c>
      <c r="O92" t="s">
        <v>7682</v>
      </c>
      <c r="P92">
        <v>4</v>
      </c>
      <c r="Q92">
        <v>0</v>
      </c>
      <c r="R92">
        <v>2.03</v>
      </c>
      <c r="S92">
        <v>2.03</v>
      </c>
      <c r="T92">
        <v>223.62</v>
      </c>
      <c r="U92">
        <v>52.33</v>
      </c>
      <c r="V92">
        <v>2.55</v>
      </c>
      <c r="X92">
        <v>1.21</v>
      </c>
      <c r="Y92">
        <v>2</v>
      </c>
      <c r="Z92" t="s">
        <v>4268</v>
      </c>
      <c r="AA92">
        <v>0</v>
      </c>
      <c r="AB92">
        <v>2</v>
      </c>
      <c r="AC92">
        <v>5.985</v>
      </c>
      <c r="AE92" t="s">
        <v>5399</v>
      </c>
      <c r="AH92">
        <v>0</v>
      </c>
      <c r="AI92">
        <v>0</v>
      </c>
    </row>
    <row r="93" spans="1:35">
      <c r="A93" t="s">
        <v>6379</v>
      </c>
      <c r="B93">
        <v>473.63</v>
      </c>
      <c r="H93">
        <v>7.4</v>
      </c>
      <c r="I93" t="s">
        <v>6446</v>
      </c>
      <c r="J93" t="s">
        <v>6450</v>
      </c>
      <c r="K93" t="s">
        <v>6454</v>
      </c>
      <c r="M93" t="s">
        <v>6500</v>
      </c>
      <c r="N93" t="s">
        <v>6597</v>
      </c>
      <c r="O93" t="s">
        <v>7683</v>
      </c>
      <c r="P93">
        <v>6</v>
      </c>
      <c r="Q93">
        <v>0</v>
      </c>
      <c r="R93">
        <v>1.94</v>
      </c>
      <c r="S93">
        <v>1.94</v>
      </c>
      <c r="T93">
        <v>283.29</v>
      </c>
      <c r="U93">
        <v>66.23999999999999</v>
      </c>
      <c r="V93">
        <v>2.14</v>
      </c>
      <c r="X93">
        <v>0</v>
      </c>
      <c r="Y93">
        <v>3</v>
      </c>
      <c r="Z93" t="s">
        <v>4268</v>
      </c>
      <c r="AA93">
        <v>0</v>
      </c>
      <c r="AB93">
        <v>3</v>
      </c>
      <c r="AC93">
        <v>6</v>
      </c>
      <c r="AE93" t="s">
        <v>5399</v>
      </c>
      <c r="AH93">
        <v>0</v>
      </c>
      <c r="AI93">
        <v>0</v>
      </c>
    </row>
    <row r="94" spans="1:35">
      <c r="A94" t="s">
        <v>6380</v>
      </c>
      <c r="B94">
        <v>440.37</v>
      </c>
      <c r="H94">
        <v>7.4</v>
      </c>
      <c r="I94" t="s">
        <v>6446</v>
      </c>
      <c r="J94" t="s">
        <v>6450</v>
      </c>
      <c r="K94" t="s">
        <v>6454</v>
      </c>
      <c r="M94" t="s">
        <v>6500</v>
      </c>
      <c r="N94" t="s">
        <v>6598</v>
      </c>
      <c r="O94" t="s">
        <v>7684</v>
      </c>
      <c r="P94">
        <v>4</v>
      </c>
      <c r="Q94">
        <v>0</v>
      </c>
      <c r="R94">
        <v>3.14</v>
      </c>
      <c r="S94">
        <v>3.14</v>
      </c>
      <c r="T94">
        <v>263.7</v>
      </c>
      <c r="U94">
        <v>43.1</v>
      </c>
      <c r="V94">
        <v>3.57</v>
      </c>
      <c r="X94">
        <v>0.13</v>
      </c>
      <c r="Y94">
        <v>3</v>
      </c>
      <c r="Z94" t="s">
        <v>4268</v>
      </c>
      <c r="AA94">
        <v>0</v>
      </c>
      <c r="AB94">
        <v>1</v>
      </c>
      <c r="AC94">
        <v>5.359999999999999</v>
      </c>
      <c r="AE94" t="s">
        <v>5399</v>
      </c>
      <c r="AH94">
        <v>0</v>
      </c>
      <c r="AI94">
        <v>0</v>
      </c>
    </row>
    <row r="95" spans="1:35">
      <c r="A95" t="s">
        <v>6381</v>
      </c>
      <c r="B95">
        <v>2763.283333</v>
      </c>
      <c r="H95">
        <v>7.4</v>
      </c>
      <c r="I95" t="s">
        <v>6446</v>
      </c>
      <c r="J95" t="s">
        <v>6450</v>
      </c>
      <c r="K95" t="s">
        <v>6454</v>
      </c>
      <c r="M95" t="s">
        <v>6500</v>
      </c>
      <c r="N95" t="s">
        <v>6599</v>
      </c>
      <c r="O95" t="s">
        <v>7685</v>
      </c>
      <c r="P95">
        <v>7</v>
      </c>
      <c r="Q95">
        <v>0</v>
      </c>
      <c r="R95">
        <v>2.93</v>
      </c>
      <c r="S95">
        <v>2.93</v>
      </c>
      <c r="T95">
        <v>395.42</v>
      </c>
      <c r="U95">
        <v>74.83</v>
      </c>
      <c r="V95">
        <v>3.98</v>
      </c>
      <c r="X95">
        <v>0</v>
      </c>
      <c r="Y95">
        <v>5</v>
      </c>
      <c r="Z95" t="s">
        <v>4268</v>
      </c>
      <c r="AA95">
        <v>0</v>
      </c>
      <c r="AB95">
        <v>4</v>
      </c>
      <c r="AC95">
        <v>5.282</v>
      </c>
      <c r="AE95" t="s">
        <v>5399</v>
      </c>
      <c r="AH95">
        <v>0</v>
      </c>
      <c r="AI95">
        <v>0</v>
      </c>
    </row>
    <row r="96" spans="1:35">
      <c r="A96" t="s">
        <v>6382</v>
      </c>
      <c r="B96">
        <v>1018.636667</v>
      </c>
      <c r="H96">
        <v>7.4</v>
      </c>
      <c r="I96" t="s">
        <v>6446</v>
      </c>
      <c r="J96" t="s">
        <v>6450</v>
      </c>
      <c r="K96" t="s">
        <v>6454</v>
      </c>
      <c r="M96" t="s">
        <v>6500</v>
      </c>
      <c r="N96" t="s">
        <v>6600</v>
      </c>
      <c r="O96" t="s">
        <v>7686</v>
      </c>
      <c r="P96">
        <v>5</v>
      </c>
      <c r="Q96">
        <v>0</v>
      </c>
      <c r="R96">
        <v>2.32</v>
      </c>
      <c r="S96">
        <v>2.32</v>
      </c>
      <c r="T96">
        <v>266.3</v>
      </c>
      <c r="U96">
        <v>51.02</v>
      </c>
      <c r="V96">
        <v>2.19</v>
      </c>
      <c r="X96">
        <v>0</v>
      </c>
      <c r="Y96">
        <v>3</v>
      </c>
      <c r="Z96" t="s">
        <v>4268</v>
      </c>
      <c r="AA96">
        <v>0</v>
      </c>
      <c r="AB96">
        <v>2</v>
      </c>
      <c r="AC96">
        <v>5.84</v>
      </c>
      <c r="AE96" t="s">
        <v>5399</v>
      </c>
      <c r="AH96">
        <v>0</v>
      </c>
      <c r="AI96">
        <v>0</v>
      </c>
    </row>
    <row r="97" spans="1:35">
      <c r="A97" t="s">
        <v>6383</v>
      </c>
      <c r="B97">
        <v>17664.82333</v>
      </c>
      <c r="H97">
        <v>7.4</v>
      </c>
      <c r="I97" t="s">
        <v>6446</v>
      </c>
      <c r="J97" t="s">
        <v>6450</v>
      </c>
      <c r="K97" t="s">
        <v>6454</v>
      </c>
      <c r="M97" t="s">
        <v>6500</v>
      </c>
      <c r="N97" t="s">
        <v>6601</v>
      </c>
      <c r="O97" t="s">
        <v>7687</v>
      </c>
      <c r="P97">
        <v>4</v>
      </c>
      <c r="Q97">
        <v>1</v>
      </c>
      <c r="R97">
        <v>5.32</v>
      </c>
      <c r="S97">
        <v>5.69</v>
      </c>
      <c r="T97">
        <v>350.44</v>
      </c>
      <c r="U97">
        <v>51.22</v>
      </c>
      <c r="V97">
        <v>4.48</v>
      </c>
      <c r="W97">
        <v>7.26</v>
      </c>
      <c r="X97">
        <v>2.5</v>
      </c>
      <c r="Y97">
        <v>3</v>
      </c>
      <c r="Z97" t="s">
        <v>4268</v>
      </c>
      <c r="AA97">
        <v>0</v>
      </c>
      <c r="AB97">
        <v>3</v>
      </c>
      <c r="AC97">
        <v>3.833333333333333</v>
      </c>
      <c r="AE97" t="s">
        <v>5399</v>
      </c>
      <c r="AH97">
        <v>0</v>
      </c>
      <c r="AI97">
        <v>0</v>
      </c>
    </row>
    <row r="98" spans="1:35">
      <c r="A98" t="s">
        <v>6384</v>
      </c>
      <c r="B98">
        <v>10505.51</v>
      </c>
      <c r="H98">
        <v>7.4</v>
      </c>
      <c r="I98" t="s">
        <v>6446</v>
      </c>
      <c r="J98" t="s">
        <v>6450</v>
      </c>
      <c r="K98" t="s">
        <v>6454</v>
      </c>
      <c r="M98" t="s">
        <v>6500</v>
      </c>
      <c r="N98" t="s">
        <v>6602</v>
      </c>
      <c r="O98" t="s">
        <v>7688</v>
      </c>
      <c r="P98">
        <v>7</v>
      </c>
      <c r="Q98">
        <v>0</v>
      </c>
      <c r="R98">
        <v>5.35</v>
      </c>
      <c r="S98">
        <v>5.35</v>
      </c>
      <c r="T98">
        <v>367.45</v>
      </c>
      <c r="U98">
        <v>60.92</v>
      </c>
      <c r="V98">
        <v>4.58</v>
      </c>
      <c r="X98">
        <v>0</v>
      </c>
      <c r="Y98">
        <v>4</v>
      </c>
      <c r="Z98" t="s">
        <v>4268</v>
      </c>
      <c r="AA98">
        <v>0</v>
      </c>
      <c r="AB98">
        <v>5</v>
      </c>
      <c r="AC98">
        <v>3.946785714285714</v>
      </c>
      <c r="AE98" t="s">
        <v>5399</v>
      </c>
      <c r="AH98">
        <v>0</v>
      </c>
      <c r="AI98">
        <v>0</v>
      </c>
    </row>
    <row r="99" spans="1:35">
      <c r="A99" t="s">
        <v>6342</v>
      </c>
      <c r="B99">
        <v>3374.08</v>
      </c>
      <c r="H99">
        <v>7.4</v>
      </c>
      <c r="I99" t="s">
        <v>6446</v>
      </c>
      <c r="J99" t="s">
        <v>6450</v>
      </c>
      <c r="K99" t="s">
        <v>6454</v>
      </c>
      <c r="M99" t="s">
        <v>6500</v>
      </c>
      <c r="N99" t="s">
        <v>6560</v>
      </c>
      <c r="O99" t="s">
        <v>7646</v>
      </c>
      <c r="P99">
        <v>4</v>
      </c>
      <c r="Q99">
        <v>0</v>
      </c>
      <c r="R99">
        <v>2.08</v>
      </c>
      <c r="S99">
        <v>2.08</v>
      </c>
      <c r="T99">
        <v>310.4</v>
      </c>
      <c r="U99">
        <v>51.96</v>
      </c>
      <c r="V99">
        <v>3.68</v>
      </c>
      <c r="X99">
        <v>0</v>
      </c>
      <c r="Y99">
        <v>2</v>
      </c>
      <c r="Z99" t="s">
        <v>4268</v>
      </c>
      <c r="AA99">
        <v>0</v>
      </c>
      <c r="AB99">
        <v>3</v>
      </c>
      <c r="AC99">
        <v>5.96</v>
      </c>
      <c r="AE99" t="s">
        <v>5399</v>
      </c>
      <c r="AH99">
        <v>0</v>
      </c>
      <c r="AI99">
        <v>0</v>
      </c>
    </row>
    <row r="100" spans="1:35">
      <c r="A100" t="s">
        <v>6385</v>
      </c>
      <c r="B100">
        <v>1725.056667</v>
      </c>
      <c r="H100">
        <v>7.4</v>
      </c>
      <c r="I100" t="s">
        <v>6446</v>
      </c>
      <c r="J100" t="s">
        <v>6450</v>
      </c>
      <c r="K100" t="s">
        <v>6454</v>
      </c>
      <c r="M100" t="s">
        <v>6500</v>
      </c>
      <c r="N100" t="s">
        <v>6603</v>
      </c>
      <c r="O100" t="s">
        <v>7689</v>
      </c>
      <c r="P100">
        <v>7</v>
      </c>
      <c r="Q100">
        <v>1</v>
      </c>
      <c r="R100">
        <v>1.27</v>
      </c>
      <c r="S100">
        <v>1.27</v>
      </c>
      <c r="T100">
        <v>248.24</v>
      </c>
      <c r="U100">
        <v>92.26000000000001</v>
      </c>
      <c r="V100">
        <v>0.57</v>
      </c>
      <c r="X100">
        <v>2.57</v>
      </c>
      <c r="Y100">
        <v>2</v>
      </c>
      <c r="Z100" t="s">
        <v>4268</v>
      </c>
      <c r="AA100">
        <v>0</v>
      </c>
      <c r="AB100">
        <v>3</v>
      </c>
      <c r="AC100">
        <v>5.757999999999999</v>
      </c>
      <c r="AE100" t="s">
        <v>5399</v>
      </c>
      <c r="AH100">
        <v>0</v>
      </c>
      <c r="AI100">
        <v>0</v>
      </c>
    </row>
    <row r="101" spans="1:35">
      <c r="A101" t="s">
        <v>6386</v>
      </c>
      <c r="B101">
        <v>1028.76</v>
      </c>
      <c r="H101">
        <v>7.4</v>
      </c>
      <c r="I101" t="s">
        <v>6446</v>
      </c>
      <c r="J101" t="s">
        <v>6450</v>
      </c>
      <c r="K101" t="s">
        <v>6454</v>
      </c>
      <c r="M101" t="s">
        <v>6500</v>
      </c>
      <c r="N101" t="s">
        <v>6604</v>
      </c>
      <c r="O101" t="s">
        <v>7690</v>
      </c>
      <c r="P101">
        <v>6</v>
      </c>
      <c r="Q101">
        <v>0</v>
      </c>
      <c r="R101">
        <v>5.16</v>
      </c>
      <c r="S101">
        <v>5.16</v>
      </c>
      <c r="T101">
        <v>372.38</v>
      </c>
      <c r="U101">
        <v>77.83</v>
      </c>
      <c r="V101">
        <v>5.21</v>
      </c>
      <c r="X101">
        <v>1.87</v>
      </c>
      <c r="Y101">
        <v>4</v>
      </c>
      <c r="Z101" t="s">
        <v>4268</v>
      </c>
      <c r="AA101">
        <v>1</v>
      </c>
      <c r="AB101">
        <v>5</v>
      </c>
      <c r="AC101">
        <v>3.911571428571428</v>
      </c>
      <c r="AE101" t="s">
        <v>5399</v>
      </c>
      <c r="AH101">
        <v>0</v>
      </c>
      <c r="AI101">
        <v>0</v>
      </c>
    </row>
    <row r="102" spans="1:35">
      <c r="A102" t="s">
        <v>6387</v>
      </c>
      <c r="B102">
        <v>17250.47333</v>
      </c>
      <c r="H102">
        <v>7.4</v>
      </c>
      <c r="I102" t="s">
        <v>6446</v>
      </c>
      <c r="J102" t="s">
        <v>6450</v>
      </c>
      <c r="K102" t="s">
        <v>6454</v>
      </c>
      <c r="M102" t="s">
        <v>6500</v>
      </c>
      <c r="N102" t="s">
        <v>6605</v>
      </c>
      <c r="O102" t="s">
        <v>7691</v>
      </c>
      <c r="P102">
        <v>4</v>
      </c>
      <c r="Q102">
        <v>1</v>
      </c>
      <c r="R102">
        <v>5.13</v>
      </c>
      <c r="S102">
        <v>5.86</v>
      </c>
      <c r="T102">
        <v>320.83</v>
      </c>
      <c r="U102">
        <v>41.99</v>
      </c>
      <c r="V102">
        <v>4.78</v>
      </c>
      <c r="W102">
        <v>6.74</v>
      </c>
      <c r="X102">
        <v>1.33</v>
      </c>
      <c r="Y102">
        <v>3</v>
      </c>
      <c r="Z102" t="s">
        <v>4268</v>
      </c>
      <c r="AA102">
        <v>0</v>
      </c>
      <c r="AB102">
        <v>3</v>
      </c>
      <c r="AC102">
        <v>3.833333333333333</v>
      </c>
      <c r="AE102" t="s">
        <v>5399</v>
      </c>
      <c r="AH102">
        <v>0</v>
      </c>
      <c r="AI102">
        <v>0</v>
      </c>
    </row>
    <row r="103" spans="1:35">
      <c r="A103" t="s">
        <v>6388</v>
      </c>
      <c r="B103">
        <v>3000</v>
      </c>
      <c r="H103">
        <v>7.4</v>
      </c>
      <c r="I103" t="s">
        <v>6446</v>
      </c>
      <c r="J103" t="s">
        <v>6450</v>
      </c>
      <c r="K103" t="s">
        <v>6454</v>
      </c>
      <c r="M103" t="s">
        <v>6500</v>
      </c>
      <c r="N103" t="s">
        <v>6606</v>
      </c>
      <c r="O103" t="s">
        <v>7692</v>
      </c>
      <c r="P103">
        <v>4</v>
      </c>
      <c r="Q103">
        <v>3</v>
      </c>
      <c r="R103">
        <v>2.58</v>
      </c>
      <c r="S103">
        <v>2.77</v>
      </c>
      <c r="T103">
        <v>343.41</v>
      </c>
      <c r="U103">
        <v>79.45999999999999</v>
      </c>
      <c r="V103">
        <v>1.71</v>
      </c>
      <c r="W103">
        <v>8.140000000000001</v>
      </c>
      <c r="X103">
        <v>0</v>
      </c>
      <c r="Y103">
        <v>2</v>
      </c>
      <c r="Z103" t="s">
        <v>4268</v>
      </c>
      <c r="AA103">
        <v>0</v>
      </c>
      <c r="AB103">
        <v>4</v>
      </c>
      <c r="AC103">
        <v>4.876666666666667</v>
      </c>
      <c r="AE103" t="s">
        <v>5399</v>
      </c>
      <c r="AH103">
        <v>0</v>
      </c>
      <c r="AI103">
        <v>0</v>
      </c>
    </row>
    <row r="104" spans="1:35">
      <c r="A104" t="s">
        <v>6389</v>
      </c>
      <c r="B104">
        <v>2040.836667</v>
      </c>
      <c r="H104">
        <v>7.4</v>
      </c>
      <c r="I104" t="s">
        <v>6446</v>
      </c>
      <c r="J104" t="s">
        <v>6450</v>
      </c>
      <c r="K104" t="s">
        <v>6454</v>
      </c>
      <c r="M104" t="s">
        <v>6500</v>
      </c>
      <c r="N104" t="s">
        <v>6607</v>
      </c>
      <c r="O104" t="s">
        <v>7693</v>
      </c>
      <c r="P104">
        <v>5</v>
      </c>
      <c r="Q104">
        <v>0</v>
      </c>
      <c r="R104">
        <v>4.71</v>
      </c>
      <c r="S104">
        <v>4.71</v>
      </c>
      <c r="T104">
        <v>295.37</v>
      </c>
      <c r="U104">
        <v>47.78</v>
      </c>
      <c r="V104">
        <v>3.36</v>
      </c>
      <c r="X104">
        <v>0</v>
      </c>
      <c r="Y104">
        <v>3</v>
      </c>
      <c r="Z104" t="s">
        <v>4268</v>
      </c>
      <c r="AA104">
        <v>0</v>
      </c>
      <c r="AB104">
        <v>3</v>
      </c>
      <c r="AC104">
        <v>4.145</v>
      </c>
      <c r="AE104" t="s">
        <v>5399</v>
      </c>
      <c r="AH104">
        <v>0</v>
      </c>
      <c r="AI104">
        <v>0</v>
      </c>
    </row>
    <row r="105" spans="1:35">
      <c r="A105" t="s">
        <v>6390</v>
      </c>
      <c r="B105">
        <v>3050.016667</v>
      </c>
      <c r="H105">
        <v>7.4</v>
      </c>
      <c r="I105" t="s">
        <v>6446</v>
      </c>
      <c r="J105" t="s">
        <v>6450</v>
      </c>
      <c r="K105" t="s">
        <v>6454</v>
      </c>
      <c r="M105" t="s">
        <v>6500</v>
      </c>
      <c r="N105" t="s">
        <v>6608</v>
      </c>
      <c r="O105" t="s">
        <v>7694</v>
      </c>
      <c r="P105">
        <v>5</v>
      </c>
      <c r="Q105">
        <v>0</v>
      </c>
      <c r="R105">
        <v>5.27</v>
      </c>
      <c r="S105">
        <v>5.27</v>
      </c>
      <c r="T105">
        <v>309.39</v>
      </c>
      <c r="U105">
        <v>47.78</v>
      </c>
      <c r="V105">
        <v>3.66</v>
      </c>
      <c r="X105">
        <v>0</v>
      </c>
      <c r="Y105">
        <v>3</v>
      </c>
      <c r="Z105" t="s">
        <v>4268</v>
      </c>
      <c r="AA105">
        <v>0</v>
      </c>
      <c r="AB105">
        <v>3</v>
      </c>
      <c r="AC105">
        <v>4</v>
      </c>
      <c r="AE105" t="s">
        <v>5399</v>
      </c>
      <c r="AH105">
        <v>0</v>
      </c>
      <c r="AI105">
        <v>0</v>
      </c>
    </row>
    <row r="106" spans="1:35">
      <c r="A106" t="s">
        <v>6391</v>
      </c>
      <c r="B106">
        <v>4440.19</v>
      </c>
      <c r="H106">
        <v>7.4</v>
      </c>
      <c r="I106" t="s">
        <v>6446</v>
      </c>
      <c r="J106" t="s">
        <v>6450</v>
      </c>
      <c r="K106" t="s">
        <v>6454</v>
      </c>
      <c r="M106" t="s">
        <v>6500</v>
      </c>
      <c r="N106" t="s">
        <v>6609</v>
      </c>
      <c r="O106" t="s">
        <v>7695</v>
      </c>
      <c r="P106">
        <v>6</v>
      </c>
      <c r="Q106">
        <v>0</v>
      </c>
      <c r="R106">
        <v>4.84</v>
      </c>
      <c r="S106">
        <v>4.84</v>
      </c>
      <c r="T106">
        <v>325.39</v>
      </c>
      <c r="U106">
        <v>57.01</v>
      </c>
      <c r="V106">
        <v>3.36</v>
      </c>
      <c r="X106">
        <v>0</v>
      </c>
      <c r="Y106">
        <v>3</v>
      </c>
      <c r="Z106" t="s">
        <v>4268</v>
      </c>
      <c r="AA106">
        <v>0</v>
      </c>
      <c r="AB106">
        <v>4</v>
      </c>
      <c r="AC106">
        <v>4.08</v>
      </c>
      <c r="AE106" t="s">
        <v>5399</v>
      </c>
      <c r="AH106">
        <v>0</v>
      </c>
      <c r="AI106">
        <v>0</v>
      </c>
    </row>
    <row r="107" spans="1:35">
      <c r="A107" t="s">
        <v>6392</v>
      </c>
      <c r="B107">
        <v>3506.166667</v>
      </c>
      <c r="H107">
        <v>7.4</v>
      </c>
      <c r="I107" t="s">
        <v>6446</v>
      </c>
      <c r="J107" t="s">
        <v>6450</v>
      </c>
      <c r="K107" t="s">
        <v>6454</v>
      </c>
      <c r="M107" t="s">
        <v>6500</v>
      </c>
      <c r="N107" t="s">
        <v>6610</v>
      </c>
      <c r="O107" t="s">
        <v>7696</v>
      </c>
      <c r="P107">
        <v>7</v>
      </c>
      <c r="Q107">
        <v>0</v>
      </c>
      <c r="R107">
        <v>3.8</v>
      </c>
      <c r="S107">
        <v>3.8</v>
      </c>
      <c r="T107">
        <v>356.4</v>
      </c>
      <c r="U107">
        <v>62.58</v>
      </c>
      <c r="V107">
        <v>3.23</v>
      </c>
      <c r="X107">
        <v>2.33</v>
      </c>
      <c r="Y107">
        <v>3</v>
      </c>
      <c r="Z107" t="s">
        <v>4268</v>
      </c>
      <c r="AA107">
        <v>0</v>
      </c>
      <c r="AB107">
        <v>3</v>
      </c>
      <c r="AC107">
        <v>4.7</v>
      </c>
      <c r="AE107" t="s">
        <v>5399</v>
      </c>
      <c r="AH107">
        <v>0</v>
      </c>
      <c r="AI107">
        <v>0</v>
      </c>
    </row>
    <row r="108" spans="1:35">
      <c r="A108" t="s">
        <v>6393</v>
      </c>
      <c r="B108">
        <v>2222.6</v>
      </c>
      <c r="H108">
        <v>7.4</v>
      </c>
      <c r="I108" t="s">
        <v>6446</v>
      </c>
      <c r="J108" t="s">
        <v>6450</v>
      </c>
      <c r="K108" t="s">
        <v>6454</v>
      </c>
      <c r="M108" t="s">
        <v>6500</v>
      </c>
      <c r="N108" t="s">
        <v>6611</v>
      </c>
      <c r="O108" t="s">
        <v>7697</v>
      </c>
      <c r="P108">
        <v>6</v>
      </c>
      <c r="Q108">
        <v>0</v>
      </c>
      <c r="R108">
        <v>4.23</v>
      </c>
      <c r="S108">
        <v>4.23</v>
      </c>
      <c r="T108">
        <v>340.4</v>
      </c>
      <c r="U108">
        <v>53.35</v>
      </c>
      <c r="V108">
        <v>3.53</v>
      </c>
      <c r="X108">
        <v>2.26</v>
      </c>
      <c r="Y108">
        <v>3</v>
      </c>
      <c r="Z108" t="s">
        <v>4268</v>
      </c>
      <c r="AA108">
        <v>0</v>
      </c>
      <c r="AB108">
        <v>2</v>
      </c>
      <c r="AC108">
        <v>4.385</v>
      </c>
      <c r="AE108" t="s">
        <v>5399</v>
      </c>
      <c r="AH108">
        <v>0</v>
      </c>
      <c r="AI108">
        <v>0</v>
      </c>
    </row>
    <row r="109" spans="1:35">
      <c r="A109" t="s">
        <v>6394</v>
      </c>
      <c r="B109">
        <v>2211.126667</v>
      </c>
      <c r="H109">
        <v>7.4</v>
      </c>
      <c r="I109" t="s">
        <v>6446</v>
      </c>
      <c r="J109" t="s">
        <v>6450</v>
      </c>
      <c r="K109" t="s">
        <v>6454</v>
      </c>
      <c r="M109" t="s">
        <v>6500</v>
      </c>
      <c r="N109" t="s">
        <v>6612</v>
      </c>
      <c r="O109" t="s">
        <v>7698</v>
      </c>
    </row>
    <row r="110" spans="1:35">
      <c r="A110" t="s">
        <v>6395</v>
      </c>
      <c r="B110">
        <v>3461.393333</v>
      </c>
      <c r="H110">
        <v>7.4</v>
      </c>
      <c r="I110" t="s">
        <v>6446</v>
      </c>
      <c r="J110" t="s">
        <v>6450</v>
      </c>
      <c r="K110" t="s">
        <v>6454</v>
      </c>
      <c r="M110" t="s">
        <v>6500</v>
      </c>
      <c r="N110" t="s">
        <v>6613</v>
      </c>
      <c r="O110" t="s">
        <v>7699</v>
      </c>
    </row>
    <row r="111" spans="1:35">
      <c r="A111" t="s">
        <v>6396</v>
      </c>
      <c r="B111">
        <v>2016.53</v>
      </c>
      <c r="H111">
        <v>7.4</v>
      </c>
      <c r="I111" t="s">
        <v>6446</v>
      </c>
      <c r="J111" t="s">
        <v>6450</v>
      </c>
      <c r="K111" t="s">
        <v>6454</v>
      </c>
      <c r="M111" t="s">
        <v>6500</v>
      </c>
      <c r="N111" t="s">
        <v>6614</v>
      </c>
      <c r="O111" t="s">
        <v>7700</v>
      </c>
      <c r="P111">
        <v>4</v>
      </c>
      <c r="Q111">
        <v>0</v>
      </c>
      <c r="R111">
        <v>2.04</v>
      </c>
      <c r="S111">
        <v>2.04</v>
      </c>
      <c r="T111">
        <v>257.29</v>
      </c>
      <c r="U111">
        <v>48.3</v>
      </c>
      <c r="V111">
        <v>2.22</v>
      </c>
      <c r="X111">
        <v>0</v>
      </c>
      <c r="Y111">
        <v>2</v>
      </c>
      <c r="Z111" t="s">
        <v>4268</v>
      </c>
      <c r="AA111">
        <v>0</v>
      </c>
      <c r="AB111">
        <v>2</v>
      </c>
      <c r="AC111">
        <v>5.98</v>
      </c>
      <c r="AE111" t="s">
        <v>5399</v>
      </c>
      <c r="AH111">
        <v>0</v>
      </c>
      <c r="AI111">
        <v>0</v>
      </c>
    </row>
    <row r="112" spans="1:35">
      <c r="A112" t="s">
        <v>6397</v>
      </c>
      <c r="B112">
        <v>25945.88</v>
      </c>
      <c r="H112">
        <v>7.4</v>
      </c>
      <c r="I112" t="s">
        <v>6446</v>
      </c>
      <c r="J112" t="s">
        <v>6450</v>
      </c>
      <c r="K112" t="s">
        <v>6454</v>
      </c>
      <c r="M112" t="s">
        <v>6500</v>
      </c>
      <c r="N112" t="s">
        <v>6615</v>
      </c>
      <c r="O112" t="s">
        <v>7701</v>
      </c>
    </row>
    <row r="113" spans="1:35">
      <c r="A113" t="s">
        <v>6398</v>
      </c>
      <c r="B113">
        <v>5597.666667</v>
      </c>
      <c r="H113">
        <v>7.4</v>
      </c>
      <c r="I113" t="s">
        <v>6446</v>
      </c>
      <c r="J113" t="s">
        <v>6450</v>
      </c>
      <c r="K113" t="s">
        <v>6454</v>
      </c>
      <c r="M113" t="s">
        <v>6500</v>
      </c>
      <c r="N113" t="s">
        <v>6616</v>
      </c>
      <c r="O113" t="s">
        <v>7702</v>
      </c>
      <c r="P113">
        <v>5</v>
      </c>
      <c r="Q113">
        <v>0</v>
      </c>
      <c r="R113">
        <v>3.06</v>
      </c>
      <c r="S113">
        <v>3.06</v>
      </c>
      <c r="T113">
        <v>326.74</v>
      </c>
      <c r="U113">
        <v>61.19</v>
      </c>
      <c r="V113">
        <v>3.11</v>
      </c>
      <c r="X113">
        <v>0</v>
      </c>
      <c r="Y113">
        <v>3</v>
      </c>
      <c r="Z113" t="s">
        <v>4268</v>
      </c>
      <c r="AA113">
        <v>0</v>
      </c>
      <c r="AB113">
        <v>3</v>
      </c>
      <c r="AC113">
        <v>5.44</v>
      </c>
      <c r="AE113" t="s">
        <v>5399</v>
      </c>
      <c r="AH113">
        <v>0</v>
      </c>
      <c r="AI113">
        <v>0</v>
      </c>
    </row>
    <row r="114" spans="1:35">
      <c r="A114" t="s">
        <v>6399</v>
      </c>
      <c r="B114">
        <v>2659.59</v>
      </c>
      <c r="H114">
        <v>7.4</v>
      </c>
      <c r="I114" t="s">
        <v>6446</v>
      </c>
      <c r="J114" t="s">
        <v>6450</v>
      </c>
      <c r="K114" t="s">
        <v>6454</v>
      </c>
      <c r="M114" t="s">
        <v>6500</v>
      </c>
      <c r="N114" t="s">
        <v>6617</v>
      </c>
      <c r="O114" t="s">
        <v>7703</v>
      </c>
      <c r="P114">
        <v>6</v>
      </c>
      <c r="Q114">
        <v>0</v>
      </c>
      <c r="R114">
        <v>2.39</v>
      </c>
      <c r="S114">
        <v>2.39</v>
      </c>
      <c r="T114">
        <v>322.32</v>
      </c>
      <c r="U114">
        <v>70.42</v>
      </c>
      <c r="V114">
        <v>2.46</v>
      </c>
      <c r="X114">
        <v>0</v>
      </c>
      <c r="Y114">
        <v>3</v>
      </c>
      <c r="Z114" t="s">
        <v>4268</v>
      </c>
      <c r="AA114">
        <v>0</v>
      </c>
      <c r="AB114">
        <v>4</v>
      </c>
      <c r="AC114">
        <v>5.805</v>
      </c>
      <c r="AE114" t="s">
        <v>5399</v>
      </c>
      <c r="AH114">
        <v>0</v>
      </c>
      <c r="AI114">
        <v>0</v>
      </c>
    </row>
    <row r="115" spans="1:35">
      <c r="A115" t="s">
        <v>6400</v>
      </c>
      <c r="B115">
        <v>1970.576667</v>
      </c>
      <c r="H115">
        <v>7.4</v>
      </c>
      <c r="I115" t="s">
        <v>6446</v>
      </c>
      <c r="J115" t="s">
        <v>6450</v>
      </c>
      <c r="K115" t="s">
        <v>6454</v>
      </c>
      <c r="M115" t="s">
        <v>6500</v>
      </c>
      <c r="N115" t="s">
        <v>6618</v>
      </c>
      <c r="O115" t="s">
        <v>7704</v>
      </c>
      <c r="P115">
        <v>5</v>
      </c>
      <c r="Q115">
        <v>0</v>
      </c>
      <c r="R115">
        <v>2.26</v>
      </c>
      <c r="S115">
        <v>2.26</v>
      </c>
      <c r="T115">
        <v>292.29</v>
      </c>
      <c r="U115">
        <v>61.19</v>
      </c>
      <c r="V115">
        <v>2.45</v>
      </c>
      <c r="X115">
        <v>0</v>
      </c>
      <c r="Y115">
        <v>3</v>
      </c>
      <c r="Z115" t="s">
        <v>4268</v>
      </c>
      <c r="AA115">
        <v>0</v>
      </c>
      <c r="AB115">
        <v>3</v>
      </c>
      <c r="AC115">
        <v>5.87</v>
      </c>
      <c r="AE115" t="s">
        <v>5399</v>
      </c>
      <c r="AH115">
        <v>0</v>
      </c>
      <c r="AI115">
        <v>0</v>
      </c>
    </row>
    <row r="116" spans="1:35">
      <c r="A116" t="s">
        <v>6401</v>
      </c>
      <c r="B116">
        <v>4450.43</v>
      </c>
      <c r="H116">
        <v>7.4</v>
      </c>
      <c r="I116" t="s">
        <v>6446</v>
      </c>
      <c r="J116" t="s">
        <v>6450</v>
      </c>
      <c r="K116" t="s">
        <v>6454</v>
      </c>
      <c r="M116" t="s">
        <v>6500</v>
      </c>
      <c r="N116" t="s">
        <v>6619</v>
      </c>
      <c r="O116" t="s">
        <v>7705</v>
      </c>
      <c r="P116">
        <v>7</v>
      </c>
      <c r="Q116">
        <v>0</v>
      </c>
      <c r="R116">
        <v>0.89</v>
      </c>
      <c r="S116">
        <v>0.89</v>
      </c>
      <c r="T116">
        <v>284.28</v>
      </c>
      <c r="U116">
        <v>78.61</v>
      </c>
      <c r="V116">
        <v>1.66</v>
      </c>
      <c r="X116">
        <v>0</v>
      </c>
      <c r="Y116">
        <v>3</v>
      </c>
      <c r="Z116" t="s">
        <v>4268</v>
      </c>
      <c r="AA116">
        <v>0</v>
      </c>
      <c r="AB116">
        <v>3</v>
      </c>
      <c r="AC116">
        <v>6</v>
      </c>
      <c r="AE116" t="s">
        <v>5399</v>
      </c>
      <c r="AH116">
        <v>0</v>
      </c>
      <c r="AI116">
        <v>0</v>
      </c>
    </row>
    <row r="117" spans="1:35">
      <c r="A117" t="s">
        <v>6402</v>
      </c>
      <c r="B117">
        <v>1714.286667</v>
      </c>
      <c r="H117">
        <v>7.4</v>
      </c>
      <c r="I117" t="s">
        <v>6446</v>
      </c>
      <c r="J117" t="s">
        <v>6450</v>
      </c>
      <c r="K117" t="s">
        <v>6454</v>
      </c>
      <c r="M117" t="s">
        <v>6500</v>
      </c>
      <c r="N117" t="s">
        <v>6620</v>
      </c>
      <c r="O117" t="s">
        <v>7706</v>
      </c>
      <c r="P117">
        <v>5</v>
      </c>
      <c r="Q117">
        <v>0</v>
      </c>
      <c r="R117">
        <v>3.03</v>
      </c>
      <c r="S117">
        <v>3.03</v>
      </c>
      <c r="T117">
        <v>326.74</v>
      </c>
      <c r="U117">
        <v>61.19</v>
      </c>
      <c r="V117">
        <v>3.11</v>
      </c>
      <c r="X117">
        <v>0</v>
      </c>
      <c r="Y117">
        <v>3</v>
      </c>
      <c r="Z117" t="s">
        <v>4268</v>
      </c>
      <c r="AA117">
        <v>0</v>
      </c>
      <c r="AB117">
        <v>3</v>
      </c>
      <c r="AC117">
        <v>5.470000000000001</v>
      </c>
      <c r="AE117" t="s">
        <v>5399</v>
      </c>
      <c r="AH117">
        <v>0</v>
      </c>
      <c r="AI117">
        <v>0</v>
      </c>
    </row>
    <row r="118" spans="1:35">
      <c r="A118" t="s">
        <v>6403</v>
      </c>
      <c r="B118">
        <v>8550.236666999999</v>
      </c>
      <c r="H118">
        <v>7.4</v>
      </c>
      <c r="I118" t="s">
        <v>6446</v>
      </c>
      <c r="J118" t="s">
        <v>6450</v>
      </c>
      <c r="K118" t="s">
        <v>6454</v>
      </c>
      <c r="M118" t="s">
        <v>6500</v>
      </c>
      <c r="N118" t="s">
        <v>6621</v>
      </c>
      <c r="O118" t="s">
        <v>7707</v>
      </c>
      <c r="P118">
        <v>3</v>
      </c>
      <c r="Q118">
        <v>0</v>
      </c>
      <c r="R118">
        <v>2.92</v>
      </c>
      <c r="S118">
        <v>2.92</v>
      </c>
      <c r="T118">
        <v>278.74</v>
      </c>
      <c r="U118">
        <v>43.37</v>
      </c>
      <c r="V118">
        <v>3.77</v>
      </c>
      <c r="X118">
        <v>0</v>
      </c>
      <c r="Y118">
        <v>1</v>
      </c>
      <c r="Z118" t="s">
        <v>4268</v>
      </c>
      <c r="AA118">
        <v>0</v>
      </c>
      <c r="AB118">
        <v>2</v>
      </c>
      <c r="AC118">
        <v>5.54</v>
      </c>
      <c r="AH118">
        <v>0</v>
      </c>
      <c r="AI118">
        <v>0</v>
      </c>
    </row>
    <row r="119" spans="1:35">
      <c r="A119" t="s">
        <v>6404</v>
      </c>
      <c r="B119">
        <v>2292.97</v>
      </c>
      <c r="H119">
        <v>7.4</v>
      </c>
      <c r="I119" t="s">
        <v>6446</v>
      </c>
      <c r="J119" t="s">
        <v>6450</v>
      </c>
      <c r="K119" t="s">
        <v>6454</v>
      </c>
      <c r="M119" t="s">
        <v>6500</v>
      </c>
      <c r="N119" t="s">
        <v>6622</v>
      </c>
      <c r="O119" t="s">
        <v>7708</v>
      </c>
      <c r="P119">
        <v>3</v>
      </c>
      <c r="Q119">
        <v>0</v>
      </c>
      <c r="R119">
        <v>2.68</v>
      </c>
      <c r="S119">
        <v>2.68</v>
      </c>
      <c r="T119">
        <v>258.32</v>
      </c>
      <c r="U119">
        <v>43.37</v>
      </c>
      <c r="V119">
        <v>3.42</v>
      </c>
      <c r="X119">
        <v>0</v>
      </c>
      <c r="Y119">
        <v>1</v>
      </c>
      <c r="Z119" t="s">
        <v>4268</v>
      </c>
      <c r="AA119">
        <v>0</v>
      </c>
      <c r="AB119">
        <v>2</v>
      </c>
      <c r="AC119">
        <v>5.66</v>
      </c>
      <c r="AH119">
        <v>0</v>
      </c>
      <c r="AI119">
        <v>0</v>
      </c>
    </row>
    <row r="120" spans="1:35">
      <c r="A120" t="s">
        <v>6405</v>
      </c>
      <c r="B120">
        <v>3197.683333</v>
      </c>
      <c r="H120">
        <v>7.4</v>
      </c>
      <c r="I120" t="s">
        <v>6446</v>
      </c>
      <c r="J120" t="s">
        <v>6450</v>
      </c>
      <c r="K120" t="s">
        <v>6454</v>
      </c>
      <c r="M120" t="s">
        <v>6500</v>
      </c>
      <c r="N120" t="s">
        <v>6623</v>
      </c>
      <c r="O120" t="s">
        <v>7709</v>
      </c>
      <c r="P120">
        <v>5</v>
      </c>
      <c r="Q120">
        <v>0</v>
      </c>
      <c r="R120">
        <v>3.63</v>
      </c>
      <c r="S120">
        <v>3.63</v>
      </c>
      <c r="T120">
        <v>359.4</v>
      </c>
      <c r="U120">
        <v>80.75</v>
      </c>
      <c r="V120">
        <v>2.84</v>
      </c>
      <c r="X120">
        <v>0</v>
      </c>
      <c r="Y120">
        <v>2</v>
      </c>
      <c r="Z120" t="s">
        <v>4268</v>
      </c>
      <c r="AA120">
        <v>0</v>
      </c>
      <c r="AB120">
        <v>3</v>
      </c>
      <c r="AC120">
        <v>4.87</v>
      </c>
      <c r="AH120">
        <v>0</v>
      </c>
      <c r="AI120">
        <v>0</v>
      </c>
    </row>
    <row r="121" spans="1:35">
      <c r="A121" t="s">
        <v>6406</v>
      </c>
      <c r="B121">
        <v>5000</v>
      </c>
      <c r="H121">
        <v>7.4</v>
      </c>
      <c r="I121" t="s">
        <v>6446</v>
      </c>
      <c r="J121" t="s">
        <v>6450</v>
      </c>
      <c r="K121" t="s">
        <v>6454</v>
      </c>
      <c r="M121" t="s">
        <v>6500</v>
      </c>
      <c r="N121" t="s">
        <v>6624</v>
      </c>
      <c r="O121" t="s">
        <v>7710</v>
      </c>
      <c r="P121">
        <v>4</v>
      </c>
      <c r="Q121">
        <v>0</v>
      </c>
      <c r="R121">
        <v>5.09</v>
      </c>
      <c r="S121">
        <v>5.09</v>
      </c>
      <c r="T121">
        <v>347.81</v>
      </c>
      <c r="U121">
        <v>47.78</v>
      </c>
      <c r="V121">
        <v>4.75</v>
      </c>
      <c r="X121">
        <v>0.8</v>
      </c>
      <c r="Y121">
        <v>4</v>
      </c>
      <c r="Z121" t="s">
        <v>4268</v>
      </c>
      <c r="AA121">
        <v>0</v>
      </c>
      <c r="AB121">
        <v>2</v>
      </c>
      <c r="AC121">
        <v>4</v>
      </c>
      <c r="AE121" t="s">
        <v>5399</v>
      </c>
      <c r="AH121">
        <v>0</v>
      </c>
      <c r="AI121">
        <v>0</v>
      </c>
    </row>
    <row r="122" spans="1:35">
      <c r="A122" t="s">
        <v>6407</v>
      </c>
      <c r="B122">
        <v>1008.373333</v>
      </c>
      <c r="H122">
        <v>7.4</v>
      </c>
      <c r="I122" t="s">
        <v>6446</v>
      </c>
      <c r="J122" t="s">
        <v>6450</v>
      </c>
      <c r="K122" t="s">
        <v>6454</v>
      </c>
      <c r="M122" t="s">
        <v>6500</v>
      </c>
      <c r="N122" t="s">
        <v>6625</v>
      </c>
      <c r="O122" t="s">
        <v>7711</v>
      </c>
      <c r="P122">
        <v>5</v>
      </c>
      <c r="Q122">
        <v>0</v>
      </c>
      <c r="R122">
        <v>3.42</v>
      </c>
      <c r="S122">
        <v>3.42</v>
      </c>
      <c r="T122">
        <v>345.38</v>
      </c>
      <c r="U122">
        <v>80.75</v>
      </c>
      <c r="V122">
        <v>2.53</v>
      </c>
      <c r="X122">
        <v>0</v>
      </c>
      <c r="Y122">
        <v>2</v>
      </c>
      <c r="Z122" t="s">
        <v>4268</v>
      </c>
      <c r="AA122">
        <v>0</v>
      </c>
      <c r="AB122">
        <v>3</v>
      </c>
      <c r="AC122">
        <v>5.08</v>
      </c>
      <c r="AH122">
        <v>0</v>
      </c>
      <c r="AI122">
        <v>0</v>
      </c>
    </row>
    <row r="123" spans="1:35">
      <c r="A123" t="s">
        <v>6408</v>
      </c>
      <c r="B123">
        <v>1731.26</v>
      </c>
      <c r="H123">
        <v>7.4</v>
      </c>
      <c r="I123" t="s">
        <v>6446</v>
      </c>
      <c r="J123" t="s">
        <v>6450</v>
      </c>
      <c r="K123" t="s">
        <v>6454</v>
      </c>
      <c r="M123" t="s">
        <v>6500</v>
      </c>
      <c r="N123" t="s">
        <v>6626</v>
      </c>
      <c r="O123" t="s">
        <v>7712</v>
      </c>
      <c r="P123">
        <v>4</v>
      </c>
      <c r="Q123">
        <v>0</v>
      </c>
      <c r="R123">
        <v>2.91</v>
      </c>
      <c r="S123">
        <v>2.91</v>
      </c>
      <c r="T123">
        <v>263.3</v>
      </c>
      <c r="U123">
        <v>47.78</v>
      </c>
      <c r="V123">
        <v>3.18</v>
      </c>
      <c r="X123">
        <v>0</v>
      </c>
      <c r="Y123">
        <v>3</v>
      </c>
      <c r="Z123" t="s">
        <v>4268</v>
      </c>
      <c r="AA123">
        <v>0</v>
      </c>
      <c r="AB123">
        <v>2</v>
      </c>
      <c r="AC123">
        <v>5.545</v>
      </c>
      <c r="AE123" t="s">
        <v>5399</v>
      </c>
      <c r="AH123">
        <v>0</v>
      </c>
      <c r="AI123">
        <v>0</v>
      </c>
    </row>
    <row r="124" spans="1:35">
      <c r="A124" t="s">
        <v>6409</v>
      </c>
      <c r="B124">
        <v>1082.873333</v>
      </c>
      <c r="H124">
        <v>7.4</v>
      </c>
      <c r="I124" t="s">
        <v>6446</v>
      </c>
      <c r="J124" t="s">
        <v>6450</v>
      </c>
      <c r="K124" t="s">
        <v>6454</v>
      </c>
      <c r="M124" t="s">
        <v>6500</v>
      </c>
      <c r="N124" t="s">
        <v>6627</v>
      </c>
      <c r="O124" t="s">
        <v>7713</v>
      </c>
      <c r="P124">
        <v>5</v>
      </c>
      <c r="Q124">
        <v>0</v>
      </c>
      <c r="R124">
        <v>3.05</v>
      </c>
      <c r="S124">
        <v>3.05</v>
      </c>
      <c r="T124">
        <v>331.35</v>
      </c>
      <c r="U124">
        <v>80.75</v>
      </c>
      <c r="V124">
        <v>2.22</v>
      </c>
      <c r="X124">
        <v>0</v>
      </c>
      <c r="Y124">
        <v>2</v>
      </c>
      <c r="Z124" t="s">
        <v>4268</v>
      </c>
      <c r="AA124">
        <v>0</v>
      </c>
      <c r="AB124">
        <v>3</v>
      </c>
      <c r="AC124">
        <v>5.45</v>
      </c>
      <c r="AH124">
        <v>0</v>
      </c>
      <c r="AI124">
        <v>0</v>
      </c>
    </row>
    <row r="125" spans="1:35">
      <c r="A125" t="s">
        <v>6410</v>
      </c>
      <c r="B125">
        <v>761.743333</v>
      </c>
      <c r="H125">
        <v>7.4</v>
      </c>
      <c r="I125" t="s">
        <v>6446</v>
      </c>
      <c r="J125" t="s">
        <v>6450</v>
      </c>
      <c r="K125" t="s">
        <v>6454</v>
      </c>
      <c r="M125" t="s">
        <v>6500</v>
      </c>
      <c r="N125" t="s">
        <v>6628</v>
      </c>
      <c r="O125" t="s">
        <v>7714</v>
      </c>
      <c r="P125">
        <v>5</v>
      </c>
      <c r="Q125">
        <v>0</v>
      </c>
      <c r="R125">
        <v>2.95</v>
      </c>
      <c r="S125">
        <v>2.95</v>
      </c>
      <c r="T125">
        <v>331.35</v>
      </c>
      <c r="U125">
        <v>80.75</v>
      </c>
      <c r="V125">
        <v>2.22</v>
      </c>
      <c r="X125">
        <v>0</v>
      </c>
      <c r="Y125">
        <v>2</v>
      </c>
      <c r="Z125" t="s">
        <v>4268</v>
      </c>
      <c r="AA125">
        <v>0</v>
      </c>
      <c r="AB125">
        <v>3</v>
      </c>
      <c r="AC125">
        <v>5.525</v>
      </c>
      <c r="AH125">
        <v>0</v>
      </c>
      <c r="AI125">
        <v>0</v>
      </c>
    </row>
    <row r="126" spans="1:35">
      <c r="A126" t="s">
        <v>6411</v>
      </c>
      <c r="B126">
        <v>1547.696667</v>
      </c>
      <c r="H126">
        <v>7.4</v>
      </c>
      <c r="I126" t="s">
        <v>6446</v>
      </c>
      <c r="J126" t="s">
        <v>6450</v>
      </c>
      <c r="K126" t="s">
        <v>6454</v>
      </c>
      <c r="M126" t="s">
        <v>6500</v>
      </c>
      <c r="N126" t="s">
        <v>6629</v>
      </c>
      <c r="O126" t="s">
        <v>7715</v>
      </c>
      <c r="P126">
        <v>5</v>
      </c>
      <c r="Q126">
        <v>0</v>
      </c>
      <c r="R126">
        <v>4.08</v>
      </c>
      <c r="S126">
        <v>4.08</v>
      </c>
      <c r="T126">
        <v>348.38</v>
      </c>
      <c r="U126">
        <v>56.51</v>
      </c>
      <c r="V126">
        <v>4.74</v>
      </c>
      <c r="X126">
        <v>0</v>
      </c>
      <c r="Y126">
        <v>4</v>
      </c>
      <c r="Z126" t="s">
        <v>4268</v>
      </c>
      <c r="AA126">
        <v>0</v>
      </c>
      <c r="AB126">
        <v>3</v>
      </c>
      <c r="AC126">
        <v>4.46</v>
      </c>
      <c r="AH126">
        <v>0</v>
      </c>
      <c r="AI126">
        <v>0</v>
      </c>
    </row>
    <row r="127" spans="1:35">
      <c r="A127" t="s">
        <v>6412</v>
      </c>
      <c r="B127">
        <v>1403.76</v>
      </c>
      <c r="H127">
        <v>7.4</v>
      </c>
      <c r="I127" t="s">
        <v>6446</v>
      </c>
      <c r="J127" t="s">
        <v>6450</v>
      </c>
      <c r="K127" t="s">
        <v>6454</v>
      </c>
      <c r="M127" t="s">
        <v>6500</v>
      </c>
      <c r="N127" t="s">
        <v>6630</v>
      </c>
      <c r="O127" t="s">
        <v>7716</v>
      </c>
      <c r="P127">
        <v>5</v>
      </c>
      <c r="Q127">
        <v>0</v>
      </c>
      <c r="R127">
        <v>2.12</v>
      </c>
      <c r="S127">
        <v>2.12</v>
      </c>
      <c r="T127">
        <v>303.3</v>
      </c>
      <c r="U127">
        <v>80.75</v>
      </c>
      <c r="V127">
        <v>1.6</v>
      </c>
      <c r="X127">
        <v>0</v>
      </c>
      <c r="Y127">
        <v>2</v>
      </c>
      <c r="Z127" t="s">
        <v>4268</v>
      </c>
      <c r="AA127">
        <v>0</v>
      </c>
      <c r="AB127">
        <v>3</v>
      </c>
      <c r="AC127">
        <v>5.94</v>
      </c>
      <c r="AH127">
        <v>0</v>
      </c>
      <c r="AI127">
        <v>0</v>
      </c>
    </row>
    <row r="128" spans="1:35">
      <c r="A128" t="s">
        <v>6413</v>
      </c>
      <c r="B128">
        <v>3017.39</v>
      </c>
      <c r="H128">
        <v>7.4</v>
      </c>
      <c r="I128" t="s">
        <v>6446</v>
      </c>
      <c r="J128" t="s">
        <v>6450</v>
      </c>
      <c r="K128" t="s">
        <v>6454</v>
      </c>
      <c r="M128" t="s">
        <v>6500</v>
      </c>
      <c r="N128" t="s">
        <v>6631</v>
      </c>
      <c r="O128" t="s">
        <v>7717</v>
      </c>
      <c r="P128">
        <v>5</v>
      </c>
      <c r="Q128">
        <v>1</v>
      </c>
      <c r="R128">
        <v>1.95</v>
      </c>
      <c r="S128">
        <v>1.95</v>
      </c>
      <c r="T128">
        <v>293.28</v>
      </c>
      <c r="U128">
        <v>106.07</v>
      </c>
      <c r="V128">
        <v>1.69</v>
      </c>
      <c r="W128">
        <v>13.17</v>
      </c>
      <c r="X128">
        <v>0.99</v>
      </c>
      <c r="Y128">
        <v>2</v>
      </c>
      <c r="Z128" t="s">
        <v>4268</v>
      </c>
      <c r="AA128">
        <v>0</v>
      </c>
      <c r="AB128">
        <v>4</v>
      </c>
      <c r="AC128">
        <v>5.297666666666666</v>
      </c>
      <c r="AE128" t="s">
        <v>5399</v>
      </c>
      <c r="AH128">
        <v>0</v>
      </c>
      <c r="AI128">
        <v>0</v>
      </c>
    </row>
    <row r="129" spans="1:35">
      <c r="A129" t="s">
        <v>6414</v>
      </c>
      <c r="B129">
        <v>2683.03</v>
      </c>
      <c r="H129">
        <v>7.4</v>
      </c>
      <c r="I129" t="s">
        <v>6446</v>
      </c>
      <c r="J129" t="s">
        <v>6450</v>
      </c>
      <c r="K129" t="s">
        <v>6454</v>
      </c>
      <c r="M129" t="s">
        <v>6500</v>
      </c>
      <c r="N129" t="s">
        <v>6632</v>
      </c>
      <c r="O129" t="s">
        <v>7718</v>
      </c>
      <c r="P129">
        <v>5</v>
      </c>
      <c r="Q129">
        <v>0</v>
      </c>
      <c r="R129">
        <v>2.31</v>
      </c>
      <c r="S129">
        <v>2.31</v>
      </c>
      <c r="T129">
        <v>272.28</v>
      </c>
      <c r="U129">
        <v>56.51</v>
      </c>
      <c r="V129">
        <v>3.07</v>
      </c>
      <c r="X129">
        <v>0</v>
      </c>
      <c r="Y129">
        <v>3</v>
      </c>
      <c r="Z129" t="s">
        <v>4268</v>
      </c>
      <c r="AA129">
        <v>0</v>
      </c>
      <c r="AB129">
        <v>2</v>
      </c>
      <c r="AC129">
        <v>5.845</v>
      </c>
      <c r="AH129">
        <v>0</v>
      </c>
      <c r="AI129">
        <v>0</v>
      </c>
    </row>
    <row r="130" spans="1:35">
      <c r="A130" t="s">
        <v>6415</v>
      </c>
      <c r="B130">
        <v>6023.033333</v>
      </c>
      <c r="H130">
        <v>7.4</v>
      </c>
      <c r="I130" t="s">
        <v>6446</v>
      </c>
      <c r="J130" t="s">
        <v>6450</v>
      </c>
      <c r="K130" t="s">
        <v>6454</v>
      </c>
      <c r="M130" t="s">
        <v>6500</v>
      </c>
      <c r="N130" t="s">
        <v>6633</v>
      </c>
      <c r="O130" t="s">
        <v>7719</v>
      </c>
      <c r="P130">
        <v>6</v>
      </c>
      <c r="Q130">
        <v>0</v>
      </c>
      <c r="R130">
        <v>2.82</v>
      </c>
      <c r="S130">
        <v>2.82</v>
      </c>
      <c r="T130">
        <v>352.34</v>
      </c>
      <c r="U130">
        <v>82.81</v>
      </c>
      <c r="V130">
        <v>3.53</v>
      </c>
      <c r="X130">
        <v>0</v>
      </c>
      <c r="Y130">
        <v>3</v>
      </c>
      <c r="Z130" t="s">
        <v>4268</v>
      </c>
      <c r="AA130">
        <v>0</v>
      </c>
      <c r="AB130">
        <v>4</v>
      </c>
      <c r="AC130">
        <v>5.59</v>
      </c>
      <c r="AH130">
        <v>0</v>
      </c>
      <c r="AI130">
        <v>0</v>
      </c>
    </row>
    <row r="131" spans="1:35">
      <c r="A131" t="s">
        <v>6416</v>
      </c>
      <c r="B131">
        <v>8507.936667</v>
      </c>
      <c r="H131">
        <v>7.4</v>
      </c>
      <c r="I131" t="s">
        <v>6446</v>
      </c>
      <c r="J131" t="s">
        <v>6450</v>
      </c>
      <c r="K131" t="s">
        <v>6454</v>
      </c>
      <c r="M131" t="s">
        <v>6500</v>
      </c>
      <c r="N131" t="s">
        <v>6634</v>
      </c>
      <c r="O131" t="s">
        <v>7720</v>
      </c>
      <c r="P131">
        <v>4</v>
      </c>
      <c r="Q131">
        <v>2</v>
      </c>
      <c r="R131">
        <v>2.03</v>
      </c>
      <c r="S131">
        <v>2.03</v>
      </c>
      <c r="T131">
        <v>315.15</v>
      </c>
      <c r="U131">
        <v>71.34</v>
      </c>
      <c r="V131">
        <v>2.18</v>
      </c>
      <c r="W131">
        <v>9.699999999999999</v>
      </c>
      <c r="X131">
        <v>0</v>
      </c>
      <c r="Y131">
        <v>2</v>
      </c>
      <c r="Z131" t="s">
        <v>4268</v>
      </c>
      <c r="AA131">
        <v>0</v>
      </c>
      <c r="AB131">
        <v>2</v>
      </c>
      <c r="AC131">
        <v>5.485</v>
      </c>
      <c r="AE131" t="s">
        <v>5399</v>
      </c>
      <c r="AH131">
        <v>0</v>
      </c>
      <c r="AI131">
        <v>0</v>
      </c>
    </row>
    <row r="132" spans="1:35">
      <c r="A132" t="s">
        <v>6417</v>
      </c>
      <c r="B132">
        <v>151.626667</v>
      </c>
      <c r="H132">
        <v>7.4</v>
      </c>
      <c r="I132" t="s">
        <v>6446</v>
      </c>
      <c r="J132" t="s">
        <v>6450</v>
      </c>
      <c r="K132" t="s">
        <v>6454</v>
      </c>
      <c r="M132" t="s">
        <v>6500</v>
      </c>
      <c r="N132" t="s">
        <v>6635</v>
      </c>
      <c r="O132" t="s">
        <v>7721</v>
      </c>
      <c r="P132">
        <v>8</v>
      </c>
      <c r="Q132">
        <v>1</v>
      </c>
      <c r="R132">
        <v>-0.49</v>
      </c>
      <c r="S132">
        <v>-0.49</v>
      </c>
      <c r="T132">
        <v>287.32</v>
      </c>
      <c r="U132">
        <v>104.28</v>
      </c>
      <c r="V132">
        <v>0.55</v>
      </c>
      <c r="X132">
        <v>0</v>
      </c>
      <c r="Y132">
        <v>2</v>
      </c>
      <c r="Z132" t="s">
        <v>4268</v>
      </c>
      <c r="AA132">
        <v>0</v>
      </c>
      <c r="AB132">
        <v>3</v>
      </c>
      <c r="AC132">
        <v>5.357333333333333</v>
      </c>
      <c r="AE132" t="s">
        <v>5399</v>
      </c>
      <c r="AH132">
        <v>0</v>
      </c>
      <c r="AI132">
        <v>0</v>
      </c>
    </row>
    <row r="133" spans="1:35">
      <c r="A133" t="s">
        <v>6418</v>
      </c>
      <c r="B133">
        <v>5000</v>
      </c>
      <c r="H133">
        <v>7.4</v>
      </c>
      <c r="I133" t="s">
        <v>6446</v>
      </c>
      <c r="J133" t="s">
        <v>6450</v>
      </c>
      <c r="K133" t="s">
        <v>6454</v>
      </c>
      <c r="M133" t="s">
        <v>6500</v>
      </c>
      <c r="N133" t="s">
        <v>6636</v>
      </c>
      <c r="O133" t="s">
        <v>7722</v>
      </c>
      <c r="P133">
        <v>5</v>
      </c>
      <c r="Q133">
        <v>4</v>
      </c>
      <c r="R133">
        <v>3.42</v>
      </c>
      <c r="S133">
        <v>5.94</v>
      </c>
      <c r="T133">
        <v>423.59</v>
      </c>
      <c r="U133">
        <v>82.43000000000001</v>
      </c>
      <c r="V133">
        <v>4.75</v>
      </c>
      <c r="W133">
        <v>-2.9</v>
      </c>
      <c r="X133">
        <v>10.74</v>
      </c>
      <c r="Y133">
        <v>2</v>
      </c>
      <c r="Z133" t="s">
        <v>4268</v>
      </c>
      <c r="AA133">
        <v>0</v>
      </c>
      <c r="AB133">
        <v>3</v>
      </c>
      <c r="AC133">
        <v>1.835785714285715</v>
      </c>
      <c r="AE133" t="s">
        <v>5400</v>
      </c>
      <c r="AH133">
        <v>0</v>
      </c>
      <c r="AI133">
        <v>0</v>
      </c>
    </row>
    <row r="134" spans="1:35">
      <c r="A134" t="s">
        <v>6419</v>
      </c>
      <c r="B134">
        <v>11487.58667</v>
      </c>
      <c r="H134">
        <v>7.4</v>
      </c>
      <c r="I134" t="s">
        <v>6446</v>
      </c>
      <c r="J134" t="s">
        <v>6450</v>
      </c>
      <c r="K134" t="s">
        <v>6454</v>
      </c>
      <c r="M134" t="s">
        <v>6500</v>
      </c>
      <c r="N134" t="s">
        <v>6637</v>
      </c>
      <c r="O134" t="s">
        <v>7723</v>
      </c>
    </row>
    <row r="135" spans="1:35">
      <c r="A135" t="s">
        <v>6420</v>
      </c>
      <c r="B135">
        <v>3372.153333</v>
      </c>
      <c r="H135">
        <v>7.4</v>
      </c>
      <c r="I135" t="s">
        <v>6446</v>
      </c>
      <c r="J135" t="s">
        <v>6450</v>
      </c>
      <c r="K135" t="s">
        <v>6454</v>
      </c>
      <c r="M135" t="s">
        <v>6500</v>
      </c>
      <c r="N135" t="s">
        <v>6638</v>
      </c>
      <c r="O135" t="s">
        <v>7724</v>
      </c>
      <c r="P135">
        <v>6</v>
      </c>
      <c r="Q135">
        <v>0</v>
      </c>
      <c r="R135">
        <v>4.4</v>
      </c>
      <c r="S135">
        <v>4.4</v>
      </c>
      <c r="T135">
        <v>319.77</v>
      </c>
      <c r="U135">
        <v>60.92</v>
      </c>
      <c r="V135">
        <v>3.6</v>
      </c>
      <c r="X135">
        <v>0</v>
      </c>
      <c r="Y135">
        <v>3</v>
      </c>
      <c r="Z135" t="s">
        <v>4268</v>
      </c>
      <c r="AA135">
        <v>0</v>
      </c>
      <c r="AB135">
        <v>3</v>
      </c>
      <c r="AC135">
        <v>4.3</v>
      </c>
      <c r="AE135" t="s">
        <v>5399</v>
      </c>
      <c r="AH135">
        <v>0</v>
      </c>
      <c r="AI135">
        <v>0</v>
      </c>
    </row>
    <row r="136" spans="1:35">
      <c r="A136" t="s">
        <v>6421</v>
      </c>
      <c r="B136">
        <v>34.24</v>
      </c>
      <c r="H136">
        <v>7.4</v>
      </c>
      <c r="I136" t="s">
        <v>6446</v>
      </c>
      <c r="J136" t="s">
        <v>6450</v>
      </c>
      <c r="K136" t="s">
        <v>6454</v>
      </c>
      <c r="M136" t="s">
        <v>6500</v>
      </c>
      <c r="N136" t="s">
        <v>6639</v>
      </c>
      <c r="O136" t="s">
        <v>7725</v>
      </c>
      <c r="P136">
        <v>7</v>
      </c>
      <c r="Q136">
        <v>0</v>
      </c>
      <c r="R136">
        <v>4.15</v>
      </c>
      <c r="S136">
        <v>4.15</v>
      </c>
      <c r="T136">
        <v>315.35</v>
      </c>
      <c r="U136">
        <v>70.15000000000001</v>
      </c>
      <c r="V136">
        <v>2.96</v>
      </c>
      <c r="X136">
        <v>0</v>
      </c>
      <c r="Y136">
        <v>3</v>
      </c>
      <c r="Z136" t="s">
        <v>4268</v>
      </c>
      <c r="AA136">
        <v>0</v>
      </c>
      <c r="AB136">
        <v>4</v>
      </c>
      <c r="AC136">
        <v>4.425</v>
      </c>
      <c r="AE136" t="s">
        <v>5399</v>
      </c>
      <c r="AH136">
        <v>0</v>
      </c>
      <c r="AI136">
        <v>0</v>
      </c>
    </row>
    <row r="137" spans="1:35">
      <c r="A137" t="s">
        <v>6422</v>
      </c>
      <c r="B137">
        <v>111.516667</v>
      </c>
      <c r="H137">
        <v>7.4</v>
      </c>
      <c r="I137" t="s">
        <v>6446</v>
      </c>
      <c r="J137" t="s">
        <v>6450</v>
      </c>
      <c r="K137" t="s">
        <v>6454</v>
      </c>
      <c r="M137" t="s">
        <v>6500</v>
      </c>
      <c r="N137" t="s">
        <v>6640</v>
      </c>
      <c r="O137" t="s">
        <v>7726</v>
      </c>
      <c r="P137">
        <v>8</v>
      </c>
      <c r="Q137">
        <v>0</v>
      </c>
      <c r="R137">
        <v>3.37</v>
      </c>
      <c r="S137">
        <v>3.37</v>
      </c>
      <c r="T137">
        <v>361.45</v>
      </c>
      <c r="U137">
        <v>80.98</v>
      </c>
      <c r="V137">
        <v>3.08</v>
      </c>
      <c r="X137">
        <v>0.17</v>
      </c>
      <c r="Y137">
        <v>3</v>
      </c>
      <c r="Z137" t="s">
        <v>4268</v>
      </c>
      <c r="AA137">
        <v>0</v>
      </c>
      <c r="AB137">
        <v>6</v>
      </c>
      <c r="AC137">
        <v>5.119642857142857</v>
      </c>
      <c r="AE137" t="s">
        <v>5399</v>
      </c>
      <c r="AH137">
        <v>0</v>
      </c>
      <c r="AI137">
        <v>0</v>
      </c>
    </row>
    <row r="138" spans="1:35">
      <c r="A138" t="s">
        <v>6423</v>
      </c>
      <c r="B138">
        <v>5500</v>
      </c>
      <c r="H138">
        <v>7.4</v>
      </c>
      <c r="I138" t="s">
        <v>6446</v>
      </c>
      <c r="J138" t="s">
        <v>6450</v>
      </c>
      <c r="K138" t="s">
        <v>6454</v>
      </c>
      <c r="M138" t="s">
        <v>6500</v>
      </c>
      <c r="N138" t="s">
        <v>6641</v>
      </c>
      <c r="O138" t="s">
        <v>7727</v>
      </c>
      <c r="P138">
        <v>5</v>
      </c>
      <c r="Q138">
        <v>0</v>
      </c>
      <c r="R138">
        <v>3.54</v>
      </c>
      <c r="S138">
        <v>3.54</v>
      </c>
      <c r="T138">
        <v>348.79</v>
      </c>
      <c r="U138">
        <v>60.67</v>
      </c>
      <c r="V138">
        <v>4.14</v>
      </c>
      <c r="X138">
        <v>0</v>
      </c>
      <c r="Y138">
        <v>4</v>
      </c>
      <c r="Z138" t="s">
        <v>4268</v>
      </c>
      <c r="AA138">
        <v>0</v>
      </c>
      <c r="AB138">
        <v>2</v>
      </c>
      <c r="AC138">
        <v>4.96</v>
      </c>
      <c r="AE138" t="s">
        <v>5399</v>
      </c>
      <c r="AH138">
        <v>0</v>
      </c>
      <c r="AI138">
        <v>0</v>
      </c>
    </row>
    <row r="139" spans="1:35">
      <c r="A139" t="s">
        <v>6424</v>
      </c>
      <c r="B139">
        <v>5500</v>
      </c>
      <c r="H139">
        <v>7.4</v>
      </c>
      <c r="I139" t="s">
        <v>6446</v>
      </c>
      <c r="J139" t="s">
        <v>6450</v>
      </c>
      <c r="K139" t="s">
        <v>6454</v>
      </c>
      <c r="M139" t="s">
        <v>6500</v>
      </c>
      <c r="N139" t="s">
        <v>6642</v>
      </c>
      <c r="O139" t="s">
        <v>7728</v>
      </c>
      <c r="P139">
        <v>2</v>
      </c>
      <c r="Q139">
        <v>2</v>
      </c>
      <c r="R139">
        <v>3.03</v>
      </c>
      <c r="S139">
        <v>3.04</v>
      </c>
      <c r="T139">
        <v>271.39</v>
      </c>
      <c r="U139">
        <v>36.95</v>
      </c>
      <c r="V139">
        <v>2.92</v>
      </c>
      <c r="W139">
        <v>11.77</v>
      </c>
      <c r="X139">
        <v>3.74</v>
      </c>
      <c r="Y139">
        <v>2</v>
      </c>
      <c r="Z139" t="s">
        <v>4268</v>
      </c>
      <c r="AA139">
        <v>0</v>
      </c>
      <c r="AB139">
        <v>4</v>
      </c>
      <c r="AC139">
        <v>4.8125</v>
      </c>
      <c r="AE139" t="s">
        <v>5399</v>
      </c>
      <c r="AH139">
        <v>0</v>
      </c>
      <c r="AI139">
        <v>0</v>
      </c>
    </row>
    <row r="140" spans="1:35">
      <c r="A140" t="s">
        <v>6425</v>
      </c>
      <c r="B140">
        <v>49.67</v>
      </c>
      <c r="H140">
        <v>7.4</v>
      </c>
      <c r="I140" t="s">
        <v>6446</v>
      </c>
      <c r="J140" t="s">
        <v>6450</v>
      </c>
      <c r="K140" t="s">
        <v>6454</v>
      </c>
      <c r="M140" t="s">
        <v>6500</v>
      </c>
      <c r="N140" t="s">
        <v>6643</v>
      </c>
      <c r="O140" t="s">
        <v>7729</v>
      </c>
      <c r="P140">
        <v>5</v>
      </c>
      <c r="Q140">
        <v>0</v>
      </c>
      <c r="R140">
        <v>2.92</v>
      </c>
      <c r="S140">
        <v>2.92</v>
      </c>
      <c r="T140">
        <v>270.24</v>
      </c>
      <c r="U140">
        <v>69.65000000000001</v>
      </c>
      <c r="V140">
        <v>2.91</v>
      </c>
      <c r="X140">
        <v>0</v>
      </c>
      <c r="Y140">
        <v>3</v>
      </c>
      <c r="Z140" t="s">
        <v>4268</v>
      </c>
      <c r="AA140">
        <v>0</v>
      </c>
      <c r="AB140">
        <v>2</v>
      </c>
      <c r="AC140">
        <v>5.54</v>
      </c>
      <c r="AH140">
        <v>0</v>
      </c>
      <c r="AI140">
        <v>0</v>
      </c>
    </row>
    <row r="141" spans="1:35">
      <c r="A141" t="s">
        <v>6426</v>
      </c>
      <c r="B141">
        <v>2353.443333</v>
      </c>
      <c r="H141">
        <v>7.4</v>
      </c>
      <c r="I141" t="s">
        <v>6446</v>
      </c>
      <c r="J141" t="s">
        <v>6450</v>
      </c>
      <c r="K141" t="s">
        <v>6454</v>
      </c>
      <c r="M141" t="s">
        <v>6500</v>
      </c>
      <c r="N141" t="s">
        <v>6644</v>
      </c>
      <c r="O141" t="s">
        <v>7730</v>
      </c>
      <c r="P141">
        <v>5</v>
      </c>
      <c r="Q141">
        <v>1</v>
      </c>
      <c r="R141">
        <v>1.1</v>
      </c>
      <c r="S141">
        <v>1.1</v>
      </c>
      <c r="T141">
        <v>280.28</v>
      </c>
      <c r="U141">
        <v>60.45</v>
      </c>
      <c r="V141">
        <v>2.26</v>
      </c>
      <c r="W141">
        <v>10.7</v>
      </c>
      <c r="X141">
        <v>0.07000000000000001</v>
      </c>
      <c r="Y141">
        <v>2</v>
      </c>
      <c r="Z141" t="s">
        <v>4268</v>
      </c>
      <c r="AA141">
        <v>0</v>
      </c>
      <c r="AB141">
        <v>2</v>
      </c>
      <c r="AC141">
        <v>5.833333333333333</v>
      </c>
      <c r="AE141" t="s">
        <v>5399</v>
      </c>
      <c r="AH141">
        <v>0</v>
      </c>
      <c r="AI141">
        <v>0</v>
      </c>
    </row>
    <row r="142" spans="1:35">
      <c r="A142" t="s">
        <v>6427</v>
      </c>
      <c r="B142">
        <v>1416.52</v>
      </c>
      <c r="H142">
        <v>7.4</v>
      </c>
      <c r="I142" t="s">
        <v>6446</v>
      </c>
      <c r="J142" t="s">
        <v>6450</v>
      </c>
      <c r="K142" t="s">
        <v>6454</v>
      </c>
      <c r="M142" t="s">
        <v>6500</v>
      </c>
      <c r="N142" t="s">
        <v>6645</v>
      </c>
      <c r="O142" t="s">
        <v>7731</v>
      </c>
    </row>
    <row r="143" spans="1:35">
      <c r="A143" t="s">
        <v>6428</v>
      </c>
      <c r="B143">
        <v>518.293333</v>
      </c>
      <c r="H143">
        <v>7.4</v>
      </c>
      <c r="I143" t="s">
        <v>6446</v>
      </c>
      <c r="J143" t="s">
        <v>6450</v>
      </c>
      <c r="K143" t="s">
        <v>6454</v>
      </c>
      <c r="M143" t="s">
        <v>6500</v>
      </c>
      <c r="N143" t="s">
        <v>6646</v>
      </c>
      <c r="O143" t="s">
        <v>7732</v>
      </c>
      <c r="P143">
        <v>6</v>
      </c>
      <c r="Q143">
        <v>1</v>
      </c>
      <c r="R143">
        <v>2.21</v>
      </c>
      <c r="S143">
        <v>2.24</v>
      </c>
      <c r="T143">
        <v>288.28</v>
      </c>
      <c r="U143">
        <v>73.59</v>
      </c>
      <c r="V143">
        <v>2.87</v>
      </c>
      <c r="W143">
        <v>8.48</v>
      </c>
      <c r="X143">
        <v>2.51</v>
      </c>
      <c r="Y143">
        <v>3</v>
      </c>
      <c r="Z143" t="s">
        <v>4268</v>
      </c>
      <c r="AA143">
        <v>0</v>
      </c>
      <c r="AB143">
        <v>2</v>
      </c>
      <c r="AC143">
        <v>5.728333333333333</v>
      </c>
      <c r="AE143" t="s">
        <v>5399</v>
      </c>
      <c r="AH143">
        <v>0</v>
      </c>
      <c r="AI143">
        <v>0</v>
      </c>
    </row>
    <row r="144" spans="1:35">
      <c r="A144" t="s">
        <v>6429</v>
      </c>
      <c r="B144">
        <v>121.593333</v>
      </c>
      <c r="H144">
        <v>7.4</v>
      </c>
      <c r="I144" t="s">
        <v>6446</v>
      </c>
      <c r="J144" t="s">
        <v>6450</v>
      </c>
      <c r="K144" t="s">
        <v>6454</v>
      </c>
      <c r="M144" t="s">
        <v>6500</v>
      </c>
      <c r="N144" t="s">
        <v>6647</v>
      </c>
      <c r="O144" t="s">
        <v>7733</v>
      </c>
      <c r="P144">
        <v>5</v>
      </c>
      <c r="Q144">
        <v>0</v>
      </c>
      <c r="R144">
        <v>1.62</v>
      </c>
      <c r="S144">
        <v>1.62</v>
      </c>
      <c r="T144">
        <v>233.3</v>
      </c>
      <c r="U144">
        <v>39.82</v>
      </c>
      <c r="V144">
        <v>1.95</v>
      </c>
      <c r="X144">
        <v>0</v>
      </c>
      <c r="Y144">
        <v>2</v>
      </c>
      <c r="Z144" t="s">
        <v>4268</v>
      </c>
      <c r="AA144">
        <v>0</v>
      </c>
      <c r="AB144">
        <v>1</v>
      </c>
      <c r="AC144">
        <v>5.991</v>
      </c>
      <c r="AE144" t="s">
        <v>5399</v>
      </c>
      <c r="AH144">
        <v>0</v>
      </c>
      <c r="AI144">
        <v>0</v>
      </c>
    </row>
    <row r="145" spans="1:35">
      <c r="A145" t="s">
        <v>6430</v>
      </c>
      <c r="B145">
        <v>22617.21333</v>
      </c>
      <c r="H145">
        <v>7.4</v>
      </c>
      <c r="I145" t="s">
        <v>6446</v>
      </c>
      <c r="J145" t="s">
        <v>6450</v>
      </c>
      <c r="K145" t="s">
        <v>6454</v>
      </c>
      <c r="M145" t="s">
        <v>6500</v>
      </c>
      <c r="N145" t="s">
        <v>6648</v>
      </c>
      <c r="O145" t="s">
        <v>7734</v>
      </c>
      <c r="P145">
        <v>6</v>
      </c>
      <c r="Q145">
        <v>2</v>
      </c>
      <c r="R145">
        <v>1.38</v>
      </c>
      <c r="S145">
        <v>2.24</v>
      </c>
      <c r="T145">
        <v>402.45</v>
      </c>
      <c r="U145">
        <v>93.20999999999999</v>
      </c>
      <c r="V145">
        <v>3.16</v>
      </c>
      <c r="W145">
        <v>6.55</v>
      </c>
      <c r="X145">
        <v>1.71</v>
      </c>
      <c r="Y145">
        <v>3</v>
      </c>
      <c r="Z145" t="s">
        <v>4268</v>
      </c>
      <c r="AA145">
        <v>0</v>
      </c>
      <c r="AB145">
        <v>6</v>
      </c>
      <c r="AC145">
        <v>5.089785714285714</v>
      </c>
      <c r="AE145" t="s">
        <v>5399</v>
      </c>
      <c r="AH145">
        <v>0</v>
      </c>
      <c r="AI145">
        <v>0</v>
      </c>
    </row>
    <row r="146" spans="1:35">
      <c r="A146" t="s">
        <v>6431</v>
      </c>
      <c r="B146">
        <v>957.78</v>
      </c>
      <c r="H146">
        <v>7.4</v>
      </c>
      <c r="I146" t="s">
        <v>6446</v>
      </c>
      <c r="J146" t="s">
        <v>6450</v>
      </c>
      <c r="K146" t="s">
        <v>6454</v>
      </c>
      <c r="M146" t="s">
        <v>6500</v>
      </c>
      <c r="N146" t="s">
        <v>6649</v>
      </c>
      <c r="O146" t="s">
        <v>7735</v>
      </c>
      <c r="P146">
        <v>3</v>
      </c>
      <c r="Q146">
        <v>0</v>
      </c>
      <c r="R146">
        <v>4</v>
      </c>
      <c r="S146">
        <v>4</v>
      </c>
      <c r="T146">
        <v>391.54</v>
      </c>
      <c r="U146">
        <v>27.27</v>
      </c>
      <c r="V146">
        <v>5.26</v>
      </c>
      <c r="X146">
        <v>0</v>
      </c>
      <c r="Y146">
        <v>3</v>
      </c>
      <c r="Z146" t="s">
        <v>4268</v>
      </c>
      <c r="AA146">
        <v>1</v>
      </c>
      <c r="AB146">
        <v>6</v>
      </c>
      <c r="AC146">
        <v>3.638214285714286</v>
      </c>
      <c r="AH146">
        <v>0</v>
      </c>
      <c r="AI146">
        <v>0</v>
      </c>
    </row>
    <row r="147" spans="1:35">
      <c r="A147" t="s">
        <v>6432</v>
      </c>
      <c r="B147">
        <v>9232.793333</v>
      </c>
      <c r="H147">
        <v>7.4</v>
      </c>
      <c r="I147" t="s">
        <v>6446</v>
      </c>
      <c r="J147" t="s">
        <v>6450</v>
      </c>
      <c r="K147" t="s">
        <v>6454</v>
      </c>
      <c r="M147" t="s">
        <v>6500</v>
      </c>
      <c r="N147" t="s">
        <v>6650</v>
      </c>
      <c r="O147" t="s">
        <v>7736</v>
      </c>
      <c r="P147">
        <v>5</v>
      </c>
      <c r="Q147">
        <v>2</v>
      </c>
      <c r="S147">
        <v>3.4</v>
      </c>
      <c r="T147">
        <v>440.54</v>
      </c>
      <c r="U147">
        <v>114.09</v>
      </c>
      <c r="V147">
        <v>3.12</v>
      </c>
      <c r="Y147">
        <v>1</v>
      </c>
      <c r="Z147" t="s">
        <v>4268</v>
      </c>
      <c r="AA147">
        <v>0</v>
      </c>
      <c r="AB147">
        <v>9</v>
      </c>
      <c r="AE147" t="s">
        <v>5399</v>
      </c>
      <c r="AH147">
        <v>0</v>
      </c>
      <c r="AI147">
        <v>0</v>
      </c>
    </row>
    <row r="148" spans="1:35">
      <c r="A148" t="s">
        <v>6433</v>
      </c>
      <c r="B148">
        <v>34385.17333</v>
      </c>
      <c r="H148">
        <v>7.4</v>
      </c>
      <c r="I148" t="s">
        <v>6446</v>
      </c>
      <c r="J148" t="s">
        <v>6450</v>
      </c>
      <c r="K148" t="s">
        <v>6454</v>
      </c>
      <c r="M148" t="s">
        <v>6500</v>
      </c>
      <c r="N148" t="s">
        <v>6651</v>
      </c>
      <c r="O148" t="s">
        <v>7737</v>
      </c>
    </row>
    <row r="149" spans="1:35">
      <c r="A149" t="s">
        <v>6434</v>
      </c>
      <c r="B149">
        <v>9614.543333</v>
      </c>
      <c r="H149">
        <v>7.4</v>
      </c>
      <c r="I149" t="s">
        <v>6446</v>
      </c>
      <c r="J149" t="s">
        <v>6450</v>
      </c>
      <c r="K149" t="s">
        <v>6454</v>
      </c>
      <c r="M149" t="s">
        <v>6500</v>
      </c>
      <c r="N149" t="s">
        <v>6652</v>
      </c>
      <c r="O149" t="s">
        <v>7738</v>
      </c>
      <c r="P149">
        <v>4</v>
      </c>
      <c r="Q149">
        <v>0</v>
      </c>
      <c r="R149">
        <v>4.62</v>
      </c>
      <c r="S149">
        <v>4.62</v>
      </c>
      <c r="T149">
        <v>463.62</v>
      </c>
      <c r="U149">
        <v>64.09</v>
      </c>
      <c r="V149">
        <v>6.01</v>
      </c>
      <c r="X149">
        <v>0</v>
      </c>
      <c r="Y149">
        <v>3</v>
      </c>
      <c r="Z149" t="s">
        <v>4268</v>
      </c>
      <c r="AA149">
        <v>1</v>
      </c>
      <c r="AB149">
        <v>8</v>
      </c>
      <c r="AC149">
        <v>3.449857142857143</v>
      </c>
      <c r="AH149">
        <v>0</v>
      </c>
      <c r="AI149">
        <v>0</v>
      </c>
    </row>
    <row r="150" spans="1:35">
      <c r="A150" t="s">
        <v>6435</v>
      </c>
      <c r="B150">
        <v>14009.05</v>
      </c>
      <c r="H150">
        <v>7.4</v>
      </c>
      <c r="I150" t="s">
        <v>6446</v>
      </c>
      <c r="J150" t="s">
        <v>6450</v>
      </c>
      <c r="K150" t="s">
        <v>6454</v>
      </c>
      <c r="M150" t="s">
        <v>6500</v>
      </c>
      <c r="N150" t="s">
        <v>6653</v>
      </c>
      <c r="O150" t="s">
        <v>7739</v>
      </c>
      <c r="P150">
        <v>6</v>
      </c>
      <c r="Q150">
        <v>2</v>
      </c>
      <c r="R150">
        <v>-0.26</v>
      </c>
      <c r="S150">
        <v>2.32</v>
      </c>
      <c r="T150">
        <v>313.47</v>
      </c>
      <c r="U150">
        <v>69.48</v>
      </c>
      <c r="V150">
        <v>3.05</v>
      </c>
      <c r="W150">
        <v>4.31</v>
      </c>
      <c r="X150">
        <v>9.199999999999999</v>
      </c>
      <c r="Y150">
        <v>1</v>
      </c>
      <c r="Z150" t="s">
        <v>4268</v>
      </c>
      <c r="AA150">
        <v>0</v>
      </c>
      <c r="AB150">
        <v>10</v>
      </c>
      <c r="AC150">
        <v>4.9</v>
      </c>
      <c r="AE150" t="s">
        <v>5400</v>
      </c>
      <c r="AH150">
        <v>0</v>
      </c>
      <c r="AI150">
        <v>0</v>
      </c>
    </row>
    <row r="151" spans="1:35">
      <c r="A151" t="s">
        <v>6436</v>
      </c>
      <c r="B151">
        <v>1601.263333</v>
      </c>
      <c r="H151">
        <v>7.4</v>
      </c>
      <c r="I151" t="s">
        <v>6446</v>
      </c>
      <c r="J151" t="s">
        <v>6450</v>
      </c>
      <c r="K151" t="s">
        <v>6454</v>
      </c>
      <c r="M151" t="s">
        <v>6500</v>
      </c>
      <c r="N151" t="s">
        <v>6654</v>
      </c>
      <c r="O151" t="s">
        <v>7740</v>
      </c>
    </row>
    <row r="152" spans="1:35">
      <c r="A152" t="s">
        <v>6437</v>
      </c>
      <c r="B152">
        <v>2925.233333</v>
      </c>
      <c r="H152">
        <v>7.4</v>
      </c>
      <c r="I152" t="s">
        <v>6446</v>
      </c>
      <c r="J152" t="s">
        <v>6450</v>
      </c>
      <c r="K152" t="s">
        <v>6454</v>
      </c>
      <c r="M152" t="s">
        <v>6500</v>
      </c>
      <c r="N152" t="s">
        <v>6655</v>
      </c>
      <c r="O152" t="s">
        <v>7741</v>
      </c>
      <c r="P152">
        <v>4</v>
      </c>
      <c r="Q152">
        <v>0</v>
      </c>
      <c r="R152">
        <v>3.7</v>
      </c>
      <c r="S152">
        <v>3.7</v>
      </c>
      <c r="T152">
        <v>322.18</v>
      </c>
      <c r="U152">
        <v>43.1</v>
      </c>
      <c r="V152">
        <v>3.99</v>
      </c>
      <c r="X152">
        <v>0.44</v>
      </c>
      <c r="Y152">
        <v>3</v>
      </c>
      <c r="Z152" t="s">
        <v>4268</v>
      </c>
      <c r="AA152">
        <v>0</v>
      </c>
      <c r="AB152">
        <v>1</v>
      </c>
      <c r="AC152">
        <v>4.8</v>
      </c>
      <c r="AE152" t="s">
        <v>5399</v>
      </c>
      <c r="AH152">
        <v>0</v>
      </c>
      <c r="AI152">
        <v>0</v>
      </c>
    </row>
    <row r="153" spans="1:35">
      <c r="A153" t="s">
        <v>6438</v>
      </c>
      <c r="B153">
        <v>6518.613333</v>
      </c>
      <c r="H153">
        <v>7.4</v>
      </c>
      <c r="I153" t="s">
        <v>6446</v>
      </c>
      <c r="J153" t="s">
        <v>6450</v>
      </c>
      <c r="K153" t="s">
        <v>6454</v>
      </c>
      <c r="M153" t="s">
        <v>6500</v>
      </c>
      <c r="N153" t="s">
        <v>6656</v>
      </c>
      <c r="O153" t="s">
        <v>7742</v>
      </c>
      <c r="P153">
        <v>9</v>
      </c>
      <c r="Q153">
        <v>2</v>
      </c>
      <c r="R153">
        <v>2.34</v>
      </c>
      <c r="S153">
        <v>2.34</v>
      </c>
      <c r="T153">
        <v>520.61</v>
      </c>
      <c r="U153">
        <v>118.67</v>
      </c>
      <c r="V153">
        <v>1.61</v>
      </c>
      <c r="W153">
        <v>13.25</v>
      </c>
      <c r="X153">
        <v>3.69</v>
      </c>
      <c r="Y153">
        <v>2</v>
      </c>
      <c r="Z153" t="s">
        <v>4268</v>
      </c>
      <c r="AA153">
        <v>1</v>
      </c>
      <c r="AB153">
        <v>9</v>
      </c>
      <c r="AC153">
        <v>3.374333333333333</v>
      </c>
      <c r="AE153" t="s">
        <v>5399</v>
      </c>
      <c r="AH153">
        <v>0</v>
      </c>
      <c r="AI153">
        <v>0</v>
      </c>
    </row>
    <row r="154" spans="1:35">
      <c r="A154" t="s">
        <v>6439</v>
      </c>
      <c r="B154">
        <v>14284.84333</v>
      </c>
      <c r="H154">
        <v>7.4</v>
      </c>
      <c r="I154" t="s">
        <v>6446</v>
      </c>
      <c r="J154" t="s">
        <v>6450</v>
      </c>
      <c r="K154" t="s">
        <v>6454</v>
      </c>
      <c r="M154" t="s">
        <v>6500</v>
      </c>
      <c r="N154" t="s">
        <v>6657</v>
      </c>
      <c r="O154" t="s">
        <v>7743</v>
      </c>
      <c r="P154">
        <v>3</v>
      </c>
      <c r="Q154">
        <v>1</v>
      </c>
      <c r="R154">
        <v>2.56</v>
      </c>
      <c r="S154">
        <v>2.56</v>
      </c>
      <c r="T154">
        <v>300.28</v>
      </c>
      <c r="U154">
        <v>50.69</v>
      </c>
      <c r="V154">
        <v>2.72</v>
      </c>
      <c r="X154">
        <v>0</v>
      </c>
      <c r="Y154">
        <v>1</v>
      </c>
      <c r="Z154" t="s">
        <v>4268</v>
      </c>
      <c r="AA154">
        <v>0</v>
      </c>
      <c r="AB154">
        <v>4</v>
      </c>
      <c r="AC154">
        <v>5.553333333333333</v>
      </c>
      <c r="AE154" t="s">
        <v>5399</v>
      </c>
      <c r="AH154">
        <v>0</v>
      </c>
      <c r="AI154">
        <v>0</v>
      </c>
    </row>
    <row r="155" spans="1:35">
      <c r="A155" t="s">
        <v>6440</v>
      </c>
      <c r="B155">
        <v>6079.183333</v>
      </c>
      <c r="H155">
        <v>7.4</v>
      </c>
      <c r="I155" t="s">
        <v>6446</v>
      </c>
      <c r="J155" t="s">
        <v>6450</v>
      </c>
      <c r="K155" t="s">
        <v>6454</v>
      </c>
      <c r="M155" t="s">
        <v>6500</v>
      </c>
      <c r="N155" t="s">
        <v>6658</v>
      </c>
      <c r="O155" t="s">
        <v>7744</v>
      </c>
      <c r="P155">
        <v>22</v>
      </c>
      <c r="Q155">
        <v>13</v>
      </c>
      <c r="R155">
        <v>-6.34</v>
      </c>
      <c r="S155">
        <v>0.05</v>
      </c>
      <c r="T155">
        <v>782.53</v>
      </c>
      <c r="U155">
        <v>385.24</v>
      </c>
      <c r="V155">
        <v>0.02</v>
      </c>
      <c r="W155">
        <v>2.05</v>
      </c>
      <c r="X155">
        <v>0</v>
      </c>
      <c r="Y155">
        <v>6</v>
      </c>
      <c r="Z155" t="s">
        <v>4268</v>
      </c>
      <c r="AA155">
        <v>3</v>
      </c>
      <c r="AB155">
        <v>0</v>
      </c>
      <c r="AC155">
        <v>3</v>
      </c>
      <c r="AE155" t="s">
        <v>5398</v>
      </c>
      <c r="AH155">
        <v>0</v>
      </c>
      <c r="AI155">
        <v>0</v>
      </c>
    </row>
    <row r="156" spans="1:35">
      <c r="A156" t="s">
        <v>6441</v>
      </c>
      <c r="B156">
        <v>1918.373333</v>
      </c>
      <c r="H156">
        <v>7.4</v>
      </c>
      <c r="I156" t="s">
        <v>6446</v>
      </c>
      <c r="J156" t="s">
        <v>6450</v>
      </c>
      <c r="K156" t="s">
        <v>6454</v>
      </c>
      <c r="M156" t="s">
        <v>6500</v>
      </c>
      <c r="N156" t="s">
        <v>6659</v>
      </c>
      <c r="O156" t="s">
        <v>7745</v>
      </c>
      <c r="P156">
        <v>5</v>
      </c>
      <c r="Q156">
        <v>0</v>
      </c>
      <c r="R156">
        <v>3.72</v>
      </c>
      <c r="S156">
        <v>3.72</v>
      </c>
      <c r="T156">
        <v>357.37</v>
      </c>
      <c r="U156">
        <v>61.44</v>
      </c>
      <c r="V156">
        <v>4.04</v>
      </c>
      <c r="X156">
        <v>0</v>
      </c>
      <c r="Y156">
        <v>4</v>
      </c>
      <c r="Z156" t="s">
        <v>4268</v>
      </c>
      <c r="AA156">
        <v>0</v>
      </c>
      <c r="AB156">
        <v>3</v>
      </c>
      <c r="AC156">
        <v>4.779999999999999</v>
      </c>
      <c r="AE156" t="s">
        <v>5399</v>
      </c>
      <c r="AH156">
        <v>0</v>
      </c>
      <c r="AI156">
        <v>0</v>
      </c>
    </row>
    <row r="157" spans="1:35">
      <c r="A157" t="s">
        <v>6326</v>
      </c>
      <c r="B157">
        <v>2987.55</v>
      </c>
      <c r="J157" t="s">
        <v>6450</v>
      </c>
      <c r="M157" t="s">
        <v>6500</v>
      </c>
      <c r="N157" t="s">
        <v>6544</v>
      </c>
      <c r="O157" t="s">
        <v>7630</v>
      </c>
      <c r="P157">
        <v>8</v>
      </c>
      <c r="Q157">
        <v>1</v>
      </c>
      <c r="R157">
        <v>1.23</v>
      </c>
      <c r="S157">
        <v>1.23</v>
      </c>
      <c r="T157">
        <v>347.35</v>
      </c>
      <c r="U157">
        <v>117.42</v>
      </c>
      <c r="V157">
        <v>1.82</v>
      </c>
      <c r="X157">
        <v>0</v>
      </c>
      <c r="Y157">
        <v>3</v>
      </c>
      <c r="Z157" t="s">
        <v>4268</v>
      </c>
      <c r="AA157">
        <v>0</v>
      </c>
      <c r="AB157">
        <v>4</v>
      </c>
      <c r="AC157">
        <v>4.919333333333333</v>
      </c>
      <c r="AE157" t="s">
        <v>5399</v>
      </c>
      <c r="AH157">
        <v>0</v>
      </c>
      <c r="AI157">
        <v>0</v>
      </c>
    </row>
    <row r="158" spans="1:35">
      <c r="A158" t="s">
        <v>6327</v>
      </c>
      <c r="B158">
        <v>247.54</v>
      </c>
      <c r="J158" t="s">
        <v>6450</v>
      </c>
      <c r="M158" t="s">
        <v>6500</v>
      </c>
      <c r="N158" t="s">
        <v>6545</v>
      </c>
      <c r="O158" t="s">
        <v>7631</v>
      </c>
      <c r="P158">
        <v>5</v>
      </c>
      <c r="Q158">
        <v>1</v>
      </c>
      <c r="R158">
        <v>2.64</v>
      </c>
      <c r="S158">
        <v>2.64</v>
      </c>
      <c r="T158">
        <v>308.34</v>
      </c>
      <c r="U158">
        <v>76.88</v>
      </c>
      <c r="V158">
        <v>2.86</v>
      </c>
      <c r="X158">
        <v>0</v>
      </c>
      <c r="Y158">
        <v>3</v>
      </c>
      <c r="Z158" t="s">
        <v>4268</v>
      </c>
      <c r="AA158">
        <v>0</v>
      </c>
      <c r="AB158">
        <v>4</v>
      </c>
      <c r="AC158">
        <v>5.513333333333333</v>
      </c>
      <c r="AE158" t="s">
        <v>5399</v>
      </c>
      <c r="AH158">
        <v>0</v>
      </c>
      <c r="AI158">
        <v>0</v>
      </c>
    </row>
    <row r="159" spans="1:35">
      <c r="A159" t="s">
        <v>6328</v>
      </c>
      <c r="B159">
        <v>12909.8</v>
      </c>
      <c r="J159" t="s">
        <v>6450</v>
      </c>
      <c r="M159" t="s">
        <v>6500</v>
      </c>
      <c r="N159" t="s">
        <v>6546</v>
      </c>
      <c r="O159" t="s">
        <v>7632</v>
      </c>
      <c r="P159">
        <v>5</v>
      </c>
      <c r="Q159">
        <v>0</v>
      </c>
      <c r="R159">
        <v>4.37</v>
      </c>
      <c r="S159">
        <v>4.37</v>
      </c>
      <c r="T159">
        <v>298.29</v>
      </c>
      <c r="U159">
        <v>69.65000000000001</v>
      </c>
      <c r="V159">
        <v>3.48</v>
      </c>
      <c r="X159">
        <v>0</v>
      </c>
      <c r="Y159">
        <v>3</v>
      </c>
      <c r="Z159" t="s">
        <v>4268</v>
      </c>
      <c r="AA159">
        <v>0</v>
      </c>
      <c r="AB159">
        <v>3</v>
      </c>
      <c r="AC159">
        <v>4.315</v>
      </c>
      <c r="AH159">
        <v>0</v>
      </c>
      <c r="AI159">
        <v>0</v>
      </c>
    </row>
    <row r="160" spans="1:35">
      <c r="A160" t="s">
        <v>6329</v>
      </c>
      <c r="B160">
        <v>706.803</v>
      </c>
      <c r="J160" t="s">
        <v>6450</v>
      </c>
      <c r="M160" t="s">
        <v>6500</v>
      </c>
      <c r="N160" t="s">
        <v>6547</v>
      </c>
      <c r="O160" t="s">
        <v>7633</v>
      </c>
      <c r="P160">
        <v>7</v>
      </c>
      <c r="Q160">
        <v>0</v>
      </c>
      <c r="R160">
        <v>1.69</v>
      </c>
      <c r="S160">
        <v>1.69</v>
      </c>
      <c r="T160">
        <v>366.38</v>
      </c>
      <c r="U160">
        <v>78.48999999999999</v>
      </c>
      <c r="V160">
        <v>3.37</v>
      </c>
      <c r="X160">
        <v>1.91</v>
      </c>
      <c r="Y160">
        <v>5</v>
      </c>
      <c r="Z160" t="s">
        <v>4268</v>
      </c>
      <c r="AA160">
        <v>0</v>
      </c>
      <c r="AB160">
        <v>3</v>
      </c>
      <c r="AC160">
        <v>5.954428571428571</v>
      </c>
      <c r="AE160" t="s">
        <v>5399</v>
      </c>
      <c r="AH160">
        <v>0</v>
      </c>
      <c r="AI160">
        <v>0</v>
      </c>
    </row>
    <row r="161" spans="1:35">
      <c r="A161" t="s">
        <v>6330</v>
      </c>
      <c r="B161">
        <v>4010.23</v>
      </c>
      <c r="J161" t="s">
        <v>6450</v>
      </c>
      <c r="M161" t="s">
        <v>6500</v>
      </c>
      <c r="N161" t="s">
        <v>6548</v>
      </c>
      <c r="O161" t="s">
        <v>7634</v>
      </c>
      <c r="P161">
        <v>5</v>
      </c>
      <c r="Q161">
        <v>1</v>
      </c>
      <c r="R161">
        <v>1.86</v>
      </c>
      <c r="S161">
        <v>1.86</v>
      </c>
      <c r="T161">
        <v>216.24</v>
      </c>
      <c r="U161">
        <v>73.8</v>
      </c>
      <c r="V161">
        <v>1.17</v>
      </c>
      <c r="X161">
        <v>2.74</v>
      </c>
      <c r="Y161">
        <v>2</v>
      </c>
      <c r="Z161" t="s">
        <v>4268</v>
      </c>
      <c r="AA161">
        <v>0</v>
      </c>
      <c r="AB161">
        <v>1</v>
      </c>
      <c r="AC161">
        <v>5.833333333333333</v>
      </c>
      <c r="AE161" t="s">
        <v>5399</v>
      </c>
      <c r="AH161">
        <v>0</v>
      </c>
      <c r="AI161">
        <v>0</v>
      </c>
    </row>
    <row r="162" spans="1:35">
      <c r="A162" t="s">
        <v>6331</v>
      </c>
      <c r="B162">
        <v>744.1369999999999</v>
      </c>
      <c r="J162" t="s">
        <v>6450</v>
      </c>
      <c r="M162" t="s">
        <v>6500</v>
      </c>
      <c r="N162" t="s">
        <v>6549</v>
      </c>
      <c r="O162" t="s">
        <v>7635</v>
      </c>
      <c r="P162">
        <v>5</v>
      </c>
      <c r="Q162">
        <v>0</v>
      </c>
      <c r="R162">
        <v>3.56</v>
      </c>
      <c r="S162">
        <v>3.56</v>
      </c>
      <c r="T162">
        <v>331.42</v>
      </c>
      <c r="U162">
        <v>56.47</v>
      </c>
      <c r="V162">
        <v>2.42</v>
      </c>
      <c r="X162">
        <v>0</v>
      </c>
      <c r="Y162">
        <v>2</v>
      </c>
      <c r="Z162" t="s">
        <v>4268</v>
      </c>
      <c r="AA162">
        <v>0</v>
      </c>
      <c r="AB162">
        <v>4</v>
      </c>
      <c r="AC162">
        <v>4.94</v>
      </c>
      <c r="AE162" t="s">
        <v>5399</v>
      </c>
      <c r="AH162">
        <v>0</v>
      </c>
      <c r="AI162">
        <v>0</v>
      </c>
    </row>
    <row r="163" spans="1:35">
      <c r="A163" t="s">
        <v>6332</v>
      </c>
      <c r="B163">
        <v>10407.8</v>
      </c>
      <c r="J163" t="s">
        <v>6450</v>
      </c>
      <c r="M163" t="s">
        <v>6500</v>
      </c>
      <c r="N163" t="s">
        <v>6550</v>
      </c>
      <c r="O163" t="s">
        <v>7636</v>
      </c>
      <c r="P163">
        <v>6</v>
      </c>
      <c r="Q163">
        <v>1</v>
      </c>
      <c r="R163">
        <v>4.83</v>
      </c>
      <c r="S163">
        <v>4.85</v>
      </c>
      <c r="T163">
        <v>456.5</v>
      </c>
      <c r="U163">
        <v>81.12</v>
      </c>
      <c r="V163">
        <v>4.56</v>
      </c>
      <c r="X163">
        <v>9.59</v>
      </c>
      <c r="Y163">
        <v>4</v>
      </c>
      <c r="Z163" t="s">
        <v>4268</v>
      </c>
      <c r="AA163">
        <v>0</v>
      </c>
      <c r="AB163">
        <v>6</v>
      </c>
      <c r="AC163">
        <v>2.424047619047619</v>
      </c>
      <c r="AE163" t="s">
        <v>5401</v>
      </c>
      <c r="AH163">
        <v>0</v>
      </c>
      <c r="AI163">
        <v>0</v>
      </c>
    </row>
    <row r="164" spans="1:35">
      <c r="A164" t="s">
        <v>6333</v>
      </c>
      <c r="B164">
        <v>9295.76</v>
      </c>
      <c r="J164" t="s">
        <v>6450</v>
      </c>
      <c r="M164" t="s">
        <v>6500</v>
      </c>
      <c r="N164" t="s">
        <v>6551</v>
      </c>
      <c r="O164" t="s">
        <v>7637</v>
      </c>
      <c r="P164">
        <v>5</v>
      </c>
      <c r="Q164">
        <v>1</v>
      </c>
      <c r="R164">
        <v>1.87</v>
      </c>
      <c r="S164">
        <v>2.73</v>
      </c>
      <c r="T164">
        <v>291.36</v>
      </c>
      <c r="U164">
        <v>71.95</v>
      </c>
      <c r="V164">
        <v>2.49</v>
      </c>
      <c r="W164">
        <v>6.61</v>
      </c>
      <c r="X164">
        <v>0</v>
      </c>
      <c r="Y164">
        <v>3</v>
      </c>
      <c r="Z164" t="s">
        <v>4268</v>
      </c>
      <c r="AA164">
        <v>0</v>
      </c>
      <c r="AB164">
        <v>3</v>
      </c>
      <c r="AC164">
        <v>5.833333333333333</v>
      </c>
      <c r="AE164" t="s">
        <v>5399</v>
      </c>
      <c r="AH164">
        <v>0</v>
      </c>
      <c r="AI164">
        <v>0</v>
      </c>
    </row>
    <row r="165" spans="1:35">
      <c r="A165" t="s">
        <v>6334</v>
      </c>
      <c r="B165">
        <v>6255.59</v>
      </c>
      <c r="J165" t="s">
        <v>6450</v>
      </c>
      <c r="M165" t="s">
        <v>6500</v>
      </c>
      <c r="N165" t="s">
        <v>6552</v>
      </c>
      <c r="O165" t="s">
        <v>7638</v>
      </c>
      <c r="P165">
        <v>4</v>
      </c>
      <c r="Q165">
        <v>0</v>
      </c>
      <c r="R165">
        <v>4.03</v>
      </c>
      <c r="S165">
        <v>4.03</v>
      </c>
      <c r="T165">
        <v>448.97</v>
      </c>
      <c r="U165">
        <v>66.92</v>
      </c>
      <c r="V165">
        <v>3.33</v>
      </c>
      <c r="X165">
        <v>0</v>
      </c>
      <c r="Y165">
        <v>2</v>
      </c>
      <c r="Z165" t="s">
        <v>4268</v>
      </c>
      <c r="AA165">
        <v>0</v>
      </c>
      <c r="AB165">
        <v>4</v>
      </c>
      <c r="AC165">
        <v>3.8495</v>
      </c>
      <c r="AE165" t="s">
        <v>5399</v>
      </c>
      <c r="AH165">
        <v>0</v>
      </c>
      <c r="AI165">
        <v>0</v>
      </c>
    </row>
    <row r="166" spans="1:35">
      <c r="A166" t="s">
        <v>6335</v>
      </c>
      <c r="B166">
        <v>745.337</v>
      </c>
      <c r="J166" t="s">
        <v>6450</v>
      </c>
      <c r="M166" t="s">
        <v>6500</v>
      </c>
      <c r="N166" t="s">
        <v>6553</v>
      </c>
      <c r="O166" t="s">
        <v>7639</v>
      </c>
    </row>
    <row r="167" spans="1:35">
      <c r="A167" t="s">
        <v>6336</v>
      </c>
      <c r="B167">
        <v>2358.73</v>
      </c>
      <c r="J167" t="s">
        <v>6450</v>
      </c>
      <c r="M167" t="s">
        <v>6500</v>
      </c>
      <c r="N167" t="s">
        <v>6554</v>
      </c>
      <c r="O167" t="s">
        <v>7640</v>
      </c>
      <c r="P167">
        <v>7</v>
      </c>
      <c r="Q167">
        <v>0</v>
      </c>
      <c r="R167">
        <v>3.26</v>
      </c>
      <c r="S167">
        <v>3.26</v>
      </c>
      <c r="T167">
        <v>293.35</v>
      </c>
      <c r="U167">
        <v>66.23999999999999</v>
      </c>
      <c r="V167">
        <v>1.85</v>
      </c>
      <c r="X167">
        <v>1.2</v>
      </c>
      <c r="Y167">
        <v>2</v>
      </c>
      <c r="Z167" t="s">
        <v>4268</v>
      </c>
      <c r="AA167">
        <v>0</v>
      </c>
      <c r="AB167">
        <v>5</v>
      </c>
      <c r="AC167">
        <v>5.24</v>
      </c>
      <c r="AE167" t="s">
        <v>5399</v>
      </c>
      <c r="AH167">
        <v>0</v>
      </c>
      <c r="AI167">
        <v>0</v>
      </c>
    </row>
    <row r="168" spans="1:35">
      <c r="A168" t="s">
        <v>6337</v>
      </c>
      <c r="B168">
        <v>4055.02</v>
      </c>
      <c r="J168" t="s">
        <v>6450</v>
      </c>
      <c r="M168" t="s">
        <v>6500</v>
      </c>
      <c r="N168" t="s">
        <v>6555</v>
      </c>
      <c r="O168" t="s">
        <v>7641</v>
      </c>
      <c r="P168">
        <v>7</v>
      </c>
      <c r="Q168">
        <v>0</v>
      </c>
      <c r="R168">
        <v>1.75</v>
      </c>
      <c r="S168">
        <v>1.75</v>
      </c>
      <c r="T168">
        <v>256.22</v>
      </c>
      <c r="U168">
        <v>83.04000000000001</v>
      </c>
      <c r="V168">
        <v>1.47</v>
      </c>
      <c r="X168">
        <v>0.3</v>
      </c>
      <c r="Y168">
        <v>3</v>
      </c>
      <c r="Z168" t="s">
        <v>4268</v>
      </c>
      <c r="AA168">
        <v>0</v>
      </c>
      <c r="AB168">
        <v>3</v>
      </c>
      <c r="AC168">
        <v>6</v>
      </c>
      <c r="AE168" t="s">
        <v>5399</v>
      </c>
      <c r="AH168">
        <v>0</v>
      </c>
      <c r="AI168">
        <v>0</v>
      </c>
    </row>
    <row r="169" spans="1:35">
      <c r="A169" t="s">
        <v>6338</v>
      </c>
      <c r="B169">
        <v>2388.24</v>
      </c>
      <c r="J169" t="s">
        <v>6450</v>
      </c>
      <c r="M169" t="s">
        <v>6500</v>
      </c>
      <c r="N169" t="s">
        <v>6556</v>
      </c>
      <c r="O169" t="s">
        <v>7642</v>
      </c>
      <c r="P169">
        <v>4</v>
      </c>
      <c r="Q169">
        <v>0</v>
      </c>
      <c r="R169">
        <v>2.72</v>
      </c>
      <c r="S169">
        <v>2.72</v>
      </c>
      <c r="T169">
        <v>237.26</v>
      </c>
      <c r="U169">
        <v>47.78</v>
      </c>
      <c r="V169">
        <v>2.43</v>
      </c>
      <c r="X169">
        <v>0</v>
      </c>
      <c r="Y169">
        <v>3</v>
      </c>
      <c r="Z169" t="s">
        <v>4268</v>
      </c>
      <c r="AA169">
        <v>0</v>
      </c>
      <c r="AB169">
        <v>1</v>
      </c>
      <c r="AC169">
        <v>5.64</v>
      </c>
      <c r="AE169" t="s">
        <v>5399</v>
      </c>
      <c r="AH169">
        <v>0</v>
      </c>
      <c r="AI169">
        <v>0</v>
      </c>
    </row>
    <row r="170" spans="1:35">
      <c r="A170" t="s">
        <v>6339</v>
      </c>
      <c r="B170">
        <v>6686.42</v>
      </c>
      <c r="J170" t="s">
        <v>6450</v>
      </c>
      <c r="M170" t="s">
        <v>6500</v>
      </c>
      <c r="N170" t="s">
        <v>6557</v>
      </c>
      <c r="O170" t="s">
        <v>7643</v>
      </c>
      <c r="P170">
        <v>3</v>
      </c>
      <c r="Q170">
        <v>2</v>
      </c>
      <c r="R170">
        <v>1.16</v>
      </c>
      <c r="S170">
        <v>1.16</v>
      </c>
      <c r="T170">
        <v>260.29</v>
      </c>
      <c r="U170">
        <v>71.19</v>
      </c>
      <c r="V170">
        <v>1.39</v>
      </c>
      <c r="X170">
        <v>0</v>
      </c>
      <c r="Y170">
        <v>2</v>
      </c>
      <c r="Z170" t="s">
        <v>4268</v>
      </c>
      <c r="AA170">
        <v>0</v>
      </c>
      <c r="AB170">
        <v>4</v>
      </c>
      <c r="AC170">
        <v>5.5</v>
      </c>
      <c r="AE170" t="s">
        <v>5399</v>
      </c>
      <c r="AH170">
        <v>0</v>
      </c>
      <c r="AI170">
        <v>0</v>
      </c>
    </row>
    <row r="171" spans="1:35">
      <c r="A171" t="s">
        <v>6340</v>
      </c>
      <c r="B171">
        <v>21425.1</v>
      </c>
      <c r="J171" t="s">
        <v>6450</v>
      </c>
      <c r="M171" t="s">
        <v>6500</v>
      </c>
      <c r="N171" t="s">
        <v>6558</v>
      </c>
      <c r="O171" t="s">
        <v>7644</v>
      </c>
      <c r="P171">
        <v>3</v>
      </c>
      <c r="Q171">
        <v>1</v>
      </c>
      <c r="R171">
        <v>2.38</v>
      </c>
      <c r="S171">
        <v>2.38</v>
      </c>
      <c r="T171">
        <v>328.34</v>
      </c>
      <c r="U171">
        <v>58.64</v>
      </c>
      <c r="V171">
        <v>2.55</v>
      </c>
      <c r="W171">
        <v>13</v>
      </c>
      <c r="X171">
        <v>0</v>
      </c>
      <c r="Y171">
        <v>2</v>
      </c>
      <c r="Z171" t="s">
        <v>4268</v>
      </c>
      <c r="AA171">
        <v>0</v>
      </c>
      <c r="AB171">
        <v>3</v>
      </c>
      <c r="AC171">
        <v>5.643333333333334</v>
      </c>
      <c r="AE171" t="s">
        <v>5399</v>
      </c>
      <c r="AH171">
        <v>0</v>
      </c>
      <c r="AI171">
        <v>0</v>
      </c>
    </row>
    <row r="172" spans="1:35">
      <c r="A172" t="s">
        <v>6341</v>
      </c>
      <c r="B172">
        <v>14591.4</v>
      </c>
      <c r="J172" t="s">
        <v>6450</v>
      </c>
      <c r="M172" t="s">
        <v>6500</v>
      </c>
      <c r="N172" t="s">
        <v>6559</v>
      </c>
      <c r="O172" t="s">
        <v>7645</v>
      </c>
      <c r="P172">
        <v>4</v>
      </c>
      <c r="Q172">
        <v>1</v>
      </c>
      <c r="R172">
        <v>1.34</v>
      </c>
      <c r="S172">
        <v>1.34</v>
      </c>
      <c r="T172">
        <v>316.36</v>
      </c>
      <c r="U172">
        <v>75.70999999999999</v>
      </c>
      <c r="V172">
        <v>1.36</v>
      </c>
      <c r="X172">
        <v>0</v>
      </c>
      <c r="Y172">
        <v>1</v>
      </c>
      <c r="Z172" t="s">
        <v>4268</v>
      </c>
      <c r="AA172">
        <v>0</v>
      </c>
      <c r="AB172">
        <v>6</v>
      </c>
      <c r="AC172">
        <v>5.833333333333333</v>
      </c>
      <c r="AE172" t="s">
        <v>5399</v>
      </c>
      <c r="AH172">
        <v>0</v>
      </c>
      <c r="AI172">
        <v>0</v>
      </c>
    </row>
    <row r="173" spans="1:35">
      <c r="A173" t="s">
        <v>6342</v>
      </c>
      <c r="B173">
        <v>3374.08</v>
      </c>
      <c r="J173" t="s">
        <v>6450</v>
      </c>
      <c r="M173" t="s">
        <v>6500</v>
      </c>
      <c r="N173" t="s">
        <v>6560</v>
      </c>
      <c r="O173" t="s">
        <v>7646</v>
      </c>
      <c r="P173">
        <v>4</v>
      </c>
      <c r="Q173">
        <v>0</v>
      </c>
      <c r="R173">
        <v>2.08</v>
      </c>
      <c r="S173">
        <v>2.08</v>
      </c>
      <c r="T173">
        <v>310.4</v>
      </c>
      <c r="U173">
        <v>51.96</v>
      </c>
      <c r="V173">
        <v>3.68</v>
      </c>
      <c r="X173">
        <v>0</v>
      </c>
      <c r="Y173">
        <v>2</v>
      </c>
      <c r="Z173" t="s">
        <v>4268</v>
      </c>
      <c r="AA173">
        <v>0</v>
      </c>
      <c r="AB173">
        <v>3</v>
      </c>
      <c r="AC173">
        <v>5.96</v>
      </c>
      <c r="AE173" t="s">
        <v>5399</v>
      </c>
      <c r="AH173">
        <v>0</v>
      </c>
      <c r="AI173">
        <v>0</v>
      </c>
    </row>
    <row r="174" spans="1:35">
      <c r="A174" t="s">
        <v>6343</v>
      </c>
      <c r="B174">
        <v>588.1130000000001</v>
      </c>
      <c r="J174" t="s">
        <v>6450</v>
      </c>
      <c r="M174" t="s">
        <v>6500</v>
      </c>
      <c r="N174" t="s">
        <v>6561</v>
      </c>
      <c r="O174" t="s">
        <v>7647</v>
      </c>
      <c r="P174">
        <v>1</v>
      </c>
      <c r="Q174">
        <v>1</v>
      </c>
      <c r="R174">
        <v>2.39</v>
      </c>
      <c r="S174">
        <v>2.39</v>
      </c>
      <c r="T174">
        <v>181.28</v>
      </c>
      <c r="U174">
        <v>29.1</v>
      </c>
      <c r="V174">
        <v>1.95</v>
      </c>
      <c r="X174">
        <v>0</v>
      </c>
      <c r="Y174">
        <v>0</v>
      </c>
      <c r="Z174" t="s">
        <v>4264</v>
      </c>
      <c r="AA174">
        <v>0</v>
      </c>
      <c r="AB174">
        <v>2</v>
      </c>
      <c r="AC174">
        <v>5.093333333333333</v>
      </c>
      <c r="AE174" t="s">
        <v>5399</v>
      </c>
      <c r="AH174">
        <v>0</v>
      </c>
      <c r="AI174">
        <v>0</v>
      </c>
    </row>
    <row r="175" spans="1:35">
      <c r="A175" t="s">
        <v>6344</v>
      </c>
      <c r="B175">
        <v>637.563</v>
      </c>
      <c r="J175" t="s">
        <v>6450</v>
      </c>
      <c r="M175" t="s">
        <v>6500</v>
      </c>
      <c r="N175" t="s">
        <v>6562</v>
      </c>
      <c r="O175" t="s">
        <v>7648</v>
      </c>
      <c r="P175">
        <v>6</v>
      </c>
      <c r="Q175">
        <v>0</v>
      </c>
      <c r="R175">
        <v>3.13</v>
      </c>
      <c r="S175">
        <v>3.13</v>
      </c>
      <c r="T175">
        <v>409.67</v>
      </c>
      <c r="U175">
        <v>61.82</v>
      </c>
      <c r="V175">
        <v>2.55</v>
      </c>
      <c r="X175">
        <v>0</v>
      </c>
      <c r="Y175">
        <v>3</v>
      </c>
      <c r="Z175" t="s">
        <v>4268</v>
      </c>
      <c r="AA175">
        <v>0</v>
      </c>
      <c r="AB175">
        <v>4</v>
      </c>
      <c r="AC175">
        <v>5.015214285714286</v>
      </c>
      <c r="AE175" t="s">
        <v>5399</v>
      </c>
      <c r="AH175">
        <v>0</v>
      </c>
      <c r="AI175">
        <v>0</v>
      </c>
    </row>
    <row r="176" spans="1:35">
      <c r="A176" t="s">
        <v>6345</v>
      </c>
      <c r="B176">
        <v>7436.43</v>
      </c>
      <c r="J176" t="s">
        <v>6450</v>
      </c>
      <c r="M176" t="s">
        <v>6500</v>
      </c>
      <c r="N176" t="s">
        <v>6563</v>
      </c>
      <c r="O176" t="s">
        <v>7649</v>
      </c>
      <c r="P176">
        <v>6</v>
      </c>
      <c r="Q176">
        <v>1</v>
      </c>
      <c r="R176">
        <v>0.89</v>
      </c>
      <c r="S176">
        <v>0.89</v>
      </c>
      <c r="T176">
        <v>382.49</v>
      </c>
      <c r="U176">
        <v>80.64</v>
      </c>
      <c r="V176">
        <v>4.09</v>
      </c>
      <c r="X176">
        <v>0.9</v>
      </c>
      <c r="Y176">
        <v>3</v>
      </c>
      <c r="Z176" t="s">
        <v>4268</v>
      </c>
      <c r="AA176">
        <v>0</v>
      </c>
      <c r="AB176">
        <v>7</v>
      </c>
      <c r="AC176">
        <v>5.672690476190476</v>
      </c>
      <c r="AE176" t="s">
        <v>5399</v>
      </c>
      <c r="AH176">
        <v>0</v>
      </c>
      <c r="AI176">
        <v>0</v>
      </c>
    </row>
    <row r="177" spans="1:35">
      <c r="A177" t="s">
        <v>6346</v>
      </c>
      <c r="B177">
        <v>10211.5</v>
      </c>
      <c r="J177" t="s">
        <v>6450</v>
      </c>
      <c r="M177" t="s">
        <v>6500</v>
      </c>
      <c r="N177" t="s">
        <v>6564</v>
      </c>
      <c r="O177" t="s">
        <v>7650</v>
      </c>
      <c r="P177">
        <v>7</v>
      </c>
      <c r="Q177">
        <v>1</v>
      </c>
      <c r="R177">
        <v>3.95</v>
      </c>
      <c r="S177">
        <v>3.95</v>
      </c>
      <c r="T177">
        <v>424.31</v>
      </c>
      <c r="U177">
        <v>81.93000000000001</v>
      </c>
      <c r="V177">
        <v>4.02</v>
      </c>
      <c r="W177">
        <v>9.83</v>
      </c>
      <c r="X177">
        <v>0.73</v>
      </c>
      <c r="Y177">
        <v>3</v>
      </c>
      <c r="Z177" t="s">
        <v>4268</v>
      </c>
      <c r="AA177">
        <v>0</v>
      </c>
      <c r="AB177">
        <v>6</v>
      </c>
      <c r="AC177">
        <v>3.923976190476191</v>
      </c>
      <c r="AE177" t="s">
        <v>5399</v>
      </c>
      <c r="AH177">
        <v>0</v>
      </c>
      <c r="AI177">
        <v>0</v>
      </c>
    </row>
    <row r="178" spans="1:35">
      <c r="B178">
        <v>17</v>
      </c>
      <c r="H178">
        <v>7.4</v>
      </c>
      <c r="I178" t="s">
        <v>6447</v>
      </c>
      <c r="J178" t="s">
        <v>6451</v>
      </c>
      <c r="K178" t="s">
        <v>6455</v>
      </c>
      <c r="L178" t="s">
        <v>6469</v>
      </c>
      <c r="M178" t="s">
        <v>6501</v>
      </c>
      <c r="N178" t="s">
        <v>6660</v>
      </c>
      <c r="O178" t="s">
        <v>7746</v>
      </c>
    </row>
    <row r="179" spans="1:35">
      <c r="B179">
        <v>2.7</v>
      </c>
      <c r="H179">
        <v>7.4</v>
      </c>
      <c r="I179" t="s">
        <v>6447</v>
      </c>
      <c r="J179" t="s">
        <v>6451</v>
      </c>
      <c r="K179" t="s">
        <v>6455</v>
      </c>
      <c r="L179" t="s">
        <v>6469</v>
      </c>
      <c r="M179" t="s">
        <v>6501</v>
      </c>
      <c r="N179" t="s">
        <v>6661</v>
      </c>
      <c r="O179" t="s">
        <v>7747</v>
      </c>
    </row>
    <row r="180" spans="1:35">
      <c r="B180">
        <v>120</v>
      </c>
      <c r="H180">
        <v>7.4</v>
      </c>
      <c r="I180" t="s">
        <v>6447</v>
      </c>
      <c r="J180" t="s">
        <v>6451</v>
      </c>
      <c r="K180" t="s">
        <v>6455</v>
      </c>
      <c r="L180" t="s">
        <v>6469</v>
      </c>
      <c r="M180" t="s">
        <v>6501</v>
      </c>
      <c r="N180" t="s">
        <v>6662</v>
      </c>
      <c r="O180" t="s">
        <v>7748</v>
      </c>
    </row>
    <row r="181" spans="1:35">
      <c r="B181">
        <v>13</v>
      </c>
      <c r="H181">
        <v>7.4</v>
      </c>
      <c r="I181" t="s">
        <v>6447</v>
      </c>
      <c r="J181" t="s">
        <v>6451</v>
      </c>
      <c r="K181" t="s">
        <v>6455</v>
      </c>
      <c r="L181" t="s">
        <v>6469</v>
      </c>
      <c r="M181" t="s">
        <v>6501</v>
      </c>
      <c r="N181" t="s">
        <v>6663</v>
      </c>
      <c r="O181" t="s">
        <v>7749</v>
      </c>
    </row>
    <row r="182" spans="1:35">
      <c r="B182">
        <v>5.4</v>
      </c>
      <c r="H182">
        <v>7.4</v>
      </c>
      <c r="I182" t="s">
        <v>6447</v>
      </c>
      <c r="J182" t="s">
        <v>6451</v>
      </c>
      <c r="K182" t="s">
        <v>6455</v>
      </c>
      <c r="L182" t="s">
        <v>6469</v>
      </c>
      <c r="M182" t="s">
        <v>6501</v>
      </c>
      <c r="N182" t="s">
        <v>6663</v>
      </c>
      <c r="O182" t="s">
        <v>7749</v>
      </c>
    </row>
    <row r="183" spans="1:35">
      <c r="B183">
        <v>93</v>
      </c>
      <c r="H183">
        <v>7.4</v>
      </c>
      <c r="I183" t="s">
        <v>6447</v>
      </c>
      <c r="J183" t="s">
        <v>6451</v>
      </c>
      <c r="K183" t="s">
        <v>6455</v>
      </c>
      <c r="L183" t="s">
        <v>6469</v>
      </c>
      <c r="M183" t="s">
        <v>6501</v>
      </c>
      <c r="N183" t="s">
        <v>6664</v>
      </c>
      <c r="O183" t="s">
        <v>7750</v>
      </c>
    </row>
    <row r="184" spans="1:35">
      <c r="B184">
        <v>51</v>
      </c>
      <c r="H184">
        <v>7.4</v>
      </c>
      <c r="I184" t="s">
        <v>6447</v>
      </c>
      <c r="J184" t="s">
        <v>6451</v>
      </c>
      <c r="K184" t="s">
        <v>6455</v>
      </c>
      <c r="L184" t="s">
        <v>6469</v>
      </c>
      <c r="M184" t="s">
        <v>6501</v>
      </c>
      <c r="N184" t="s">
        <v>6665</v>
      </c>
      <c r="O184" t="s">
        <v>7751</v>
      </c>
    </row>
    <row r="185" spans="1:35">
      <c r="B185">
        <v>29</v>
      </c>
      <c r="H185">
        <v>7.4</v>
      </c>
      <c r="I185" t="s">
        <v>6447</v>
      </c>
      <c r="J185" t="s">
        <v>6451</v>
      </c>
      <c r="K185" t="s">
        <v>6455</v>
      </c>
      <c r="L185" t="s">
        <v>6469</v>
      </c>
      <c r="M185" t="s">
        <v>6501</v>
      </c>
      <c r="N185" t="s">
        <v>6666</v>
      </c>
      <c r="O185" t="s">
        <v>7752</v>
      </c>
    </row>
    <row r="186" spans="1:35">
      <c r="B186">
        <v>28</v>
      </c>
      <c r="H186">
        <v>7.4</v>
      </c>
      <c r="I186" t="s">
        <v>6447</v>
      </c>
      <c r="J186" t="s">
        <v>6451</v>
      </c>
      <c r="K186" t="s">
        <v>6455</v>
      </c>
      <c r="L186" t="s">
        <v>6469</v>
      </c>
      <c r="M186" t="s">
        <v>6501</v>
      </c>
      <c r="N186" t="s">
        <v>6667</v>
      </c>
      <c r="O186" t="s">
        <v>7753</v>
      </c>
    </row>
    <row r="187" spans="1:35">
      <c r="B187">
        <v>47</v>
      </c>
      <c r="H187">
        <v>7.4</v>
      </c>
      <c r="I187" t="s">
        <v>6447</v>
      </c>
      <c r="J187" t="s">
        <v>6451</v>
      </c>
      <c r="K187" t="s">
        <v>6455</v>
      </c>
      <c r="L187" t="s">
        <v>6469</v>
      </c>
      <c r="M187" t="s">
        <v>6501</v>
      </c>
      <c r="N187" t="s">
        <v>6668</v>
      </c>
      <c r="O187" t="s">
        <v>7754</v>
      </c>
    </row>
    <row r="188" spans="1:35">
      <c r="B188">
        <v>44</v>
      </c>
      <c r="H188">
        <v>7.4</v>
      </c>
      <c r="I188" t="s">
        <v>6447</v>
      </c>
      <c r="J188" t="s">
        <v>6451</v>
      </c>
      <c r="K188" t="s">
        <v>6455</v>
      </c>
      <c r="L188" t="s">
        <v>6469</v>
      </c>
      <c r="M188" t="s">
        <v>6501</v>
      </c>
      <c r="N188" t="s">
        <v>6669</v>
      </c>
      <c r="O188" t="s">
        <v>7755</v>
      </c>
    </row>
    <row r="189" spans="1:35">
      <c r="B189">
        <v>33</v>
      </c>
      <c r="H189">
        <v>7.4</v>
      </c>
      <c r="I189" t="s">
        <v>6447</v>
      </c>
      <c r="J189" t="s">
        <v>6451</v>
      </c>
      <c r="K189" t="s">
        <v>6455</v>
      </c>
      <c r="L189" t="s">
        <v>6469</v>
      </c>
      <c r="M189" t="s">
        <v>6501</v>
      </c>
      <c r="N189" t="s">
        <v>6670</v>
      </c>
      <c r="O189" t="s">
        <v>7756</v>
      </c>
    </row>
    <row r="190" spans="1:35">
      <c r="B190">
        <v>38</v>
      </c>
      <c r="H190">
        <v>7.4</v>
      </c>
      <c r="I190" t="s">
        <v>6447</v>
      </c>
      <c r="J190" t="s">
        <v>6451</v>
      </c>
      <c r="K190" t="s">
        <v>6455</v>
      </c>
      <c r="L190" t="s">
        <v>6469</v>
      </c>
      <c r="M190" t="s">
        <v>6501</v>
      </c>
      <c r="N190" t="s">
        <v>6671</v>
      </c>
      <c r="O190" t="s">
        <v>7757</v>
      </c>
    </row>
    <row r="191" spans="1:35">
      <c r="B191">
        <v>18</v>
      </c>
      <c r="H191">
        <v>7.4</v>
      </c>
      <c r="I191" t="s">
        <v>6447</v>
      </c>
      <c r="J191" t="s">
        <v>6451</v>
      </c>
      <c r="K191" t="s">
        <v>6455</v>
      </c>
      <c r="L191" t="s">
        <v>6469</v>
      </c>
      <c r="M191" t="s">
        <v>6501</v>
      </c>
      <c r="N191" t="s">
        <v>6672</v>
      </c>
      <c r="O191" t="s">
        <v>7758</v>
      </c>
    </row>
    <row r="192" spans="1:35">
      <c r="E192">
        <v>3.08</v>
      </c>
      <c r="H192">
        <v>7.4</v>
      </c>
      <c r="J192" t="s">
        <v>6451</v>
      </c>
      <c r="K192" t="s">
        <v>6456</v>
      </c>
      <c r="L192" t="s">
        <v>6470</v>
      </c>
      <c r="M192" t="s">
        <v>6502</v>
      </c>
      <c r="N192" t="s">
        <v>6673</v>
      </c>
      <c r="O192" t="s">
        <v>7759</v>
      </c>
    </row>
    <row r="193" spans="2:15">
      <c r="B193">
        <v>0.38</v>
      </c>
      <c r="H193">
        <v>7.4</v>
      </c>
      <c r="J193" t="s">
        <v>6451</v>
      </c>
      <c r="K193" t="s">
        <v>6456</v>
      </c>
      <c r="L193" t="s">
        <v>6470</v>
      </c>
      <c r="M193" t="s">
        <v>6502</v>
      </c>
      <c r="N193" t="s">
        <v>6674</v>
      </c>
      <c r="O193" t="s">
        <v>7760</v>
      </c>
    </row>
    <row r="194" spans="2:15">
      <c r="B194">
        <v>0.78</v>
      </c>
      <c r="H194">
        <v>7.4</v>
      </c>
      <c r="J194" t="s">
        <v>6451</v>
      </c>
      <c r="K194" t="s">
        <v>6456</v>
      </c>
      <c r="L194" t="s">
        <v>6470</v>
      </c>
      <c r="M194" t="s">
        <v>6502</v>
      </c>
      <c r="N194" t="s">
        <v>6675</v>
      </c>
      <c r="O194" t="s">
        <v>7761</v>
      </c>
    </row>
    <row r="195" spans="2:15">
      <c r="B195">
        <v>30</v>
      </c>
      <c r="H195">
        <v>7.4</v>
      </c>
      <c r="J195" t="s">
        <v>6451</v>
      </c>
      <c r="K195" t="s">
        <v>6456</v>
      </c>
      <c r="L195" t="s">
        <v>6470</v>
      </c>
      <c r="M195" t="s">
        <v>6502</v>
      </c>
      <c r="N195" t="s">
        <v>6676</v>
      </c>
      <c r="O195" t="s">
        <v>7762</v>
      </c>
    </row>
    <row r="196" spans="2:15">
      <c r="B196">
        <v>99.3</v>
      </c>
      <c r="H196">
        <v>7.4</v>
      </c>
      <c r="J196" t="s">
        <v>6451</v>
      </c>
      <c r="K196" t="s">
        <v>6456</v>
      </c>
      <c r="L196" t="s">
        <v>6470</v>
      </c>
      <c r="M196" t="s">
        <v>6502</v>
      </c>
      <c r="N196" t="s">
        <v>6677</v>
      </c>
      <c r="O196" t="s">
        <v>7763</v>
      </c>
    </row>
    <row r="197" spans="2:15">
      <c r="B197">
        <v>2661</v>
      </c>
      <c r="H197">
        <v>7.4</v>
      </c>
      <c r="J197" t="s">
        <v>6451</v>
      </c>
      <c r="K197" t="s">
        <v>6456</v>
      </c>
      <c r="L197" t="s">
        <v>6470</v>
      </c>
      <c r="M197" t="s">
        <v>6502</v>
      </c>
      <c r="N197" t="s">
        <v>6678</v>
      </c>
      <c r="O197" t="s">
        <v>7764</v>
      </c>
    </row>
    <row r="198" spans="2:15">
      <c r="B198">
        <v>215</v>
      </c>
      <c r="H198">
        <v>7.4</v>
      </c>
      <c r="J198" t="s">
        <v>6451</v>
      </c>
      <c r="K198" t="s">
        <v>6456</v>
      </c>
      <c r="L198" t="s">
        <v>6470</v>
      </c>
      <c r="M198" t="s">
        <v>6502</v>
      </c>
      <c r="N198" t="s">
        <v>6679</v>
      </c>
      <c r="O198" t="s">
        <v>7765</v>
      </c>
    </row>
    <row r="199" spans="2:15">
      <c r="B199">
        <v>0.6899999999999999</v>
      </c>
      <c r="H199">
        <v>7.4</v>
      </c>
      <c r="J199" t="s">
        <v>6451</v>
      </c>
      <c r="K199" t="s">
        <v>6456</v>
      </c>
      <c r="L199" t="s">
        <v>6470</v>
      </c>
      <c r="M199" t="s">
        <v>6502</v>
      </c>
      <c r="N199" t="s">
        <v>6680</v>
      </c>
      <c r="O199" t="s">
        <v>7766</v>
      </c>
    </row>
    <row r="200" spans="2:15">
      <c r="B200">
        <v>0.32</v>
      </c>
      <c r="H200">
        <v>7.4</v>
      </c>
      <c r="J200" t="s">
        <v>6451</v>
      </c>
      <c r="K200" t="s">
        <v>6456</v>
      </c>
      <c r="L200" t="s">
        <v>6470</v>
      </c>
      <c r="M200" t="s">
        <v>6502</v>
      </c>
      <c r="N200" t="s">
        <v>6681</v>
      </c>
      <c r="O200" t="s">
        <v>7767</v>
      </c>
    </row>
    <row r="201" spans="2:15">
      <c r="B201">
        <v>25.2</v>
      </c>
      <c r="H201">
        <v>7.4</v>
      </c>
      <c r="J201" t="s">
        <v>6451</v>
      </c>
      <c r="K201" t="s">
        <v>6456</v>
      </c>
      <c r="L201" t="s">
        <v>6470</v>
      </c>
      <c r="M201" t="s">
        <v>6502</v>
      </c>
      <c r="N201" t="s">
        <v>6682</v>
      </c>
      <c r="O201" t="s">
        <v>7768</v>
      </c>
    </row>
    <row r="202" spans="2:15">
      <c r="B202">
        <v>1.8</v>
      </c>
      <c r="H202">
        <v>7.4</v>
      </c>
      <c r="J202" t="s">
        <v>6451</v>
      </c>
      <c r="K202" t="s">
        <v>6456</v>
      </c>
      <c r="L202" t="s">
        <v>6470</v>
      </c>
      <c r="M202" t="s">
        <v>6502</v>
      </c>
      <c r="N202" t="s">
        <v>6683</v>
      </c>
      <c r="O202" t="s">
        <v>7769</v>
      </c>
    </row>
    <row r="203" spans="2:15">
      <c r="B203">
        <v>5.94</v>
      </c>
      <c r="H203">
        <v>7.4</v>
      </c>
      <c r="J203" t="s">
        <v>6451</v>
      </c>
      <c r="K203" t="s">
        <v>6456</v>
      </c>
      <c r="L203" t="s">
        <v>6470</v>
      </c>
      <c r="M203" t="s">
        <v>6502</v>
      </c>
      <c r="N203" t="s">
        <v>6673</v>
      </c>
      <c r="O203" t="s">
        <v>7759</v>
      </c>
    </row>
    <row r="204" spans="2:15">
      <c r="B204">
        <v>6.26</v>
      </c>
      <c r="H204">
        <v>7.4</v>
      </c>
      <c r="J204" t="s">
        <v>6451</v>
      </c>
      <c r="K204" t="s">
        <v>6456</v>
      </c>
      <c r="L204" t="s">
        <v>6470</v>
      </c>
      <c r="M204" t="s">
        <v>6502</v>
      </c>
      <c r="N204" t="s">
        <v>6684</v>
      </c>
      <c r="O204" t="s">
        <v>7770</v>
      </c>
    </row>
    <row r="205" spans="2:15">
      <c r="B205">
        <v>1.81</v>
      </c>
      <c r="H205">
        <v>7.4</v>
      </c>
      <c r="J205" t="s">
        <v>6451</v>
      </c>
      <c r="K205" t="s">
        <v>6456</v>
      </c>
      <c r="L205" t="s">
        <v>6470</v>
      </c>
      <c r="M205" t="s">
        <v>6502</v>
      </c>
      <c r="N205" t="s">
        <v>6685</v>
      </c>
      <c r="O205" t="s">
        <v>7771</v>
      </c>
    </row>
    <row r="206" spans="2:15">
      <c r="B206">
        <v>1.61</v>
      </c>
      <c r="H206">
        <v>7.4</v>
      </c>
      <c r="J206" t="s">
        <v>6451</v>
      </c>
      <c r="K206" t="s">
        <v>6456</v>
      </c>
      <c r="L206" t="s">
        <v>6470</v>
      </c>
      <c r="M206" t="s">
        <v>6502</v>
      </c>
      <c r="N206" t="s">
        <v>6686</v>
      </c>
      <c r="O206" t="s">
        <v>7772</v>
      </c>
    </row>
    <row r="207" spans="2:15">
      <c r="B207">
        <v>0.52</v>
      </c>
      <c r="H207">
        <v>7.4</v>
      </c>
      <c r="J207" t="s">
        <v>6451</v>
      </c>
      <c r="K207" t="s">
        <v>6456</v>
      </c>
      <c r="L207" t="s">
        <v>6470</v>
      </c>
      <c r="M207" t="s">
        <v>6502</v>
      </c>
      <c r="N207" t="s">
        <v>6687</v>
      </c>
      <c r="O207" t="s">
        <v>7773</v>
      </c>
    </row>
    <row r="208" spans="2:15">
      <c r="B208">
        <v>0.96</v>
      </c>
      <c r="H208">
        <v>7.4</v>
      </c>
      <c r="J208" t="s">
        <v>6451</v>
      </c>
      <c r="K208" t="s">
        <v>6456</v>
      </c>
      <c r="L208" t="s">
        <v>6470</v>
      </c>
      <c r="M208" t="s">
        <v>6502</v>
      </c>
      <c r="N208" t="s">
        <v>6688</v>
      </c>
      <c r="O208" t="s">
        <v>7774</v>
      </c>
    </row>
    <row r="209" spans="2:15">
      <c r="B209">
        <v>0.52</v>
      </c>
      <c r="H209">
        <v>7.4</v>
      </c>
      <c r="J209" t="s">
        <v>6451</v>
      </c>
      <c r="K209" t="s">
        <v>6456</v>
      </c>
      <c r="L209" t="s">
        <v>6470</v>
      </c>
      <c r="M209" t="s">
        <v>6502</v>
      </c>
      <c r="N209" t="s">
        <v>6689</v>
      </c>
      <c r="O209" t="s">
        <v>7775</v>
      </c>
    </row>
    <row r="210" spans="2:15">
      <c r="B210">
        <v>62</v>
      </c>
      <c r="H210">
        <v>7.4</v>
      </c>
      <c r="J210" t="s">
        <v>6451</v>
      </c>
      <c r="K210" t="s">
        <v>6456</v>
      </c>
      <c r="L210" t="s">
        <v>6470</v>
      </c>
      <c r="M210" t="s">
        <v>6502</v>
      </c>
      <c r="N210" t="s">
        <v>6690</v>
      </c>
      <c r="O210" t="s">
        <v>7776</v>
      </c>
    </row>
    <row r="211" spans="2:15">
      <c r="B211">
        <v>1</v>
      </c>
      <c r="H211">
        <v>7.4</v>
      </c>
      <c r="J211" t="s">
        <v>6451</v>
      </c>
      <c r="K211" t="s">
        <v>6456</v>
      </c>
      <c r="L211" t="s">
        <v>6470</v>
      </c>
      <c r="M211" t="s">
        <v>6502</v>
      </c>
      <c r="N211" t="s">
        <v>6691</v>
      </c>
      <c r="O211" t="s">
        <v>7777</v>
      </c>
    </row>
    <row r="212" spans="2:15">
      <c r="B212">
        <v>0.52</v>
      </c>
      <c r="H212">
        <v>7.4</v>
      </c>
      <c r="J212" t="s">
        <v>6451</v>
      </c>
      <c r="K212" t="s">
        <v>6456</v>
      </c>
      <c r="L212" t="s">
        <v>6470</v>
      </c>
      <c r="M212" t="s">
        <v>6502</v>
      </c>
      <c r="N212" t="s">
        <v>6692</v>
      </c>
      <c r="O212" t="s">
        <v>7778</v>
      </c>
    </row>
    <row r="213" spans="2:15">
      <c r="B213">
        <v>94</v>
      </c>
      <c r="H213">
        <v>7.4</v>
      </c>
      <c r="J213" t="s">
        <v>6451</v>
      </c>
      <c r="K213" t="s">
        <v>6456</v>
      </c>
      <c r="L213" t="s">
        <v>6470</v>
      </c>
      <c r="M213" t="s">
        <v>6502</v>
      </c>
      <c r="N213" t="s">
        <v>6693</v>
      </c>
      <c r="O213" t="s">
        <v>7779</v>
      </c>
    </row>
    <row r="214" spans="2:15">
      <c r="B214">
        <v>57</v>
      </c>
      <c r="H214">
        <v>7.4</v>
      </c>
      <c r="J214" t="s">
        <v>6451</v>
      </c>
      <c r="K214" t="s">
        <v>6456</v>
      </c>
      <c r="L214" t="s">
        <v>6470</v>
      </c>
      <c r="M214" t="s">
        <v>6502</v>
      </c>
      <c r="N214" t="s">
        <v>6694</v>
      </c>
      <c r="O214" t="s">
        <v>7780</v>
      </c>
    </row>
    <row r="215" spans="2:15">
      <c r="B215">
        <v>1000</v>
      </c>
      <c r="H215">
        <v>7.4</v>
      </c>
      <c r="J215" t="s">
        <v>6451</v>
      </c>
      <c r="K215" t="s">
        <v>6456</v>
      </c>
      <c r="L215" t="s">
        <v>6470</v>
      </c>
      <c r="M215" t="s">
        <v>6502</v>
      </c>
      <c r="N215" t="s">
        <v>6695</v>
      </c>
      <c r="O215" t="s">
        <v>7781</v>
      </c>
    </row>
    <row r="216" spans="2:15">
      <c r="B216">
        <v>5.42</v>
      </c>
      <c r="H216">
        <v>7.4</v>
      </c>
      <c r="J216" t="s">
        <v>6451</v>
      </c>
      <c r="K216" t="s">
        <v>6456</v>
      </c>
      <c r="L216" t="s">
        <v>6470</v>
      </c>
      <c r="M216" t="s">
        <v>6502</v>
      </c>
      <c r="N216" t="s">
        <v>6696</v>
      </c>
      <c r="O216" t="s">
        <v>7782</v>
      </c>
    </row>
    <row r="217" spans="2:15">
      <c r="B217">
        <v>11.4</v>
      </c>
      <c r="H217">
        <v>7.4</v>
      </c>
      <c r="J217" t="s">
        <v>6451</v>
      </c>
      <c r="K217" t="s">
        <v>6456</v>
      </c>
      <c r="L217" t="s">
        <v>6470</v>
      </c>
      <c r="M217" t="s">
        <v>6502</v>
      </c>
      <c r="N217" t="s">
        <v>6697</v>
      </c>
      <c r="O217" t="s">
        <v>7783</v>
      </c>
    </row>
    <row r="218" spans="2:15">
      <c r="B218">
        <v>7.65</v>
      </c>
      <c r="H218">
        <v>7.4</v>
      </c>
      <c r="J218" t="s">
        <v>6451</v>
      </c>
      <c r="K218" t="s">
        <v>6456</v>
      </c>
      <c r="L218" t="s">
        <v>6470</v>
      </c>
      <c r="M218" t="s">
        <v>6502</v>
      </c>
      <c r="N218" t="s">
        <v>6698</v>
      </c>
      <c r="O218" t="s">
        <v>7784</v>
      </c>
    </row>
    <row r="219" spans="2:15">
      <c r="B219">
        <v>598</v>
      </c>
      <c r="H219">
        <v>7.4</v>
      </c>
      <c r="J219" t="s">
        <v>6451</v>
      </c>
      <c r="K219" t="s">
        <v>6456</v>
      </c>
      <c r="L219" t="s">
        <v>6470</v>
      </c>
      <c r="M219" t="s">
        <v>6502</v>
      </c>
      <c r="N219" t="s">
        <v>6698</v>
      </c>
      <c r="O219" t="s">
        <v>7784</v>
      </c>
    </row>
    <row r="220" spans="2:15">
      <c r="B220">
        <v>0.5600000000000001</v>
      </c>
      <c r="H220">
        <v>7.4</v>
      </c>
      <c r="J220" t="s">
        <v>6451</v>
      </c>
      <c r="K220" t="s">
        <v>6456</v>
      </c>
      <c r="L220" t="s">
        <v>6470</v>
      </c>
      <c r="M220" t="s">
        <v>6502</v>
      </c>
      <c r="N220" t="s">
        <v>6699</v>
      </c>
      <c r="O220" t="s">
        <v>7785</v>
      </c>
    </row>
    <row r="221" spans="2:15">
      <c r="B221">
        <v>94</v>
      </c>
      <c r="H221">
        <v>7.4</v>
      </c>
      <c r="J221" t="s">
        <v>6451</v>
      </c>
      <c r="K221" t="s">
        <v>6456</v>
      </c>
      <c r="L221" t="s">
        <v>6470</v>
      </c>
      <c r="M221" t="s">
        <v>6502</v>
      </c>
      <c r="N221" t="s">
        <v>6699</v>
      </c>
      <c r="O221" t="s">
        <v>7785</v>
      </c>
    </row>
    <row r="222" spans="2:15">
      <c r="B222">
        <v>1.47</v>
      </c>
      <c r="H222">
        <v>7.4</v>
      </c>
      <c r="J222" t="s">
        <v>6451</v>
      </c>
      <c r="K222" t="s">
        <v>6456</v>
      </c>
      <c r="L222" t="s">
        <v>6470</v>
      </c>
      <c r="M222" t="s">
        <v>6502</v>
      </c>
      <c r="N222" t="s">
        <v>6700</v>
      </c>
      <c r="O222" t="s">
        <v>7786</v>
      </c>
    </row>
    <row r="223" spans="2:15">
      <c r="B223">
        <v>0.5600000000000001</v>
      </c>
      <c r="H223">
        <v>7.4</v>
      </c>
      <c r="J223" t="s">
        <v>6451</v>
      </c>
      <c r="K223" t="s">
        <v>6456</v>
      </c>
      <c r="L223" t="s">
        <v>6470</v>
      </c>
      <c r="M223" t="s">
        <v>6502</v>
      </c>
      <c r="N223" t="s">
        <v>6701</v>
      </c>
      <c r="O223" t="s">
        <v>7787</v>
      </c>
    </row>
    <row r="224" spans="2:15">
      <c r="B224">
        <v>52</v>
      </c>
      <c r="H224">
        <v>7.4</v>
      </c>
      <c r="J224" t="s">
        <v>6451</v>
      </c>
      <c r="K224" t="s">
        <v>6456</v>
      </c>
      <c r="L224" t="s">
        <v>6470</v>
      </c>
      <c r="M224" t="s">
        <v>6502</v>
      </c>
      <c r="N224" t="s">
        <v>6701</v>
      </c>
      <c r="O224" t="s">
        <v>7787</v>
      </c>
    </row>
    <row r="225" spans="2:15">
      <c r="B225">
        <v>36</v>
      </c>
      <c r="H225">
        <v>7.4</v>
      </c>
      <c r="J225" t="s">
        <v>6451</v>
      </c>
      <c r="K225" t="s">
        <v>6456</v>
      </c>
      <c r="L225" t="s">
        <v>6470</v>
      </c>
      <c r="M225" t="s">
        <v>6502</v>
      </c>
      <c r="N225" t="s">
        <v>6702</v>
      </c>
      <c r="O225" t="s">
        <v>7788</v>
      </c>
    </row>
    <row r="226" spans="2:15">
      <c r="B226">
        <v>1000</v>
      </c>
      <c r="H226">
        <v>7.4</v>
      </c>
      <c r="J226" t="s">
        <v>6451</v>
      </c>
      <c r="K226" t="s">
        <v>6456</v>
      </c>
      <c r="L226" t="s">
        <v>6470</v>
      </c>
      <c r="M226" t="s">
        <v>6502</v>
      </c>
      <c r="N226" t="s">
        <v>6702</v>
      </c>
      <c r="O226" t="s">
        <v>7788</v>
      </c>
    </row>
    <row r="227" spans="2:15">
      <c r="B227">
        <v>33</v>
      </c>
      <c r="H227">
        <v>7.4</v>
      </c>
      <c r="J227" t="s">
        <v>6451</v>
      </c>
      <c r="K227" t="s">
        <v>6456</v>
      </c>
      <c r="L227" t="s">
        <v>6470</v>
      </c>
      <c r="M227" t="s">
        <v>6502</v>
      </c>
      <c r="N227" t="s">
        <v>6703</v>
      </c>
      <c r="O227" t="s">
        <v>7789</v>
      </c>
    </row>
    <row r="228" spans="2:15">
      <c r="B228">
        <v>535</v>
      </c>
      <c r="H228">
        <v>7.4</v>
      </c>
      <c r="J228" t="s">
        <v>6451</v>
      </c>
      <c r="K228" t="s">
        <v>6456</v>
      </c>
      <c r="L228" t="s">
        <v>6470</v>
      </c>
      <c r="M228" t="s">
        <v>6502</v>
      </c>
      <c r="N228" t="s">
        <v>6703</v>
      </c>
      <c r="O228" t="s">
        <v>7789</v>
      </c>
    </row>
    <row r="229" spans="2:15">
      <c r="B229">
        <v>0.38</v>
      </c>
      <c r="H229">
        <v>7.4</v>
      </c>
      <c r="J229" t="s">
        <v>6451</v>
      </c>
      <c r="K229" t="s">
        <v>6456</v>
      </c>
      <c r="L229" t="s">
        <v>6470</v>
      </c>
      <c r="M229" t="s">
        <v>6502</v>
      </c>
      <c r="N229" t="s">
        <v>6704</v>
      </c>
      <c r="O229" t="s">
        <v>7790</v>
      </c>
    </row>
    <row r="230" spans="2:15">
      <c r="B230">
        <v>44.4</v>
      </c>
      <c r="H230">
        <v>7.4</v>
      </c>
      <c r="J230" t="s">
        <v>6451</v>
      </c>
      <c r="K230" t="s">
        <v>6456</v>
      </c>
      <c r="L230" t="s">
        <v>6470</v>
      </c>
      <c r="M230" t="s">
        <v>6502</v>
      </c>
      <c r="N230" t="s">
        <v>6704</v>
      </c>
      <c r="O230" t="s">
        <v>7790</v>
      </c>
    </row>
    <row r="231" spans="2:15">
      <c r="B231">
        <v>0.66</v>
      </c>
      <c r="H231">
        <v>7.4</v>
      </c>
      <c r="J231" t="s">
        <v>6451</v>
      </c>
      <c r="K231" t="s">
        <v>6456</v>
      </c>
      <c r="L231" t="s">
        <v>6470</v>
      </c>
      <c r="M231" t="s">
        <v>6502</v>
      </c>
      <c r="N231" t="s">
        <v>6705</v>
      </c>
      <c r="O231" t="s">
        <v>7791</v>
      </c>
    </row>
    <row r="232" spans="2:15">
      <c r="B232">
        <v>70.3</v>
      </c>
      <c r="H232">
        <v>7.4</v>
      </c>
      <c r="J232" t="s">
        <v>6451</v>
      </c>
      <c r="K232" t="s">
        <v>6456</v>
      </c>
      <c r="L232" t="s">
        <v>6470</v>
      </c>
      <c r="M232" t="s">
        <v>6502</v>
      </c>
      <c r="N232" t="s">
        <v>6705</v>
      </c>
      <c r="O232" t="s">
        <v>7791</v>
      </c>
    </row>
    <row r="233" spans="2:15">
      <c r="B233">
        <v>27</v>
      </c>
      <c r="H233">
        <v>7.4</v>
      </c>
      <c r="J233" t="s">
        <v>6451</v>
      </c>
      <c r="K233" t="s">
        <v>6456</v>
      </c>
      <c r="L233" t="s">
        <v>6470</v>
      </c>
      <c r="M233" t="s">
        <v>6502</v>
      </c>
      <c r="N233" t="s">
        <v>6706</v>
      </c>
      <c r="O233" t="s">
        <v>7792</v>
      </c>
    </row>
    <row r="234" spans="2:15">
      <c r="B234">
        <v>0.49</v>
      </c>
      <c r="H234">
        <v>7.4</v>
      </c>
      <c r="J234" t="s">
        <v>6451</v>
      </c>
      <c r="K234" t="s">
        <v>6456</v>
      </c>
      <c r="L234" t="s">
        <v>6470</v>
      </c>
      <c r="M234" t="s">
        <v>6502</v>
      </c>
      <c r="N234" t="s">
        <v>6706</v>
      </c>
      <c r="O234" t="s">
        <v>7792</v>
      </c>
    </row>
    <row r="235" spans="2:15">
      <c r="B235">
        <v>1.22</v>
      </c>
      <c r="H235">
        <v>7.4</v>
      </c>
      <c r="J235" t="s">
        <v>6451</v>
      </c>
      <c r="K235" t="s">
        <v>6456</v>
      </c>
      <c r="L235" t="s">
        <v>6470</v>
      </c>
      <c r="M235" t="s">
        <v>6502</v>
      </c>
      <c r="N235" t="s">
        <v>6707</v>
      </c>
      <c r="O235" t="s">
        <v>7793</v>
      </c>
    </row>
    <row r="236" spans="2:15">
      <c r="B236">
        <v>57.5</v>
      </c>
      <c r="H236">
        <v>7.4</v>
      </c>
      <c r="J236" t="s">
        <v>6451</v>
      </c>
      <c r="K236" t="s">
        <v>6456</v>
      </c>
      <c r="L236" t="s">
        <v>6470</v>
      </c>
      <c r="M236" t="s">
        <v>6502</v>
      </c>
      <c r="N236" t="s">
        <v>6707</v>
      </c>
      <c r="O236" t="s">
        <v>7793</v>
      </c>
    </row>
    <row r="237" spans="2:15">
      <c r="B237">
        <v>0.33</v>
      </c>
      <c r="H237">
        <v>7.4</v>
      </c>
      <c r="J237" t="s">
        <v>6451</v>
      </c>
      <c r="K237" t="s">
        <v>6456</v>
      </c>
      <c r="L237" t="s">
        <v>6470</v>
      </c>
      <c r="M237" t="s">
        <v>6502</v>
      </c>
      <c r="N237" t="s">
        <v>6708</v>
      </c>
      <c r="O237" t="s">
        <v>7794</v>
      </c>
    </row>
    <row r="238" spans="2:15">
      <c r="B238">
        <v>9.66</v>
      </c>
      <c r="H238">
        <v>7.4</v>
      </c>
      <c r="J238" t="s">
        <v>6451</v>
      </c>
      <c r="K238" t="s">
        <v>6456</v>
      </c>
      <c r="L238" t="s">
        <v>6470</v>
      </c>
      <c r="M238" t="s">
        <v>6502</v>
      </c>
      <c r="N238" t="s">
        <v>6708</v>
      </c>
      <c r="O238" t="s">
        <v>7794</v>
      </c>
    </row>
    <row r="239" spans="2:15">
      <c r="B239">
        <v>0.17</v>
      </c>
      <c r="H239">
        <v>7.4</v>
      </c>
      <c r="J239" t="s">
        <v>6451</v>
      </c>
      <c r="K239" t="s">
        <v>6456</v>
      </c>
      <c r="L239" t="s">
        <v>6470</v>
      </c>
      <c r="M239" t="s">
        <v>6502</v>
      </c>
      <c r="N239" t="s">
        <v>6709</v>
      </c>
      <c r="O239" t="s">
        <v>7795</v>
      </c>
    </row>
    <row r="240" spans="2:15">
      <c r="B240">
        <v>29</v>
      </c>
      <c r="H240">
        <v>7.4</v>
      </c>
      <c r="J240" t="s">
        <v>6451</v>
      </c>
      <c r="K240" t="s">
        <v>6456</v>
      </c>
      <c r="L240" t="s">
        <v>6470</v>
      </c>
      <c r="M240" t="s">
        <v>6502</v>
      </c>
      <c r="N240" t="s">
        <v>6709</v>
      </c>
      <c r="O240" t="s">
        <v>7795</v>
      </c>
    </row>
    <row r="241" spans="2:15">
      <c r="B241">
        <v>0.44</v>
      </c>
      <c r="H241">
        <v>7.4</v>
      </c>
      <c r="J241" t="s">
        <v>6451</v>
      </c>
      <c r="K241" t="s">
        <v>6456</v>
      </c>
      <c r="L241" t="s">
        <v>6470</v>
      </c>
      <c r="M241" t="s">
        <v>6502</v>
      </c>
      <c r="N241" t="s">
        <v>6710</v>
      </c>
      <c r="O241" t="s">
        <v>7796</v>
      </c>
    </row>
    <row r="242" spans="2:15">
      <c r="B242">
        <v>21.4</v>
      </c>
      <c r="H242">
        <v>7.4</v>
      </c>
      <c r="J242" t="s">
        <v>6451</v>
      </c>
      <c r="K242" t="s">
        <v>6456</v>
      </c>
      <c r="L242" t="s">
        <v>6470</v>
      </c>
      <c r="M242" t="s">
        <v>6502</v>
      </c>
      <c r="N242" t="s">
        <v>6710</v>
      </c>
      <c r="O242" t="s">
        <v>7796</v>
      </c>
    </row>
    <row r="243" spans="2:15">
      <c r="B243">
        <v>2.58</v>
      </c>
      <c r="H243">
        <v>7.4</v>
      </c>
      <c r="J243" t="s">
        <v>6451</v>
      </c>
      <c r="K243" t="s">
        <v>6456</v>
      </c>
      <c r="L243" t="s">
        <v>6470</v>
      </c>
      <c r="M243" t="s">
        <v>6502</v>
      </c>
      <c r="N243" t="s">
        <v>6711</v>
      </c>
      <c r="O243" t="s">
        <v>7797</v>
      </c>
    </row>
    <row r="244" spans="2:15">
      <c r="B244">
        <v>78</v>
      </c>
      <c r="H244">
        <v>7.4</v>
      </c>
      <c r="J244" t="s">
        <v>6451</v>
      </c>
      <c r="K244" t="s">
        <v>6456</v>
      </c>
      <c r="L244" t="s">
        <v>6470</v>
      </c>
      <c r="M244" t="s">
        <v>6502</v>
      </c>
      <c r="N244" t="s">
        <v>6711</v>
      </c>
      <c r="O244" t="s">
        <v>7797</v>
      </c>
    </row>
    <row r="245" spans="2:15">
      <c r="B245">
        <v>6.78</v>
      </c>
      <c r="H245">
        <v>7.4</v>
      </c>
      <c r="J245" t="s">
        <v>6451</v>
      </c>
      <c r="K245" t="s">
        <v>6456</v>
      </c>
      <c r="L245" t="s">
        <v>6470</v>
      </c>
      <c r="M245" t="s">
        <v>6502</v>
      </c>
      <c r="N245" t="s">
        <v>6712</v>
      </c>
      <c r="O245" t="s">
        <v>7798</v>
      </c>
    </row>
    <row r="246" spans="2:15">
      <c r="B246">
        <v>121</v>
      </c>
      <c r="H246">
        <v>7.4</v>
      </c>
      <c r="J246" t="s">
        <v>6451</v>
      </c>
      <c r="K246" t="s">
        <v>6456</v>
      </c>
      <c r="L246" t="s">
        <v>6470</v>
      </c>
      <c r="M246" t="s">
        <v>6502</v>
      </c>
      <c r="N246" t="s">
        <v>6712</v>
      </c>
      <c r="O246" t="s">
        <v>7798</v>
      </c>
    </row>
    <row r="247" spans="2:15">
      <c r="B247">
        <v>1000</v>
      </c>
      <c r="H247">
        <v>7.4</v>
      </c>
      <c r="J247" t="s">
        <v>6451</v>
      </c>
      <c r="K247" t="s">
        <v>6456</v>
      </c>
      <c r="L247" t="s">
        <v>6470</v>
      </c>
      <c r="M247" t="s">
        <v>6502</v>
      </c>
      <c r="N247" t="s">
        <v>6713</v>
      </c>
      <c r="O247" t="s">
        <v>7799</v>
      </c>
    </row>
    <row r="248" spans="2:15">
      <c r="B248">
        <v>9.119999999999999</v>
      </c>
      <c r="H248">
        <v>7.4</v>
      </c>
      <c r="J248" t="s">
        <v>6451</v>
      </c>
      <c r="K248" t="s">
        <v>6456</v>
      </c>
      <c r="L248" t="s">
        <v>6470</v>
      </c>
      <c r="M248" t="s">
        <v>6502</v>
      </c>
      <c r="N248" t="s">
        <v>6713</v>
      </c>
      <c r="O248" t="s">
        <v>7799</v>
      </c>
    </row>
    <row r="249" spans="2:15">
      <c r="B249">
        <v>76.90000000000001</v>
      </c>
      <c r="H249">
        <v>7.4</v>
      </c>
      <c r="J249" t="s">
        <v>6451</v>
      </c>
      <c r="K249" t="s">
        <v>6456</v>
      </c>
      <c r="L249" t="s">
        <v>6470</v>
      </c>
      <c r="M249" t="s">
        <v>6502</v>
      </c>
      <c r="N249" t="s">
        <v>6714</v>
      </c>
      <c r="O249" t="s">
        <v>7800</v>
      </c>
    </row>
    <row r="250" spans="2:15">
      <c r="B250">
        <v>1000</v>
      </c>
      <c r="H250">
        <v>7.4</v>
      </c>
      <c r="J250" t="s">
        <v>6451</v>
      </c>
      <c r="K250" t="s">
        <v>6456</v>
      </c>
      <c r="L250" t="s">
        <v>6470</v>
      </c>
      <c r="M250" t="s">
        <v>6502</v>
      </c>
      <c r="N250" t="s">
        <v>6714</v>
      </c>
      <c r="O250" t="s">
        <v>7800</v>
      </c>
    </row>
    <row r="251" spans="2:15">
      <c r="B251">
        <v>3.86</v>
      </c>
      <c r="H251">
        <v>7.4</v>
      </c>
      <c r="J251" t="s">
        <v>6451</v>
      </c>
      <c r="K251" t="s">
        <v>6456</v>
      </c>
      <c r="L251" t="s">
        <v>6470</v>
      </c>
      <c r="M251" t="s">
        <v>6502</v>
      </c>
      <c r="N251" t="s">
        <v>6715</v>
      </c>
      <c r="O251" t="s">
        <v>7801</v>
      </c>
    </row>
    <row r="252" spans="2:15">
      <c r="B252">
        <v>1.8</v>
      </c>
      <c r="H252">
        <v>7.4</v>
      </c>
      <c r="J252" t="s">
        <v>6451</v>
      </c>
      <c r="K252" t="s">
        <v>6456</v>
      </c>
      <c r="L252" t="s">
        <v>6470</v>
      </c>
      <c r="M252" t="s">
        <v>6502</v>
      </c>
      <c r="N252" t="s">
        <v>6716</v>
      </c>
      <c r="O252" t="s">
        <v>7802</v>
      </c>
    </row>
    <row r="253" spans="2:15">
      <c r="B253">
        <v>19</v>
      </c>
      <c r="H253">
        <v>7.4</v>
      </c>
      <c r="J253" t="s">
        <v>6451</v>
      </c>
      <c r="K253" t="s">
        <v>6456</v>
      </c>
      <c r="L253" t="s">
        <v>6470</v>
      </c>
      <c r="M253" t="s">
        <v>6502</v>
      </c>
      <c r="N253" t="s">
        <v>6717</v>
      </c>
      <c r="O253" t="s">
        <v>7803</v>
      </c>
    </row>
    <row r="254" spans="2:15">
      <c r="B254">
        <v>343</v>
      </c>
      <c r="H254">
        <v>7.4</v>
      </c>
      <c r="J254" t="s">
        <v>6451</v>
      </c>
      <c r="K254" t="s">
        <v>6456</v>
      </c>
      <c r="L254" t="s">
        <v>6470</v>
      </c>
      <c r="M254" t="s">
        <v>6502</v>
      </c>
      <c r="N254" t="s">
        <v>6718</v>
      </c>
      <c r="O254" t="s">
        <v>7804</v>
      </c>
    </row>
    <row r="255" spans="2:15">
      <c r="B255">
        <v>648</v>
      </c>
      <c r="H255">
        <v>7.4</v>
      </c>
      <c r="J255" t="s">
        <v>6451</v>
      </c>
      <c r="K255" t="s">
        <v>6456</v>
      </c>
      <c r="L255" t="s">
        <v>6470</v>
      </c>
      <c r="M255" t="s">
        <v>6502</v>
      </c>
      <c r="N255" t="s">
        <v>6719</v>
      </c>
      <c r="O255" t="s">
        <v>7805</v>
      </c>
    </row>
    <row r="256" spans="2:15">
      <c r="B256">
        <v>21.5</v>
      </c>
      <c r="H256">
        <v>7.4</v>
      </c>
      <c r="J256" t="s">
        <v>6451</v>
      </c>
      <c r="K256" t="s">
        <v>6456</v>
      </c>
      <c r="L256" t="s">
        <v>6470</v>
      </c>
      <c r="M256" t="s">
        <v>6502</v>
      </c>
      <c r="N256" t="s">
        <v>6719</v>
      </c>
      <c r="O256" t="s">
        <v>7805</v>
      </c>
    </row>
    <row r="257" spans="2:15">
      <c r="B257">
        <v>40</v>
      </c>
      <c r="H257">
        <v>7.4</v>
      </c>
      <c r="J257" t="s">
        <v>6451</v>
      </c>
      <c r="K257" t="s">
        <v>6456</v>
      </c>
      <c r="L257" t="s">
        <v>6470</v>
      </c>
      <c r="M257" t="s">
        <v>6502</v>
      </c>
      <c r="N257" t="s">
        <v>6720</v>
      </c>
      <c r="O257" t="s">
        <v>7806</v>
      </c>
    </row>
    <row r="258" spans="2:15">
      <c r="B258">
        <v>664</v>
      </c>
      <c r="H258">
        <v>7.4</v>
      </c>
      <c r="J258" t="s">
        <v>6451</v>
      </c>
      <c r="K258" t="s">
        <v>6456</v>
      </c>
      <c r="L258" t="s">
        <v>6470</v>
      </c>
      <c r="M258" t="s">
        <v>6502</v>
      </c>
      <c r="N258" t="s">
        <v>6721</v>
      </c>
      <c r="O258" t="s">
        <v>7807</v>
      </c>
    </row>
    <row r="259" spans="2:15">
      <c r="B259">
        <v>43</v>
      </c>
      <c r="H259">
        <v>7.4</v>
      </c>
      <c r="J259" t="s">
        <v>6451</v>
      </c>
      <c r="K259" t="s">
        <v>6456</v>
      </c>
      <c r="L259" t="s">
        <v>6470</v>
      </c>
      <c r="M259" t="s">
        <v>6502</v>
      </c>
      <c r="N259" t="s">
        <v>6721</v>
      </c>
      <c r="O259" t="s">
        <v>7807</v>
      </c>
    </row>
    <row r="260" spans="2:15">
      <c r="B260">
        <v>1000</v>
      </c>
      <c r="H260">
        <v>7.4</v>
      </c>
      <c r="J260" t="s">
        <v>6451</v>
      </c>
      <c r="K260" t="s">
        <v>6456</v>
      </c>
      <c r="L260" t="s">
        <v>6470</v>
      </c>
      <c r="M260" t="s">
        <v>6502</v>
      </c>
      <c r="N260" t="s">
        <v>6722</v>
      </c>
      <c r="O260" t="s">
        <v>7808</v>
      </c>
    </row>
    <row r="261" spans="2:15">
      <c r="B261">
        <v>13.1</v>
      </c>
      <c r="H261">
        <v>7.4</v>
      </c>
      <c r="J261" t="s">
        <v>6451</v>
      </c>
      <c r="K261" t="s">
        <v>6456</v>
      </c>
      <c r="L261" t="s">
        <v>6470</v>
      </c>
      <c r="M261" t="s">
        <v>6502</v>
      </c>
      <c r="N261" t="s">
        <v>6722</v>
      </c>
      <c r="O261" t="s">
        <v>7808</v>
      </c>
    </row>
    <row r="262" spans="2:15">
      <c r="B262">
        <v>90.90000000000001</v>
      </c>
      <c r="H262">
        <v>7.4</v>
      </c>
      <c r="J262" t="s">
        <v>6451</v>
      </c>
      <c r="K262" t="s">
        <v>6456</v>
      </c>
      <c r="L262" t="s">
        <v>6470</v>
      </c>
      <c r="M262" t="s">
        <v>6502</v>
      </c>
      <c r="N262" t="s">
        <v>6723</v>
      </c>
      <c r="O262" t="s">
        <v>7809</v>
      </c>
    </row>
    <row r="263" spans="2:15">
      <c r="B263">
        <v>41.9</v>
      </c>
      <c r="H263">
        <v>7.4</v>
      </c>
      <c r="J263" t="s">
        <v>6451</v>
      </c>
      <c r="K263" t="s">
        <v>6456</v>
      </c>
      <c r="L263" t="s">
        <v>6470</v>
      </c>
      <c r="M263" t="s">
        <v>6502</v>
      </c>
      <c r="N263" t="s">
        <v>6724</v>
      </c>
      <c r="O263" t="s">
        <v>7810</v>
      </c>
    </row>
    <row r="264" spans="2:15">
      <c r="B264">
        <v>1000</v>
      </c>
      <c r="H264">
        <v>7.4</v>
      </c>
      <c r="J264" t="s">
        <v>6451</v>
      </c>
      <c r="K264" t="s">
        <v>6456</v>
      </c>
      <c r="L264" t="s">
        <v>6470</v>
      </c>
      <c r="M264" t="s">
        <v>6502</v>
      </c>
      <c r="N264" t="s">
        <v>6725</v>
      </c>
      <c r="O264" t="s">
        <v>7811</v>
      </c>
    </row>
    <row r="265" spans="2:15">
      <c r="B265">
        <v>1000</v>
      </c>
      <c r="H265">
        <v>7.4</v>
      </c>
      <c r="J265" t="s">
        <v>6451</v>
      </c>
      <c r="K265" t="s">
        <v>6456</v>
      </c>
      <c r="L265" t="s">
        <v>6470</v>
      </c>
      <c r="M265" t="s">
        <v>6502</v>
      </c>
      <c r="N265" t="s">
        <v>6726</v>
      </c>
      <c r="O265" t="s">
        <v>7812</v>
      </c>
    </row>
    <row r="266" spans="2:15">
      <c r="B266">
        <v>214</v>
      </c>
      <c r="H266">
        <v>7.4</v>
      </c>
      <c r="J266" t="s">
        <v>6451</v>
      </c>
      <c r="K266" t="s">
        <v>6456</v>
      </c>
      <c r="L266" t="s">
        <v>6470</v>
      </c>
      <c r="M266" t="s">
        <v>6502</v>
      </c>
      <c r="N266" t="s">
        <v>6727</v>
      </c>
      <c r="O266" t="s">
        <v>7813</v>
      </c>
    </row>
    <row r="267" spans="2:15">
      <c r="B267">
        <v>86.7</v>
      </c>
      <c r="H267">
        <v>7.4</v>
      </c>
      <c r="J267" t="s">
        <v>6451</v>
      </c>
      <c r="K267" t="s">
        <v>6456</v>
      </c>
      <c r="L267" t="s">
        <v>6470</v>
      </c>
      <c r="M267" t="s">
        <v>6502</v>
      </c>
      <c r="N267" t="s">
        <v>6728</v>
      </c>
      <c r="O267" t="s">
        <v>7814</v>
      </c>
    </row>
    <row r="268" spans="2:15">
      <c r="B268">
        <v>72.5</v>
      </c>
      <c r="H268">
        <v>7.4</v>
      </c>
      <c r="J268" t="s">
        <v>6451</v>
      </c>
      <c r="K268" t="s">
        <v>6456</v>
      </c>
      <c r="L268" t="s">
        <v>6470</v>
      </c>
      <c r="M268" t="s">
        <v>6502</v>
      </c>
      <c r="N268" t="s">
        <v>6729</v>
      </c>
      <c r="O268" t="s">
        <v>7815</v>
      </c>
    </row>
    <row r="269" spans="2:15">
      <c r="B269">
        <v>272</v>
      </c>
      <c r="H269">
        <v>7.4</v>
      </c>
      <c r="J269" t="s">
        <v>6451</v>
      </c>
      <c r="K269" t="s">
        <v>6456</v>
      </c>
      <c r="L269" t="s">
        <v>6470</v>
      </c>
      <c r="M269" t="s">
        <v>6502</v>
      </c>
      <c r="N269" t="s">
        <v>6730</v>
      </c>
      <c r="O269" t="s">
        <v>7816</v>
      </c>
    </row>
    <row r="270" spans="2:15">
      <c r="B270">
        <v>111</v>
      </c>
      <c r="H270">
        <v>7.4</v>
      </c>
      <c r="J270" t="s">
        <v>6451</v>
      </c>
      <c r="K270" t="s">
        <v>6456</v>
      </c>
      <c r="L270" t="s">
        <v>6470</v>
      </c>
      <c r="M270" t="s">
        <v>6502</v>
      </c>
      <c r="N270" t="s">
        <v>6731</v>
      </c>
      <c r="O270" t="s">
        <v>7817</v>
      </c>
    </row>
    <row r="271" spans="2:15">
      <c r="B271">
        <v>1000</v>
      </c>
      <c r="H271">
        <v>7.4</v>
      </c>
      <c r="J271" t="s">
        <v>6451</v>
      </c>
      <c r="K271" t="s">
        <v>6456</v>
      </c>
      <c r="L271" t="s">
        <v>6470</v>
      </c>
      <c r="M271" t="s">
        <v>6502</v>
      </c>
      <c r="N271" t="s">
        <v>6731</v>
      </c>
      <c r="O271" t="s">
        <v>7817</v>
      </c>
    </row>
    <row r="272" spans="2:15">
      <c r="B272">
        <v>14.2</v>
      </c>
      <c r="H272">
        <v>7.4</v>
      </c>
      <c r="J272" t="s">
        <v>6451</v>
      </c>
      <c r="K272" t="s">
        <v>6456</v>
      </c>
      <c r="L272" t="s">
        <v>6470</v>
      </c>
      <c r="M272" t="s">
        <v>6502</v>
      </c>
      <c r="N272" t="s">
        <v>6732</v>
      </c>
      <c r="O272" t="s">
        <v>7818</v>
      </c>
    </row>
    <row r="273" spans="2:15">
      <c r="B273">
        <v>1000</v>
      </c>
      <c r="H273">
        <v>7.4</v>
      </c>
      <c r="J273" t="s">
        <v>6451</v>
      </c>
      <c r="K273" t="s">
        <v>6456</v>
      </c>
      <c r="L273" t="s">
        <v>6470</v>
      </c>
      <c r="M273" t="s">
        <v>6502</v>
      </c>
      <c r="N273" t="s">
        <v>6733</v>
      </c>
      <c r="O273" t="s">
        <v>7819</v>
      </c>
    </row>
    <row r="274" spans="2:15">
      <c r="B274">
        <v>11.6</v>
      </c>
      <c r="H274">
        <v>7.4</v>
      </c>
      <c r="J274" t="s">
        <v>6451</v>
      </c>
      <c r="K274" t="s">
        <v>6456</v>
      </c>
      <c r="L274" t="s">
        <v>6470</v>
      </c>
      <c r="M274" t="s">
        <v>6502</v>
      </c>
      <c r="N274" t="s">
        <v>6734</v>
      </c>
      <c r="O274" t="s">
        <v>7820</v>
      </c>
    </row>
    <row r="275" spans="2:15">
      <c r="B275">
        <v>1000</v>
      </c>
      <c r="H275">
        <v>7.4</v>
      </c>
      <c r="J275" t="s">
        <v>6451</v>
      </c>
      <c r="K275" t="s">
        <v>6456</v>
      </c>
      <c r="L275" t="s">
        <v>6470</v>
      </c>
      <c r="M275" t="s">
        <v>6502</v>
      </c>
      <c r="N275" t="s">
        <v>6734</v>
      </c>
      <c r="O275" t="s">
        <v>7820</v>
      </c>
    </row>
    <row r="276" spans="2:15">
      <c r="B276">
        <v>144</v>
      </c>
      <c r="H276">
        <v>7.4</v>
      </c>
      <c r="J276" t="s">
        <v>6451</v>
      </c>
      <c r="K276" t="s">
        <v>6456</v>
      </c>
      <c r="L276" t="s">
        <v>6470</v>
      </c>
      <c r="M276" t="s">
        <v>6502</v>
      </c>
      <c r="N276" t="s">
        <v>6735</v>
      </c>
      <c r="O276" t="s">
        <v>7821</v>
      </c>
    </row>
    <row r="277" spans="2:15">
      <c r="B277">
        <v>0.8</v>
      </c>
      <c r="H277">
        <v>7.4</v>
      </c>
      <c r="J277" t="s">
        <v>6451</v>
      </c>
      <c r="K277" t="s">
        <v>6456</v>
      </c>
      <c r="L277" t="s">
        <v>6470</v>
      </c>
      <c r="M277" t="s">
        <v>6502</v>
      </c>
      <c r="N277" t="s">
        <v>6735</v>
      </c>
      <c r="O277" t="s">
        <v>7821</v>
      </c>
    </row>
    <row r="278" spans="2:15">
      <c r="B278">
        <v>1.97</v>
      </c>
      <c r="H278">
        <v>7.4</v>
      </c>
      <c r="J278" t="s">
        <v>6451</v>
      </c>
      <c r="K278" t="s">
        <v>6456</v>
      </c>
      <c r="L278" t="s">
        <v>6470</v>
      </c>
      <c r="M278" t="s">
        <v>6502</v>
      </c>
      <c r="N278" t="s">
        <v>6736</v>
      </c>
      <c r="O278" t="s">
        <v>7822</v>
      </c>
    </row>
    <row r="279" spans="2:15">
      <c r="B279">
        <v>103</v>
      </c>
      <c r="H279">
        <v>7.4</v>
      </c>
      <c r="J279" t="s">
        <v>6451</v>
      </c>
      <c r="K279" t="s">
        <v>6456</v>
      </c>
      <c r="L279" t="s">
        <v>6470</v>
      </c>
      <c r="M279" t="s">
        <v>6502</v>
      </c>
      <c r="N279" t="s">
        <v>6736</v>
      </c>
      <c r="O279" t="s">
        <v>7822</v>
      </c>
    </row>
    <row r="280" spans="2:15">
      <c r="B280">
        <v>7.2</v>
      </c>
      <c r="H280">
        <v>7.4</v>
      </c>
      <c r="J280" t="s">
        <v>6451</v>
      </c>
      <c r="K280" t="s">
        <v>6456</v>
      </c>
      <c r="L280" t="s">
        <v>6470</v>
      </c>
      <c r="M280" t="s">
        <v>6502</v>
      </c>
      <c r="N280" t="s">
        <v>6737</v>
      </c>
      <c r="O280" t="s">
        <v>7823</v>
      </c>
    </row>
    <row r="281" spans="2:15">
      <c r="B281">
        <v>2290</v>
      </c>
      <c r="H281">
        <v>7.4</v>
      </c>
      <c r="J281" t="s">
        <v>6451</v>
      </c>
      <c r="K281" t="s">
        <v>6456</v>
      </c>
      <c r="L281" t="s">
        <v>6470</v>
      </c>
      <c r="M281" t="s">
        <v>6502</v>
      </c>
      <c r="N281" t="s">
        <v>6738</v>
      </c>
      <c r="O281" t="s">
        <v>7824</v>
      </c>
    </row>
    <row r="282" spans="2:15">
      <c r="B282">
        <v>43.4</v>
      </c>
      <c r="H282">
        <v>7.4</v>
      </c>
      <c r="J282" t="s">
        <v>6451</v>
      </c>
      <c r="K282" t="s">
        <v>6456</v>
      </c>
      <c r="L282" t="s">
        <v>6470</v>
      </c>
      <c r="M282" t="s">
        <v>6502</v>
      </c>
      <c r="N282" t="s">
        <v>6739</v>
      </c>
      <c r="O282" t="s">
        <v>7825</v>
      </c>
    </row>
    <row r="283" spans="2:15">
      <c r="B283">
        <v>147</v>
      </c>
      <c r="H283">
        <v>7.4</v>
      </c>
      <c r="J283" t="s">
        <v>6451</v>
      </c>
      <c r="K283" t="s">
        <v>6456</v>
      </c>
      <c r="L283" t="s">
        <v>6470</v>
      </c>
      <c r="M283" t="s">
        <v>6502</v>
      </c>
      <c r="N283" t="s">
        <v>6739</v>
      </c>
      <c r="O283" t="s">
        <v>7825</v>
      </c>
    </row>
    <row r="284" spans="2:15">
      <c r="B284">
        <v>210</v>
      </c>
      <c r="H284">
        <v>7.4</v>
      </c>
      <c r="J284" t="s">
        <v>6451</v>
      </c>
      <c r="K284" t="s">
        <v>6456</v>
      </c>
      <c r="L284" t="s">
        <v>6470</v>
      </c>
      <c r="M284" t="s">
        <v>6502</v>
      </c>
      <c r="N284" t="s">
        <v>6740</v>
      </c>
      <c r="O284" t="s">
        <v>7826</v>
      </c>
    </row>
    <row r="285" spans="2:15">
      <c r="B285">
        <v>410</v>
      </c>
      <c r="H285">
        <v>7.4</v>
      </c>
      <c r="J285" t="s">
        <v>6451</v>
      </c>
      <c r="K285" t="s">
        <v>6456</v>
      </c>
      <c r="L285" t="s">
        <v>6470</v>
      </c>
      <c r="M285" t="s">
        <v>6502</v>
      </c>
      <c r="N285" t="s">
        <v>6740</v>
      </c>
      <c r="O285" t="s">
        <v>7826</v>
      </c>
    </row>
    <row r="286" spans="2:15">
      <c r="B286">
        <v>90.09999999999999</v>
      </c>
      <c r="H286">
        <v>7.4</v>
      </c>
      <c r="J286" t="s">
        <v>6451</v>
      </c>
      <c r="K286" t="s">
        <v>6456</v>
      </c>
      <c r="L286" t="s">
        <v>6470</v>
      </c>
      <c r="M286" t="s">
        <v>6502</v>
      </c>
      <c r="N286" t="s">
        <v>6741</v>
      </c>
      <c r="O286" t="s">
        <v>7827</v>
      </c>
    </row>
    <row r="287" spans="2:15">
      <c r="B287">
        <v>1860</v>
      </c>
      <c r="H287">
        <v>7.4</v>
      </c>
      <c r="J287" t="s">
        <v>6451</v>
      </c>
      <c r="K287" t="s">
        <v>6456</v>
      </c>
      <c r="L287" t="s">
        <v>6470</v>
      </c>
      <c r="M287" t="s">
        <v>6502</v>
      </c>
      <c r="N287" t="s">
        <v>6742</v>
      </c>
      <c r="O287" t="s">
        <v>7828</v>
      </c>
    </row>
    <row r="288" spans="2:15">
      <c r="B288">
        <v>2.04</v>
      </c>
      <c r="H288">
        <v>7.4</v>
      </c>
      <c r="J288" t="s">
        <v>6451</v>
      </c>
      <c r="K288" t="s">
        <v>6456</v>
      </c>
      <c r="L288" t="s">
        <v>6470</v>
      </c>
      <c r="M288" t="s">
        <v>6502</v>
      </c>
      <c r="N288" t="s">
        <v>6743</v>
      </c>
      <c r="O288" t="s">
        <v>7829</v>
      </c>
    </row>
    <row r="289" spans="2:15">
      <c r="B289">
        <v>39</v>
      </c>
      <c r="H289">
        <v>7.4</v>
      </c>
      <c r="J289" t="s">
        <v>6451</v>
      </c>
      <c r="K289" t="s">
        <v>6456</v>
      </c>
      <c r="L289" t="s">
        <v>6470</v>
      </c>
      <c r="M289" t="s">
        <v>6502</v>
      </c>
      <c r="N289" t="s">
        <v>6744</v>
      </c>
      <c r="O289" t="s">
        <v>7830</v>
      </c>
    </row>
    <row r="290" spans="2:15">
      <c r="B290">
        <v>1000</v>
      </c>
      <c r="H290">
        <v>7.4</v>
      </c>
      <c r="J290" t="s">
        <v>6451</v>
      </c>
      <c r="K290" t="s">
        <v>6456</v>
      </c>
      <c r="L290" t="s">
        <v>6470</v>
      </c>
      <c r="M290" t="s">
        <v>6502</v>
      </c>
      <c r="N290" t="s">
        <v>6744</v>
      </c>
      <c r="O290" t="s">
        <v>7830</v>
      </c>
    </row>
    <row r="291" spans="2:15">
      <c r="B291">
        <v>0.34</v>
      </c>
      <c r="H291">
        <v>7.4</v>
      </c>
      <c r="J291" t="s">
        <v>6451</v>
      </c>
      <c r="K291" t="s">
        <v>6456</v>
      </c>
      <c r="L291" t="s">
        <v>6470</v>
      </c>
      <c r="M291" t="s">
        <v>6502</v>
      </c>
      <c r="N291" t="s">
        <v>6745</v>
      </c>
      <c r="O291" t="s">
        <v>7831</v>
      </c>
    </row>
    <row r="292" spans="2:15">
      <c r="B292">
        <v>1.33</v>
      </c>
      <c r="H292">
        <v>7.4</v>
      </c>
      <c r="J292" t="s">
        <v>6451</v>
      </c>
      <c r="K292" t="s">
        <v>6456</v>
      </c>
      <c r="L292" t="s">
        <v>6470</v>
      </c>
      <c r="M292" t="s">
        <v>6502</v>
      </c>
      <c r="N292" t="s">
        <v>6746</v>
      </c>
      <c r="O292" t="s">
        <v>7832</v>
      </c>
    </row>
    <row r="293" spans="2:15">
      <c r="B293">
        <v>66</v>
      </c>
      <c r="H293">
        <v>7.4</v>
      </c>
      <c r="J293" t="s">
        <v>6451</v>
      </c>
      <c r="K293" t="s">
        <v>6456</v>
      </c>
      <c r="L293" t="s">
        <v>6470</v>
      </c>
      <c r="M293" t="s">
        <v>6502</v>
      </c>
      <c r="N293" t="s">
        <v>6746</v>
      </c>
      <c r="O293" t="s">
        <v>7832</v>
      </c>
    </row>
    <row r="294" spans="2:15">
      <c r="B294">
        <v>16</v>
      </c>
      <c r="H294">
        <v>7.4</v>
      </c>
      <c r="J294" t="s">
        <v>6451</v>
      </c>
      <c r="K294" t="s">
        <v>6456</v>
      </c>
      <c r="L294" t="s">
        <v>6470</v>
      </c>
      <c r="M294" t="s">
        <v>6502</v>
      </c>
      <c r="N294" t="s">
        <v>6747</v>
      </c>
      <c r="O294" t="s">
        <v>7833</v>
      </c>
    </row>
    <row r="295" spans="2:15">
      <c r="B295">
        <v>32</v>
      </c>
      <c r="H295">
        <v>7.4</v>
      </c>
      <c r="J295" t="s">
        <v>6451</v>
      </c>
      <c r="K295" t="s">
        <v>6456</v>
      </c>
      <c r="L295" t="s">
        <v>6470</v>
      </c>
      <c r="M295" t="s">
        <v>6502</v>
      </c>
      <c r="N295" t="s">
        <v>6728</v>
      </c>
      <c r="O295" t="s">
        <v>7814</v>
      </c>
    </row>
    <row r="296" spans="2:15">
      <c r="B296">
        <v>1000</v>
      </c>
      <c r="H296">
        <v>7.4</v>
      </c>
      <c r="J296" t="s">
        <v>6451</v>
      </c>
      <c r="K296" t="s">
        <v>6456</v>
      </c>
      <c r="L296" t="s">
        <v>6470</v>
      </c>
      <c r="M296" t="s">
        <v>6502</v>
      </c>
      <c r="N296" t="s">
        <v>6728</v>
      </c>
      <c r="O296" t="s">
        <v>7814</v>
      </c>
    </row>
    <row r="297" spans="2:15">
      <c r="B297">
        <v>0.34</v>
      </c>
      <c r="H297">
        <v>7.4</v>
      </c>
      <c r="J297" t="s">
        <v>6451</v>
      </c>
      <c r="K297" t="s">
        <v>6456</v>
      </c>
      <c r="L297" t="s">
        <v>6470</v>
      </c>
      <c r="M297" t="s">
        <v>6502</v>
      </c>
      <c r="N297" t="s">
        <v>6748</v>
      </c>
      <c r="O297" t="s">
        <v>7834</v>
      </c>
    </row>
    <row r="298" spans="2:15">
      <c r="B298">
        <v>45.7</v>
      </c>
      <c r="H298">
        <v>7.4</v>
      </c>
      <c r="J298" t="s">
        <v>6451</v>
      </c>
      <c r="K298" t="s">
        <v>6456</v>
      </c>
      <c r="L298" t="s">
        <v>6470</v>
      </c>
      <c r="M298" t="s">
        <v>6502</v>
      </c>
      <c r="N298" t="s">
        <v>6748</v>
      </c>
      <c r="O298" t="s">
        <v>7834</v>
      </c>
    </row>
    <row r="299" spans="2:15">
      <c r="B299">
        <v>302</v>
      </c>
      <c r="H299">
        <v>7.4</v>
      </c>
      <c r="J299" t="s">
        <v>6451</v>
      </c>
      <c r="K299" t="s">
        <v>6456</v>
      </c>
      <c r="L299" t="s">
        <v>6470</v>
      </c>
      <c r="M299" t="s">
        <v>6502</v>
      </c>
      <c r="N299" t="s">
        <v>6749</v>
      </c>
      <c r="O299" t="s">
        <v>7835</v>
      </c>
    </row>
    <row r="300" spans="2:15">
      <c r="B300">
        <v>247</v>
      </c>
      <c r="H300">
        <v>7.4</v>
      </c>
      <c r="J300" t="s">
        <v>6451</v>
      </c>
      <c r="K300" t="s">
        <v>6456</v>
      </c>
      <c r="L300" t="s">
        <v>6470</v>
      </c>
      <c r="M300" t="s">
        <v>6502</v>
      </c>
      <c r="N300" t="s">
        <v>6749</v>
      </c>
      <c r="O300" t="s">
        <v>7835</v>
      </c>
    </row>
    <row r="301" spans="2:15">
      <c r="B301">
        <v>4.7</v>
      </c>
      <c r="H301">
        <v>7.4</v>
      </c>
      <c r="J301" t="s">
        <v>6451</v>
      </c>
      <c r="K301" t="s">
        <v>6456</v>
      </c>
      <c r="L301" t="s">
        <v>6470</v>
      </c>
      <c r="M301" t="s">
        <v>6502</v>
      </c>
      <c r="N301" t="s">
        <v>6750</v>
      </c>
      <c r="O301" t="s">
        <v>7836</v>
      </c>
    </row>
    <row r="302" spans="2:15">
      <c r="B302">
        <v>3.3</v>
      </c>
      <c r="H302">
        <v>7.4</v>
      </c>
      <c r="J302" t="s">
        <v>6451</v>
      </c>
      <c r="K302" t="s">
        <v>6456</v>
      </c>
      <c r="L302" t="s">
        <v>6470</v>
      </c>
      <c r="M302" t="s">
        <v>6502</v>
      </c>
      <c r="N302" t="s">
        <v>6751</v>
      </c>
      <c r="O302" t="s">
        <v>7837</v>
      </c>
    </row>
    <row r="303" spans="2:15">
      <c r="B303">
        <v>1.02</v>
      </c>
      <c r="H303">
        <v>7.4</v>
      </c>
      <c r="J303" t="s">
        <v>6451</v>
      </c>
      <c r="K303" t="s">
        <v>6456</v>
      </c>
      <c r="L303" t="s">
        <v>6470</v>
      </c>
      <c r="M303" t="s">
        <v>6502</v>
      </c>
      <c r="N303" t="s">
        <v>6752</v>
      </c>
      <c r="O303" t="s">
        <v>7838</v>
      </c>
    </row>
    <row r="304" spans="2:15">
      <c r="B304">
        <v>6.05</v>
      </c>
      <c r="H304">
        <v>7.4</v>
      </c>
      <c r="J304" t="s">
        <v>6451</v>
      </c>
      <c r="K304" t="s">
        <v>6456</v>
      </c>
      <c r="L304" t="s">
        <v>6470</v>
      </c>
      <c r="M304" t="s">
        <v>6502</v>
      </c>
      <c r="N304" t="s">
        <v>6753</v>
      </c>
      <c r="O304" t="s">
        <v>7839</v>
      </c>
    </row>
    <row r="305" spans="2:15">
      <c r="B305">
        <v>813</v>
      </c>
      <c r="H305">
        <v>7.4</v>
      </c>
      <c r="J305" t="s">
        <v>6451</v>
      </c>
      <c r="K305" t="s">
        <v>6456</v>
      </c>
      <c r="L305" t="s">
        <v>6470</v>
      </c>
      <c r="M305" t="s">
        <v>6502</v>
      </c>
      <c r="N305" t="s">
        <v>6753</v>
      </c>
      <c r="O305" t="s">
        <v>7839</v>
      </c>
    </row>
    <row r="306" spans="2:15">
      <c r="B306">
        <v>0.96</v>
      </c>
      <c r="H306">
        <v>7.4</v>
      </c>
      <c r="J306" t="s">
        <v>6451</v>
      </c>
      <c r="K306" t="s">
        <v>6456</v>
      </c>
      <c r="L306" t="s">
        <v>6470</v>
      </c>
      <c r="M306" t="s">
        <v>6502</v>
      </c>
      <c r="N306" t="s">
        <v>6754</v>
      </c>
      <c r="O306" t="s">
        <v>7840</v>
      </c>
    </row>
    <row r="307" spans="2:15">
      <c r="B307">
        <v>170</v>
      </c>
      <c r="H307">
        <v>7.4</v>
      </c>
      <c r="J307" t="s">
        <v>6451</v>
      </c>
      <c r="K307" t="s">
        <v>6456</v>
      </c>
      <c r="L307" t="s">
        <v>6470</v>
      </c>
      <c r="M307" t="s">
        <v>6502</v>
      </c>
      <c r="N307" t="s">
        <v>6755</v>
      </c>
      <c r="O307" t="s">
        <v>7841</v>
      </c>
    </row>
    <row r="308" spans="2:15">
      <c r="B308">
        <v>0.61</v>
      </c>
      <c r="H308">
        <v>7.4</v>
      </c>
      <c r="J308" t="s">
        <v>6451</v>
      </c>
      <c r="K308" t="s">
        <v>6456</v>
      </c>
      <c r="L308" t="s">
        <v>6470</v>
      </c>
      <c r="M308" t="s">
        <v>6502</v>
      </c>
      <c r="N308" t="s">
        <v>6755</v>
      </c>
      <c r="O308" t="s">
        <v>7841</v>
      </c>
    </row>
    <row r="309" spans="2:15">
      <c r="B309">
        <v>0.28</v>
      </c>
      <c r="H309">
        <v>7.4</v>
      </c>
      <c r="J309" t="s">
        <v>6451</v>
      </c>
      <c r="K309" t="s">
        <v>6456</v>
      </c>
      <c r="L309" t="s">
        <v>6470</v>
      </c>
      <c r="M309" t="s">
        <v>6502</v>
      </c>
      <c r="N309" t="s">
        <v>6700</v>
      </c>
      <c r="O309" t="s">
        <v>7786</v>
      </c>
    </row>
    <row r="310" spans="2:15">
      <c r="B310">
        <v>19.4</v>
      </c>
      <c r="H310">
        <v>7.4</v>
      </c>
      <c r="J310" t="s">
        <v>6451</v>
      </c>
      <c r="K310" t="s">
        <v>6456</v>
      </c>
      <c r="L310" t="s">
        <v>6470</v>
      </c>
      <c r="M310" t="s">
        <v>6502</v>
      </c>
      <c r="N310" t="s">
        <v>6756</v>
      </c>
      <c r="O310" t="s">
        <v>7842</v>
      </c>
    </row>
    <row r="311" spans="2:15">
      <c r="B311">
        <v>0.207</v>
      </c>
      <c r="H311">
        <v>7.4</v>
      </c>
      <c r="J311" t="s">
        <v>6451</v>
      </c>
      <c r="K311" t="s">
        <v>6456</v>
      </c>
      <c r="L311" t="s">
        <v>6470</v>
      </c>
      <c r="M311" t="s">
        <v>6502</v>
      </c>
      <c r="N311" t="s">
        <v>6757</v>
      </c>
      <c r="O311" t="s">
        <v>7843</v>
      </c>
    </row>
    <row r="312" spans="2:15">
      <c r="B312">
        <v>0.6</v>
      </c>
      <c r="H312">
        <v>7.4</v>
      </c>
      <c r="J312" t="s">
        <v>6451</v>
      </c>
      <c r="K312" t="s">
        <v>6456</v>
      </c>
      <c r="L312" t="s">
        <v>6470</v>
      </c>
      <c r="M312" t="s">
        <v>6502</v>
      </c>
      <c r="N312" t="s">
        <v>6758</v>
      </c>
      <c r="O312" t="s">
        <v>7844</v>
      </c>
    </row>
    <row r="313" spans="2:15">
      <c r="B313">
        <v>9.5</v>
      </c>
      <c r="H313">
        <v>7.4</v>
      </c>
      <c r="J313" t="s">
        <v>6451</v>
      </c>
      <c r="K313" t="s">
        <v>6456</v>
      </c>
      <c r="L313" t="s">
        <v>6470</v>
      </c>
      <c r="M313" t="s">
        <v>6502</v>
      </c>
      <c r="N313" t="s">
        <v>6759</v>
      </c>
      <c r="O313" t="s">
        <v>7845</v>
      </c>
    </row>
    <row r="314" spans="2:15">
      <c r="B314">
        <v>1000</v>
      </c>
      <c r="H314">
        <v>7.4</v>
      </c>
      <c r="J314" t="s">
        <v>6451</v>
      </c>
      <c r="K314" t="s">
        <v>6456</v>
      </c>
      <c r="L314" t="s">
        <v>6470</v>
      </c>
      <c r="M314" t="s">
        <v>6502</v>
      </c>
      <c r="N314" t="s">
        <v>6759</v>
      </c>
      <c r="O314" t="s">
        <v>7845</v>
      </c>
    </row>
    <row r="315" spans="2:15">
      <c r="B315">
        <v>250</v>
      </c>
      <c r="H315">
        <v>7.4</v>
      </c>
      <c r="J315" t="s">
        <v>6451</v>
      </c>
      <c r="K315" t="s">
        <v>6456</v>
      </c>
      <c r="L315" t="s">
        <v>6470</v>
      </c>
      <c r="M315" t="s">
        <v>6502</v>
      </c>
      <c r="N315" t="s">
        <v>6760</v>
      </c>
      <c r="O315" t="s">
        <v>7846</v>
      </c>
    </row>
    <row r="316" spans="2:15">
      <c r="B316">
        <v>1.41</v>
      </c>
      <c r="H316">
        <v>7.4</v>
      </c>
      <c r="J316" t="s">
        <v>6451</v>
      </c>
      <c r="K316" t="s">
        <v>6456</v>
      </c>
      <c r="L316" t="s">
        <v>6470</v>
      </c>
      <c r="M316" t="s">
        <v>6502</v>
      </c>
      <c r="N316" t="s">
        <v>6761</v>
      </c>
      <c r="O316" t="s">
        <v>7847</v>
      </c>
    </row>
    <row r="317" spans="2:15">
      <c r="B317">
        <v>1.66</v>
      </c>
      <c r="H317">
        <v>7.4</v>
      </c>
      <c r="J317" t="s">
        <v>6451</v>
      </c>
      <c r="K317" t="s">
        <v>6456</v>
      </c>
      <c r="L317" t="s">
        <v>6470</v>
      </c>
      <c r="M317" t="s">
        <v>6502</v>
      </c>
      <c r="N317" t="s">
        <v>6762</v>
      </c>
      <c r="O317" t="s">
        <v>7848</v>
      </c>
    </row>
    <row r="318" spans="2:15">
      <c r="B318">
        <v>121</v>
      </c>
      <c r="H318">
        <v>7.4</v>
      </c>
      <c r="J318" t="s">
        <v>6451</v>
      </c>
      <c r="K318" t="s">
        <v>6456</v>
      </c>
      <c r="L318" t="s">
        <v>6470</v>
      </c>
      <c r="M318" t="s">
        <v>6502</v>
      </c>
      <c r="N318" t="s">
        <v>6762</v>
      </c>
      <c r="O318" t="s">
        <v>7848</v>
      </c>
    </row>
    <row r="319" spans="2:15">
      <c r="B319">
        <v>198</v>
      </c>
      <c r="H319">
        <v>7.4</v>
      </c>
      <c r="J319" t="s">
        <v>6451</v>
      </c>
      <c r="K319" t="s">
        <v>6456</v>
      </c>
      <c r="L319" t="s">
        <v>6470</v>
      </c>
      <c r="M319" t="s">
        <v>6502</v>
      </c>
      <c r="N319" t="s">
        <v>6763</v>
      </c>
      <c r="O319" t="s">
        <v>7849</v>
      </c>
    </row>
    <row r="320" spans="2:15">
      <c r="B320">
        <v>0.64</v>
      </c>
      <c r="H320">
        <v>7.4</v>
      </c>
      <c r="J320" t="s">
        <v>6451</v>
      </c>
      <c r="K320" t="s">
        <v>6456</v>
      </c>
      <c r="L320" t="s">
        <v>6470</v>
      </c>
      <c r="M320" t="s">
        <v>6502</v>
      </c>
      <c r="N320" t="s">
        <v>6763</v>
      </c>
      <c r="O320" t="s">
        <v>7849</v>
      </c>
    </row>
    <row r="321" spans="2:15">
      <c r="B321">
        <v>323</v>
      </c>
      <c r="H321">
        <v>7.4</v>
      </c>
      <c r="J321" t="s">
        <v>6451</v>
      </c>
      <c r="K321" t="s">
        <v>6456</v>
      </c>
      <c r="L321" t="s">
        <v>6470</v>
      </c>
      <c r="M321" t="s">
        <v>6502</v>
      </c>
      <c r="N321" t="s">
        <v>6764</v>
      </c>
      <c r="O321" t="s">
        <v>7850</v>
      </c>
    </row>
    <row r="322" spans="2:15">
      <c r="B322">
        <v>1000</v>
      </c>
      <c r="H322">
        <v>7.4</v>
      </c>
      <c r="J322" t="s">
        <v>6451</v>
      </c>
      <c r="K322" t="s">
        <v>6456</v>
      </c>
      <c r="L322" t="s">
        <v>6470</v>
      </c>
      <c r="M322" t="s">
        <v>6502</v>
      </c>
      <c r="N322" t="s">
        <v>6765</v>
      </c>
      <c r="O322" t="s">
        <v>7851</v>
      </c>
    </row>
    <row r="323" spans="2:15">
      <c r="B323">
        <v>8.9</v>
      </c>
      <c r="H323">
        <v>7.4</v>
      </c>
      <c r="J323" t="s">
        <v>6451</v>
      </c>
      <c r="K323" t="s">
        <v>6456</v>
      </c>
      <c r="L323" t="s">
        <v>6470</v>
      </c>
      <c r="M323" t="s">
        <v>6502</v>
      </c>
      <c r="N323" t="s">
        <v>6765</v>
      </c>
      <c r="O323" t="s">
        <v>7851</v>
      </c>
    </row>
    <row r="324" spans="2:15">
      <c r="B324">
        <v>233</v>
      </c>
      <c r="H324">
        <v>7.4</v>
      </c>
      <c r="J324" t="s">
        <v>6451</v>
      </c>
      <c r="K324" t="s">
        <v>6456</v>
      </c>
      <c r="L324" t="s">
        <v>6470</v>
      </c>
      <c r="M324" t="s">
        <v>6502</v>
      </c>
      <c r="N324" t="s">
        <v>6766</v>
      </c>
      <c r="O324" t="s">
        <v>7852</v>
      </c>
    </row>
    <row r="325" spans="2:15">
      <c r="B325">
        <v>4.4</v>
      </c>
      <c r="H325">
        <v>7.4</v>
      </c>
      <c r="J325" t="s">
        <v>6451</v>
      </c>
      <c r="K325" t="s">
        <v>6456</v>
      </c>
      <c r="L325" t="s">
        <v>6470</v>
      </c>
      <c r="M325" t="s">
        <v>6502</v>
      </c>
      <c r="N325" t="s">
        <v>6766</v>
      </c>
      <c r="O325" t="s">
        <v>7852</v>
      </c>
    </row>
    <row r="326" spans="2:15">
      <c r="E326">
        <v>17.9</v>
      </c>
      <c r="H326">
        <v>7.4</v>
      </c>
      <c r="J326" t="s">
        <v>6451</v>
      </c>
      <c r="K326" t="s">
        <v>6457</v>
      </c>
      <c r="L326" t="s">
        <v>6471</v>
      </c>
      <c r="M326" t="s">
        <v>6503</v>
      </c>
      <c r="N326" t="s">
        <v>6767</v>
      </c>
      <c r="O326" t="s">
        <v>7853</v>
      </c>
    </row>
    <row r="327" spans="2:15">
      <c r="E327">
        <v>2177</v>
      </c>
      <c r="H327">
        <v>7.4</v>
      </c>
      <c r="J327" t="s">
        <v>6451</v>
      </c>
      <c r="K327" t="s">
        <v>6457</v>
      </c>
      <c r="L327" t="s">
        <v>6471</v>
      </c>
      <c r="M327" t="s">
        <v>6503</v>
      </c>
      <c r="N327" t="s">
        <v>6768</v>
      </c>
      <c r="O327" t="s">
        <v>7854</v>
      </c>
    </row>
    <row r="328" spans="2:15">
      <c r="E328">
        <v>41.9</v>
      </c>
      <c r="H328">
        <v>7.4</v>
      </c>
      <c r="J328" t="s">
        <v>6451</v>
      </c>
      <c r="K328" t="s">
        <v>6457</v>
      </c>
      <c r="L328" t="s">
        <v>6471</v>
      </c>
      <c r="M328" t="s">
        <v>6503</v>
      </c>
      <c r="N328" t="s">
        <v>6769</v>
      </c>
      <c r="O328" t="s">
        <v>7855</v>
      </c>
    </row>
    <row r="329" spans="2:15">
      <c r="E329">
        <v>1495</v>
      </c>
      <c r="H329">
        <v>7.4</v>
      </c>
      <c r="J329" t="s">
        <v>6451</v>
      </c>
      <c r="K329" t="s">
        <v>6457</v>
      </c>
      <c r="L329" t="s">
        <v>6471</v>
      </c>
      <c r="M329" t="s">
        <v>6503</v>
      </c>
      <c r="N329" t="s">
        <v>6770</v>
      </c>
      <c r="O329" t="s">
        <v>7856</v>
      </c>
    </row>
    <row r="330" spans="2:15">
      <c r="E330">
        <v>825</v>
      </c>
      <c r="H330">
        <v>7.4</v>
      </c>
      <c r="J330" t="s">
        <v>6451</v>
      </c>
      <c r="K330" t="s">
        <v>6457</v>
      </c>
      <c r="L330" t="s">
        <v>6471</v>
      </c>
      <c r="M330" t="s">
        <v>6503</v>
      </c>
      <c r="N330" t="s">
        <v>6771</v>
      </c>
      <c r="O330" t="s">
        <v>7857</v>
      </c>
    </row>
    <row r="331" spans="2:15">
      <c r="E331">
        <v>627</v>
      </c>
      <c r="H331">
        <v>7.4</v>
      </c>
      <c r="J331" t="s">
        <v>6451</v>
      </c>
      <c r="K331" t="s">
        <v>6457</v>
      </c>
      <c r="L331" t="s">
        <v>6471</v>
      </c>
      <c r="M331" t="s">
        <v>6503</v>
      </c>
      <c r="N331" t="s">
        <v>6772</v>
      </c>
      <c r="O331" t="s">
        <v>7858</v>
      </c>
    </row>
    <row r="332" spans="2:15">
      <c r="E332">
        <v>708</v>
      </c>
      <c r="H332">
        <v>7.4</v>
      </c>
      <c r="J332" t="s">
        <v>6451</v>
      </c>
      <c r="K332" t="s">
        <v>6457</v>
      </c>
      <c r="L332" t="s">
        <v>6471</v>
      </c>
      <c r="M332" t="s">
        <v>6503</v>
      </c>
      <c r="N332" t="s">
        <v>6773</v>
      </c>
      <c r="O332" t="s">
        <v>7859</v>
      </c>
    </row>
    <row r="333" spans="2:15">
      <c r="E333">
        <v>1337</v>
      </c>
      <c r="H333">
        <v>7.4</v>
      </c>
      <c r="J333" t="s">
        <v>6451</v>
      </c>
      <c r="K333" t="s">
        <v>6457</v>
      </c>
      <c r="L333" t="s">
        <v>6471</v>
      </c>
      <c r="M333" t="s">
        <v>6503</v>
      </c>
      <c r="N333" t="s">
        <v>6774</v>
      </c>
      <c r="O333" t="s">
        <v>7860</v>
      </c>
    </row>
    <row r="334" spans="2:15">
      <c r="E334">
        <v>2065</v>
      </c>
      <c r="H334">
        <v>7.4</v>
      </c>
      <c r="J334" t="s">
        <v>6451</v>
      </c>
      <c r="K334" t="s">
        <v>6457</v>
      </c>
      <c r="L334" t="s">
        <v>6471</v>
      </c>
      <c r="M334" t="s">
        <v>6503</v>
      </c>
      <c r="N334" t="s">
        <v>6775</v>
      </c>
      <c r="O334" t="s">
        <v>7861</v>
      </c>
    </row>
    <row r="335" spans="2:15">
      <c r="E335">
        <v>2621</v>
      </c>
      <c r="H335">
        <v>7.4</v>
      </c>
      <c r="J335" t="s">
        <v>6451</v>
      </c>
      <c r="K335" t="s">
        <v>6457</v>
      </c>
      <c r="L335" t="s">
        <v>6471</v>
      </c>
      <c r="M335" t="s">
        <v>6503</v>
      </c>
      <c r="N335" t="s">
        <v>6776</v>
      </c>
      <c r="O335" t="s">
        <v>7862</v>
      </c>
    </row>
    <row r="336" spans="2:15">
      <c r="E336">
        <v>73.59999999999999</v>
      </c>
      <c r="H336">
        <v>7.4</v>
      </c>
      <c r="J336" t="s">
        <v>6451</v>
      </c>
      <c r="K336" t="s">
        <v>6457</v>
      </c>
      <c r="L336" t="s">
        <v>6471</v>
      </c>
      <c r="M336" t="s">
        <v>6503</v>
      </c>
      <c r="N336" t="s">
        <v>6777</v>
      </c>
      <c r="O336" t="s">
        <v>7863</v>
      </c>
    </row>
    <row r="337" spans="5:15">
      <c r="E337">
        <v>81.8</v>
      </c>
      <c r="H337">
        <v>7.4</v>
      </c>
      <c r="J337" t="s">
        <v>6451</v>
      </c>
      <c r="K337" t="s">
        <v>6457</v>
      </c>
      <c r="L337" t="s">
        <v>6471</v>
      </c>
      <c r="M337" t="s">
        <v>6503</v>
      </c>
      <c r="N337" t="s">
        <v>6778</v>
      </c>
      <c r="O337" t="s">
        <v>7864</v>
      </c>
    </row>
    <row r="338" spans="5:15">
      <c r="E338">
        <v>34.3</v>
      </c>
      <c r="H338">
        <v>7.4</v>
      </c>
      <c r="J338" t="s">
        <v>6451</v>
      </c>
      <c r="K338" t="s">
        <v>6457</v>
      </c>
      <c r="L338" t="s">
        <v>6471</v>
      </c>
      <c r="M338" t="s">
        <v>6503</v>
      </c>
      <c r="N338" t="s">
        <v>6779</v>
      </c>
      <c r="O338" t="s">
        <v>7865</v>
      </c>
    </row>
    <row r="339" spans="5:15">
      <c r="E339">
        <v>336</v>
      </c>
      <c r="H339">
        <v>7.4</v>
      </c>
      <c r="J339" t="s">
        <v>6451</v>
      </c>
      <c r="K339" t="s">
        <v>6457</v>
      </c>
      <c r="L339" t="s">
        <v>6471</v>
      </c>
      <c r="M339" t="s">
        <v>6503</v>
      </c>
      <c r="N339" t="s">
        <v>6780</v>
      </c>
      <c r="O339" t="s">
        <v>7866</v>
      </c>
    </row>
    <row r="340" spans="5:15">
      <c r="E340">
        <v>812</v>
      </c>
      <c r="H340">
        <v>7.4</v>
      </c>
      <c r="J340" t="s">
        <v>6451</v>
      </c>
      <c r="K340" t="s">
        <v>6457</v>
      </c>
      <c r="L340" t="s">
        <v>6471</v>
      </c>
      <c r="M340" t="s">
        <v>6503</v>
      </c>
      <c r="N340" t="s">
        <v>6781</v>
      </c>
      <c r="O340" t="s">
        <v>7867</v>
      </c>
    </row>
    <row r="341" spans="5:15">
      <c r="E341">
        <v>73.2</v>
      </c>
      <c r="H341">
        <v>7.4</v>
      </c>
      <c r="J341" t="s">
        <v>6451</v>
      </c>
      <c r="K341" t="s">
        <v>6457</v>
      </c>
      <c r="L341" t="s">
        <v>6471</v>
      </c>
      <c r="M341" t="s">
        <v>6503</v>
      </c>
      <c r="N341" t="s">
        <v>6782</v>
      </c>
      <c r="O341" t="s">
        <v>7868</v>
      </c>
    </row>
    <row r="342" spans="5:15">
      <c r="E342">
        <v>104</v>
      </c>
      <c r="H342">
        <v>7.4</v>
      </c>
      <c r="J342" t="s">
        <v>6451</v>
      </c>
      <c r="K342" t="s">
        <v>6457</v>
      </c>
      <c r="L342" t="s">
        <v>6471</v>
      </c>
      <c r="M342" t="s">
        <v>6503</v>
      </c>
      <c r="N342" t="s">
        <v>6783</v>
      </c>
      <c r="O342" t="s">
        <v>7869</v>
      </c>
    </row>
    <row r="343" spans="5:15">
      <c r="E343">
        <v>54.3</v>
      </c>
      <c r="H343">
        <v>7.4</v>
      </c>
      <c r="J343" t="s">
        <v>6451</v>
      </c>
      <c r="K343" t="s">
        <v>6457</v>
      </c>
      <c r="L343" t="s">
        <v>6471</v>
      </c>
      <c r="M343" t="s">
        <v>6503</v>
      </c>
      <c r="N343" t="s">
        <v>6784</v>
      </c>
      <c r="O343" t="s">
        <v>7870</v>
      </c>
    </row>
    <row r="344" spans="5:15">
      <c r="E344">
        <v>596</v>
      </c>
      <c r="H344">
        <v>7.4</v>
      </c>
      <c r="J344" t="s">
        <v>6451</v>
      </c>
      <c r="K344" t="s">
        <v>6457</v>
      </c>
      <c r="L344" t="s">
        <v>6471</v>
      </c>
      <c r="M344" t="s">
        <v>6503</v>
      </c>
      <c r="N344" t="s">
        <v>6785</v>
      </c>
      <c r="O344" t="s">
        <v>7871</v>
      </c>
    </row>
    <row r="345" spans="5:15">
      <c r="E345">
        <v>9293</v>
      </c>
      <c r="H345">
        <v>7.4</v>
      </c>
      <c r="J345" t="s">
        <v>6451</v>
      </c>
      <c r="K345" t="s">
        <v>6457</v>
      </c>
      <c r="L345" t="s">
        <v>6471</v>
      </c>
      <c r="M345" t="s">
        <v>6503</v>
      </c>
      <c r="N345" t="s">
        <v>6786</v>
      </c>
      <c r="O345" t="s">
        <v>7872</v>
      </c>
    </row>
    <row r="346" spans="5:15">
      <c r="E346">
        <v>14.1</v>
      </c>
      <c r="H346">
        <v>7.4</v>
      </c>
      <c r="J346" t="s">
        <v>6451</v>
      </c>
      <c r="K346" t="s">
        <v>6457</v>
      </c>
      <c r="L346" t="s">
        <v>6471</v>
      </c>
      <c r="M346" t="s">
        <v>6503</v>
      </c>
      <c r="N346" t="s">
        <v>6787</v>
      </c>
      <c r="O346" t="s">
        <v>7873</v>
      </c>
    </row>
    <row r="347" spans="5:15">
      <c r="E347">
        <v>157</v>
      </c>
      <c r="H347">
        <v>7.4</v>
      </c>
      <c r="J347" t="s">
        <v>6451</v>
      </c>
      <c r="K347" t="s">
        <v>6457</v>
      </c>
      <c r="L347" t="s">
        <v>6471</v>
      </c>
      <c r="M347" t="s">
        <v>6503</v>
      </c>
      <c r="N347" t="s">
        <v>6788</v>
      </c>
      <c r="O347" t="s">
        <v>7874</v>
      </c>
    </row>
    <row r="348" spans="5:15">
      <c r="E348">
        <v>153</v>
      </c>
      <c r="H348">
        <v>7.4</v>
      </c>
      <c r="J348" t="s">
        <v>6451</v>
      </c>
      <c r="K348" t="s">
        <v>6457</v>
      </c>
      <c r="L348" t="s">
        <v>6471</v>
      </c>
      <c r="M348" t="s">
        <v>6503</v>
      </c>
      <c r="N348" t="s">
        <v>6789</v>
      </c>
      <c r="O348" t="s">
        <v>7875</v>
      </c>
    </row>
    <row r="349" spans="5:15">
      <c r="E349">
        <v>64.09999999999999</v>
      </c>
      <c r="H349">
        <v>7.4</v>
      </c>
      <c r="J349" t="s">
        <v>6451</v>
      </c>
      <c r="K349" t="s">
        <v>6457</v>
      </c>
      <c r="L349" t="s">
        <v>6471</v>
      </c>
      <c r="M349" t="s">
        <v>6503</v>
      </c>
      <c r="N349" t="s">
        <v>6790</v>
      </c>
      <c r="O349" t="s">
        <v>7876</v>
      </c>
    </row>
    <row r="350" spans="5:15">
      <c r="E350">
        <v>39.1</v>
      </c>
      <c r="H350">
        <v>7.4</v>
      </c>
      <c r="J350" t="s">
        <v>6451</v>
      </c>
      <c r="K350" t="s">
        <v>6457</v>
      </c>
      <c r="L350" t="s">
        <v>6471</v>
      </c>
      <c r="M350" t="s">
        <v>6503</v>
      </c>
      <c r="N350" t="s">
        <v>6791</v>
      </c>
      <c r="O350" t="s">
        <v>7877</v>
      </c>
    </row>
    <row r="351" spans="5:15">
      <c r="E351">
        <v>338</v>
      </c>
      <c r="H351">
        <v>7.4</v>
      </c>
      <c r="J351" t="s">
        <v>6451</v>
      </c>
      <c r="K351" t="s">
        <v>6457</v>
      </c>
      <c r="L351" t="s">
        <v>6471</v>
      </c>
      <c r="M351" t="s">
        <v>6503</v>
      </c>
      <c r="N351" t="s">
        <v>6792</v>
      </c>
      <c r="O351" t="s">
        <v>7878</v>
      </c>
    </row>
    <row r="352" spans="5:15">
      <c r="E352">
        <v>1405</v>
      </c>
      <c r="H352">
        <v>7.4</v>
      </c>
      <c r="J352" t="s">
        <v>6451</v>
      </c>
      <c r="K352" t="s">
        <v>6457</v>
      </c>
      <c r="L352" t="s">
        <v>6471</v>
      </c>
      <c r="M352" t="s">
        <v>6503</v>
      </c>
      <c r="N352" t="s">
        <v>6793</v>
      </c>
      <c r="O352" t="s">
        <v>7879</v>
      </c>
    </row>
    <row r="353" spans="5:15">
      <c r="E353">
        <v>2197</v>
      </c>
      <c r="H353">
        <v>7.4</v>
      </c>
      <c r="J353" t="s">
        <v>6451</v>
      </c>
      <c r="K353" t="s">
        <v>6457</v>
      </c>
      <c r="L353" t="s">
        <v>6471</v>
      </c>
      <c r="M353" t="s">
        <v>6503</v>
      </c>
      <c r="N353" t="s">
        <v>6794</v>
      </c>
      <c r="O353" t="s">
        <v>7880</v>
      </c>
    </row>
    <row r="354" spans="5:15">
      <c r="E354">
        <v>811</v>
      </c>
      <c r="H354">
        <v>7.4</v>
      </c>
      <c r="J354" t="s">
        <v>6451</v>
      </c>
      <c r="K354" t="s">
        <v>6457</v>
      </c>
      <c r="L354" t="s">
        <v>6471</v>
      </c>
      <c r="M354" t="s">
        <v>6503</v>
      </c>
      <c r="N354" t="s">
        <v>6795</v>
      </c>
      <c r="O354" t="s">
        <v>7881</v>
      </c>
    </row>
    <row r="355" spans="5:15">
      <c r="E355">
        <v>17.4</v>
      </c>
      <c r="H355">
        <v>7.4</v>
      </c>
      <c r="J355" t="s">
        <v>6451</v>
      </c>
      <c r="K355" t="s">
        <v>6457</v>
      </c>
      <c r="L355" t="s">
        <v>6471</v>
      </c>
      <c r="M355" t="s">
        <v>6503</v>
      </c>
      <c r="N355" t="s">
        <v>6796</v>
      </c>
      <c r="O355" t="s">
        <v>7882</v>
      </c>
    </row>
    <row r="356" spans="5:15">
      <c r="E356">
        <v>6.24</v>
      </c>
      <c r="H356">
        <v>7.4</v>
      </c>
      <c r="J356" t="s">
        <v>6451</v>
      </c>
      <c r="K356" t="s">
        <v>6457</v>
      </c>
      <c r="L356" t="s">
        <v>6471</v>
      </c>
      <c r="M356" t="s">
        <v>6503</v>
      </c>
      <c r="N356" t="s">
        <v>6797</v>
      </c>
      <c r="O356" t="s">
        <v>7883</v>
      </c>
    </row>
    <row r="357" spans="5:15">
      <c r="E357">
        <v>216</v>
      </c>
      <c r="H357">
        <v>7.4</v>
      </c>
      <c r="J357" t="s">
        <v>6451</v>
      </c>
      <c r="K357" t="s">
        <v>6457</v>
      </c>
      <c r="L357" t="s">
        <v>6471</v>
      </c>
      <c r="M357" t="s">
        <v>6503</v>
      </c>
      <c r="N357" t="s">
        <v>6798</v>
      </c>
      <c r="O357" t="s">
        <v>7884</v>
      </c>
    </row>
    <row r="358" spans="5:15">
      <c r="E358">
        <v>3472</v>
      </c>
      <c r="H358">
        <v>7.4</v>
      </c>
      <c r="I358" t="s">
        <v>6447</v>
      </c>
      <c r="J358" t="s">
        <v>6451</v>
      </c>
      <c r="L358" t="s">
        <v>6472</v>
      </c>
      <c r="M358" t="s">
        <v>6502</v>
      </c>
      <c r="N358" t="s">
        <v>6799</v>
      </c>
      <c r="O358" t="s">
        <v>7885</v>
      </c>
    </row>
    <row r="359" spans="5:15">
      <c r="E359">
        <v>246</v>
      </c>
      <c r="H359">
        <v>7.4</v>
      </c>
      <c r="I359" t="s">
        <v>6447</v>
      </c>
      <c r="J359" t="s">
        <v>6451</v>
      </c>
      <c r="L359" t="s">
        <v>6472</v>
      </c>
      <c r="M359" t="s">
        <v>6502</v>
      </c>
      <c r="N359" t="s">
        <v>6800</v>
      </c>
      <c r="O359" t="s">
        <v>7886</v>
      </c>
    </row>
    <row r="360" spans="5:15">
      <c r="E360">
        <v>5000</v>
      </c>
      <c r="H360">
        <v>7.4</v>
      </c>
      <c r="I360" t="s">
        <v>6447</v>
      </c>
      <c r="J360" t="s">
        <v>6451</v>
      </c>
      <c r="L360" t="s">
        <v>6472</v>
      </c>
      <c r="M360" t="s">
        <v>6502</v>
      </c>
      <c r="N360" t="s">
        <v>6801</v>
      </c>
      <c r="O360" t="s">
        <v>7887</v>
      </c>
    </row>
    <row r="361" spans="5:15">
      <c r="E361">
        <v>9.5</v>
      </c>
      <c r="H361">
        <v>7.4</v>
      </c>
      <c r="I361" t="s">
        <v>6447</v>
      </c>
      <c r="J361" t="s">
        <v>6451</v>
      </c>
      <c r="L361" t="s">
        <v>6472</v>
      </c>
      <c r="M361" t="s">
        <v>6502</v>
      </c>
      <c r="N361" t="s">
        <v>6802</v>
      </c>
      <c r="O361" t="s">
        <v>7888</v>
      </c>
    </row>
    <row r="362" spans="5:15">
      <c r="E362">
        <v>5000</v>
      </c>
      <c r="H362">
        <v>7.4</v>
      </c>
      <c r="I362" t="s">
        <v>6447</v>
      </c>
      <c r="J362" t="s">
        <v>6451</v>
      </c>
      <c r="L362" t="s">
        <v>6472</v>
      </c>
      <c r="M362" t="s">
        <v>6502</v>
      </c>
      <c r="N362" t="s">
        <v>6803</v>
      </c>
      <c r="O362" t="s">
        <v>7889</v>
      </c>
    </row>
    <row r="363" spans="5:15">
      <c r="E363">
        <v>5000</v>
      </c>
      <c r="H363">
        <v>7.4</v>
      </c>
      <c r="I363" t="s">
        <v>6447</v>
      </c>
      <c r="J363" t="s">
        <v>6451</v>
      </c>
      <c r="L363" t="s">
        <v>6472</v>
      </c>
      <c r="M363" t="s">
        <v>6502</v>
      </c>
      <c r="N363" t="s">
        <v>6804</v>
      </c>
      <c r="O363" t="s">
        <v>7890</v>
      </c>
    </row>
    <row r="364" spans="5:15">
      <c r="E364">
        <v>708</v>
      </c>
      <c r="H364">
        <v>7.4</v>
      </c>
      <c r="I364" t="s">
        <v>6447</v>
      </c>
      <c r="J364" t="s">
        <v>6451</v>
      </c>
      <c r="L364" t="s">
        <v>6472</v>
      </c>
      <c r="M364" t="s">
        <v>6502</v>
      </c>
      <c r="N364" t="s">
        <v>6805</v>
      </c>
      <c r="O364" t="s">
        <v>7891</v>
      </c>
    </row>
    <row r="365" spans="5:15">
      <c r="E365">
        <v>8750</v>
      </c>
      <c r="H365">
        <v>7.4</v>
      </c>
      <c r="I365" t="s">
        <v>6447</v>
      </c>
      <c r="J365" t="s">
        <v>6451</v>
      </c>
      <c r="L365" t="s">
        <v>6472</v>
      </c>
      <c r="M365" t="s">
        <v>6502</v>
      </c>
      <c r="N365" t="s">
        <v>6806</v>
      </c>
      <c r="O365" t="s">
        <v>7892</v>
      </c>
    </row>
    <row r="366" spans="5:15">
      <c r="E366">
        <v>539</v>
      </c>
      <c r="H366">
        <v>7.4</v>
      </c>
      <c r="I366" t="s">
        <v>6447</v>
      </c>
      <c r="J366" t="s">
        <v>6451</v>
      </c>
      <c r="L366" t="s">
        <v>6472</v>
      </c>
      <c r="M366" t="s">
        <v>6502</v>
      </c>
      <c r="N366" t="s">
        <v>6807</v>
      </c>
      <c r="O366" t="s">
        <v>7893</v>
      </c>
    </row>
    <row r="367" spans="5:15">
      <c r="E367">
        <v>726</v>
      </c>
      <c r="H367">
        <v>7.4</v>
      </c>
      <c r="I367" t="s">
        <v>6447</v>
      </c>
      <c r="J367" t="s">
        <v>6451</v>
      </c>
      <c r="L367" t="s">
        <v>6472</v>
      </c>
      <c r="M367" t="s">
        <v>6502</v>
      </c>
      <c r="N367" t="s">
        <v>6808</v>
      </c>
      <c r="O367" t="s">
        <v>7894</v>
      </c>
    </row>
    <row r="368" spans="5:15">
      <c r="E368">
        <v>31.2</v>
      </c>
      <c r="H368">
        <v>7.4</v>
      </c>
      <c r="I368" t="s">
        <v>6447</v>
      </c>
      <c r="J368" t="s">
        <v>6451</v>
      </c>
      <c r="L368" t="s">
        <v>6472</v>
      </c>
      <c r="M368" t="s">
        <v>6502</v>
      </c>
      <c r="N368" t="s">
        <v>6809</v>
      </c>
      <c r="O368" t="s">
        <v>7895</v>
      </c>
    </row>
    <row r="369" spans="5:15">
      <c r="E369">
        <v>2.82</v>
      </c>
      <c r="H369">
        <v>7.4</v>
      </c>
      <c r="I369" t="s">
        <v>6447</v>
      </c>
      <c r="J369" t="s">
        <v>6451</v>
      </c>
      <c r="L369" t="s">
        <v>6472</v>
      </c>
      <c r="M369" t="s">
        <v>6502</v>
      </c>
      <c r="N369" t="s">
        <v>6810</v>
      </c>
      <c r="O369" t="s">
        <v>7896</v>
      </c>
    </row>
    <row r="370" spans="5:15">
      <c r="E370">
        <v>28.1</v>
      </c>
      <c r="H370">
        <v>7.4</v>
      </c>
      <c r="I370" t="s">
        <v>6447</v>
      </c>
      <c r="J370" t="s">
        <v>6451</v>
      </c>
      <c r="L370" t="s">
        <v>6472</v>
      </c>
      <c r="M370" t="s">
        <v>6502</v>
      </c>
      <c r="N370" t="s">
        <v>6811</v>
      </c>
      <c r="O370" t="s">
        <v>7897</v>
      </c>
    </row>
    <row r="371" spans="5:15">
      <c r="E371">
        <v>33.3</v>
      </c>
      <c r="H371">
        <v>7.4</v>
      </c>
      <c r="I371" t="s">
        <v>6447</v>
      </c>
      <c r="J371" t="s">
        <v>6451</v>
      </c>
      <c r="L371" t="s">
        <v>6472</v>
      </c>
      <c r="M371" t="s">
        <v>6502</v>
      </c>
      <c r="N371" t="s">
        <v>6812</v>
      </c>
      <c r="O371" t="s">
        <v>7898</v>
      </c>
    </row>
    <row r="372" spans="5:15">
      <c r="E372">
        <v>52</v>
      </c>
      <c r="H372">
        <v>7.4</v>
      </c>
      <c r="I372" t="s">
        <v>6447</v>
      </c>
      <c r="J372" t="s">
        <v>6451</v>
      </c>
      <c r="L372" t="s">
        <v>6472</v>
      </c>
      <c r="M372" t="s">
        <v>6502</v>
      </c>
      <c r="N372" t="s">
        <v>6813</v>
      </c>
      <c r="O372" t="s">
        <v>7899</v>
      </c>
    </row>
    <row r="373" spans="5:15">
      <c r="E373">
        <v>50.7</v>
      </c>
      <c r="H373">
        <v>7.4</v>
      </c>
      <c r="I373" t="s">
        <v>6447</v>
      </c>
      <c r="J373" t="s">
        <v>6451</v>
      </c>
      <c r="L373" t="s">
        <v>6472</v>
      </c>
      <c r="M373" t="s">
        <v>6502</v>
      </c>
      <c r="N373" t="s">
        <v>6814</v>
      </c>
      <c r="O373" t="s">
        <v>7900</v>
      </c>
    </row>
    <row r="374" spans="5:15">
      <c r="E374">
        <v>52</v>
      </c>
      <c r="H374">
        <v>7.4</v>
      </c>
      <c r="I374" t="s">
        <v>6447</v>
      </c>
      <c r="J374" t="s">
        <v>6451</v>
      </c>
      <c r="L374" t="s">
        <v>6472</v>
      </c>
      <c r="M374" t="s">
        <v>6502</v>
      </c>
      <c r="N374" t="s">
        <v>6815</v>
      </c>
      <c r="O374" t="s">
        <v>7901</v>
      </c>
    </row>
    <row r="375" spans="5:15">
      <c r="E375">
        <v>12</v>
      </c>
      <c r="H375">
        <v>7.4</v>
      </c>
      <c r="I375" t="s">
        <v>6447</v>
      </c>
      <c r="J375" t="s">
        <v>6451</v>
      </c>
      <c r="L375" t="s">
        <v>6472</v>
      </c>
      <c r="M375" t="s">
        <v>6502</v>
      </c>
      <c r="N375" t="s">
        <v>6816</v>
      </c>
      <c r="O375" t="s">
        <v>7902</v>
      </c>
    </row>
    <row r="376" spans="5:15">
      <c r="E376">
        <v>219</v>
      </c>
      <c r="H376">
        <v>7.4</v>
      </c>
      <c r="I376" t="s">
        <v>6447</v>
      </c>
      <c r="J376" t="s">
        <v>6451</v>
      </c>
      <c r="L376" t="s">
        <v>6472</v>
      </c>
      <c r="M376" t="s">
        <v>6502</v>
      </c>
      <c r="N376" t="s">
        <v>6817</v>
      </c>
      <c r="O376" t="s">
        <v>7903</v>
      </c>
    </row>
    <row r="377" spans="5:15">
      <c r="E377">
        <v>15.6</v>
      </c>
      <c r="H377">
        <v>7.4</v>
      </c>
      <c r="I377" t="s">
        <v>6447</v>
      </c>
      <c r="J377" t="s">
        <v>6451</v>
      </c>
      <c r="L377" t="s">
        <v>6472</v>
      </c>
      <c r="M377" t="s">
        <v>6502</v>
      </c>
      <c r="N377" t="s">
        <v>6818</v>
      </c>
      <c r="O377" t="s">
        <v>7904</v>
      </c>
    </row>
    <row r="378" spans="5:15">
      <c r="E378">
        <v>0.6</v>
      </c>
      <c r="H378">
        <v>7.4</v>
      </c>
      <c r="I378" t="s">
        <v>6447</v>
      </c>
      <c r="J378" t="s">
        <v>6451</v>
      </c>
      <c r="L378" t="s">
        <v>6472</v>
      </c>
      <c r="M378" t="s">
        <v>6502</v>
      </c>
      <c r="N378" t="s">
        <v>6819</v>
      </c>
      <c r="O378" t="s">
        <v>7905</v>
      </c>
    </row>
    <row r="379" spans="5:15">
      <c r="E379">
        <v>7.51</v>
      </c>
      <c r="H379">
        <v>7.4</v>
      </c>
      <c r="I379" t="s">
        <v>6447</v>
      </c>
      <c r="J379" t="s">
        <v>6451</v>
      </c>
      <c r="L379" t="s">
        <v>6472</v>
      </c>
      <c r="M379" t="s">
        <v>6502</v>
      </c>
      <c r="N379" t="s">
        <v>6820</v>
      </c>
      <c r="O379" t="s">
        <v>7906</v>
      </c>
    </row>
    <row r="380" spans="5:15">
      <c r="E380">
        <v>4.21</v>
      </c>
      <c r="H380">
        <v>7.4</v>
      </c>
      <c r="I380" t="s">
        <v>6447</v>
      </c>
      <c r="J380" t="s">
        <v>6451</v>
      </c>
      <c r="L380" t="s">
        <v>6472</v>
      </c>
      <c r="M380" t="s">
        <v>6502</v>
      </c>
      <c r="N380" t="s">
        <v>6820</v>
      </c>
      <c r="O380" t="s">
        <v>7906</v>
      </c>
    </row>
    <row r="381" spans="5:15">
      <c r="E381">
        <v>2.52</v>
      </c>
      <c r="H381">
        <v>7.4</v>
      </c>
      <c r="I381" t="s">
        <v>6447</v>
      </c>
      <c r="J381" t="s">
        <v>6451</v>
      </c>
      <c r="L381" t="s">
        <v>6472</v>
      </c>
      <c r="M381" t="s">
        <v>6502</v>
      </c>
      <c r="N381" t="s">
        <v>6821</v>
      </c>
      <c r="O381" t="s">
        <v>7907</v>
      </c>
    </row>
    <row r="382" spans="5:15">
      <c r="E382">
        <v>0.72</v>
      </c>
      <c r="H382">
        <v>7.4</v>
      </c>
      <c r="I382" t="s">
        <v>6447</v>
      </c>
      <c r="J382" t="s">
        <v>6451</v>
      </c>
      <c r="L382" t="s">
        <v>6472</v>
      </c>
      <c r="M382" t="s">
        <v>6502</v>
      </c>
      <c r="N382" t="s">
        <v>6821</v>
      </c>
      <c r="O382" t="s">
        <v>7907</v>
      </c>
    </row>
    <row r="383" spans="5:15">
      <c r="E383">
        <v>246</v>
      </c>
      <c r="H383">
        <v>7.4</v>
      </c>
      <c r="I383" t="s">
        <v>6447</v>
      </c>
      <c r="J383" t="s">
        <v>6451</v>
      </c>
      <c r="L383" t="s">
        <v>6472</v>
      </c>
      <c r="M383" t="s">
        <v>6502</v>
      </c>
      <c r="N383" t="s">
        <v>6821</v>
      </c>
      <c r="O383" t="s">
        <v>7907</v>
      </c>
    </row>
    <row r="384" spans="5:15">
      <c r="E384">
        <v>95.40000000000001</v>
      </c>
      <c r="H384">
        <v>7.4</v>
      </c>
      <c r="I384" t="s">
        <v>6447</v>
      </c>
      <c r="J384" t="s">
        <v>6451</v>
      </c>
      <c r="L384" t="s">
        <v>6472</v>
      </c>
      <c r="M384" t="s">
        <v>6502</v>
      </c>
      <c r="N384" t="s">
        <v>6821</v>
      </c>
      <c r="O384" t="s">
        <v>7907</v>
      </c>
    </row>
    <row r="385" spans="5:15">
      <c r="E385">
        <v>10.2</v>
      </c>
      <c r="H385">
        <v>7.4</v>
      </c>
      <c r="I385" t="s">
        <v>6447</v>
      </c>
      <c r="J385" t="s">
        <v>6451</v>
      </c>
      <c r="L385" t="s">
        <v>6472</v>
      </c>
      <c r="M385" t="s">
        <v>6502</v>
      </c>
      <c r="N385" t="s">
        <v>6822</v>
      </c>
      <c r="O385" t="s">
        <v>7908</v>
      </c>
    </row>
    <row r="386" spans="5:15">
      <c r="E386">
        <v>4945</v>
      </c>
      <c r="H386">
        <v>7.4</v>
      </c>
      <c r="I386" t="s">
        <v>6447</v>
      </c>
      <c r="J386" t="s">
        <v>6451</v>
      </c>
      <c r="L386" t="s">
        <v>6472</v>
      </c>
      <c r="M386" t="s">
        <v>6502</v>
      </c>
      <c r="N386" t="s">
        <v>6823</v>
      </c>
      <c r="O386" t="s">
        <v>7909</v>
      </c>
    </row>
    <row r="387" spans="5:15">
      <c r="E387">
        <v>5000</v>
      </c>
      <c r="H387">
        <v>7.4</v>
      </c>
      <c r="I387" t="s">
        <v>6447</v>
      </c>
      <c r="J387" t="s">
        <v>6451</v>
      </c>
      <c r="L387" t="s">
        <v>6472</v>
      </c>
      <c r="M387" t="s">
        <v>6502</v>
      </c>
      <c r="N387" t="s">
        <v>6823</v>
      </c>
      <c r="O387" t="s">
        <v>7909</v>
      </c>
    </row>
    <row r="388" spans="5:15">
      <c r="E388">
        <v>1444</v>
      </c>
      <c r="H388">
        <v>7.4</v>
      </c>
      <c r="I388" t="s">
        <v>6447</v>
      </c>
      <c r="J388" t="s">
        <v>6451</v>
      </c>
      <c r="L388" t="s">
        <v>6472</v>
      </c>
      <c r="M388" t="s">
        <v>6502</v>
      </c>
      <c r="N388" t="s">
        <v>6823</v>
      </c>
      <c r="O388" t="s">
        <v>7909</v>
      </c>
    </row>
    <row r="389" spans="5:15">
      <c r="E389">
        <v>5000</v>
      </c>
      <c r="H389">
        <v>7.4</v>
      </c>
      <c r="I389" t="s">
        <v>6447</v>
      </c>
      <c r="J389" t="s">
        <v>6451</v>
      </c>
      <c r="L389" t="s">
        <v>6472</v>
      </c>
      <c r="M389" t="s">
        <v>6502</v>
      </c>
      <c r="N389" t="s">
        <v>6823</v>
      </c>
      <c r="O389" t="s">
        <v>7909</v>
      </c>
    </row>
    <row r="390" spans="5:15">
      <c r="E390">
        <v>33.6</v>
      </c>
      <c r="H390">
        <v>7.4</v>
      </c>
      <c r="I390" t="s">
        <v>6447</v>
      </c>
      <c r="J390" t="s">
        <v>6451</v>
      </c>
      <c r="L390" t="s">
        <v>6472</v>
      </c>
      <c r="M390" t="s">
        <v>6502</v>
      </c>
      <c r="N390" t="s">
        <v>6824</v>
      </c>
      <c r="O390" t="s">
        <v>7910</v>
      </c>
    </row>
    <row r="391" spans="5:15">
      <c r="E391">
        <v>4691</v>
      </c>
      <c r="H391">
        <v>7.4</v>
      </c>
      <c r="I391" t="s">
        <v>6447</v>
      </c>
      <c r="J391" t="s">
        <v>6451</v>
      </c>
      <c r="L391" t="s">
        <v>6472</v>
      </c>
      <c r="M391" t="s">
        <v>6502</v>
      </c>
      <c r="N391" t="s">
        <v>6824</v>
      </c>
      <c r="O391" t="s">
        <v>7910</v>
      </c>
    </row>
    <row r="392" spans="5:15">
      <c r="E392">
        <v>5000</v>
      </c>
      <c r="H392">
        <v>7.4</v>
      </c>
      <c r="I392" t="s">
        <v>6447</v>
      </c>
      <c r="J392" t="s">
        <v>6451</v>
      </c>
      <c r="L392" t="s">
        <v>6472</v>
      </c>
      <c r="M392" t="s">
        <v>6502</v>
      </c>
      <c r="N392" t="s">
        <v>6824</v>
      </c>
      <c r="O392" t="s">
        <v>7910</v>
      </c>
    </row>
    <row r="393" spans="5:15">
      <c r="E393">
        <v>364</v>
      </c>
      <c r="H393">
        <v>7.4</v>
      </c>
      <c r="I393" t="s">
        <v>6447</v>
      </c>
      <c r="J393" t="s">
        <v>6451</v>
      </c>
      <c r="L393" t="s">
        <v>6472</v>
      </c>
      <c r="M393" t="s">
        <v>6502</v>
      </c>
      <c r="N393" t="s">
        <v>6824</v>
      </c>
      <c r="O393" t="s">
        <v>7910</v>
      </c>
    </row>
    <row r="394" spans="5:15">
      <c r="E394">
        <v>209</v>
      </c>
      <c r="H394">
        <v>7.4</v>
      </c>
      <c r="I394" t="s">
        <v>6447</v>
      </c>
      <c r="J394" t="s">
        <v>6451</v>
      </c>
      <c r="L394" t="s">
        <v>6472</v>
      </c>
      <c r="M394" t="s">
        <v>6502</v>
      </c>
      <c r="N394" t="s">
        <v>6825</v>
      </c>
      <c r="O394" t="s">
        <v>7911</v>
      </c>
    </row>
    <row r="395" spans="5:15">
      <c r="E395">
        <v>353</v>
      </c>
      <c r="H395">
        <v>7.4</v>
      </c>
      <c r="I395" t="s">
        <v>6447</v>
      </c>
      <c r="J395" t="s">
        <v>6451</v>
      </c>
      <c r="L395" t="s">
        <v>6472</v>
      </c>
      <c r="M395" t="s">
        <v>6502</v>
      </c>
      <c r="N395" t="s">
        <v>6826</v>
      </c>
      <c r="O395" t="s">
        <v>7912</v>
      </c>
    </row>
    <row r="396" spans="5:15">
      <c r="E396">
        <v>1881</v>
      </c>
      <c r="H396">
        <v>7.4</v>
      </c>
      <c r="I396" t="s">
        <v>6447</v>
      </c>
      <c r="J396" t="s">
        <v>6451</v>
      </c>
      <c r="L396" t="s">
        <v>6472</v>
      </c>
      <c r="M396" t="s">
        <v>6502</v>
      </c>
      <c r="N396" t="s">
        <v>6827</v>
      </c>
      <c r="O396" t="s">
        <v>7913</v>
      </c>
    </row>
    <row r="397" spans="5:15">
      <c r="E397">
        <v>154</v>
      </c>
      <c r="H397">
        <v>7.4</v>
      </c>
      <c r="I397" t="s">
        <v>6447</v>
      </c>
      <c r="J397" t="s">
        <v>6451</v>
      </c>
      <c r="L397" t="s">
        <v>6472</v>
      </c>
      <c r="M397" t="s">
        <v>6502</v>
      </c>
      <c r="N397" t="s">
        <v>6828</v>
      </c>
      <c r="O397" t="s">
        <v>7914</v>
      </c>
    </row>
    <row r="398" spans="5:15">
      <c r="E398">
        <v>320</v>
      </c>
      <c r="H398">
        <v>7.4</v>
      </c>
      <c r="I398" t="s">
        <v>6447</v>
      </c>
      <c r="J398" t="s">
        <v>6451</v>
      </c>
      <c r="L398" t="s">
        <v>6472</v>
      </c>
      <c r="M398" t="s">
        <v>6502</v>
      </c>
      <c r="N398" t="s">
        <v>6829</v>
      </c>
      <c r="O398" t="s">
        <v>7915</v>
      </c>
    </row>
    <row r="399" spans="5:15">
      <c r="E399">
        <v>360</v>
      </c>
      <c r="H399">
        <v>7.4</v>
      </c>
      <c r="I399" t="s">
        <v>6447</v>
      </c>
      <c r="J399" t="s">
        <v>6451</v>
      </c>
      <c r="L399" t="s">
        <v>6472</v>
      </c>
      <c r="M399" t="s">
        <v>6502</v>
      </c>
      <c r="N399" t="s">
        <v>6830</v>
      </c>
      <c r="O399" t="s">
        <v>7916</v>
      </c>
    </row>
    <row r="400" spans="5:15">
      <c r="E400">
        <v>91.90000000000001</v>
      </c>
      <c r="H400">
        <v>7.4</v>
      </c>
      <c r="I400" t="s">
        <v>6447</v>
      </c>
      <c r="J400" t="s">
        <v>6451</v>
      </c>
      <c r="L400" t="s">
        <v>6472</v>
      </c>
      <c r="M400" t="s">
        <v>6502</v>
      </c>
      <c r="N400" t="s">
        <v>6830</v>
      </c>
      <c r="O400" t="s">
        <v>7916</v>
      </c>
    </row>
    <row r="401" spans="5:15">
      <c r="E401">
        <v>5000</v>
      </c>
      <c r="H401">
        <v>7.4</v>
      </c>
      <c r="I401" t="s">
        <v>6447</v>
      </c>
      <c r="J401" t="s">
        <v>6451</v>
      </c>
      <c r="L401" t="s">
        <v>6472</v>
      </c>
      <c r="M401" t="s">
        <v>6502</v>
      </c>
      <c r="N401" t="s">
        <v>6831</v>
      </c>
      <c r="O401" t="s">
        <v>7917</v>
      </c>
    </row>
    <row r="402" spans="5:15">
      <c r="E402">
        <v>5000</v>
      </c>
      <c r="H402">
        <v>7.4</v>
      </c>
      <c r="I402" t="s">
        <v>6447</v>
      </c>
      <c r="J402" t="s">
        <v>6451</v>
      </c>
      <c r="L402" t="s">
        <v>6472</v>
      </c>
      <c r="M402" t="s">
        <v>6502</v>
      </c>
      <c r="N402" t="s">
        <v>6831</v>
      </c>
      <c r="O402" t="s">
        <v>7917</v>
      </c>
    </row>
    <row r="403" spans="5:15">
      <c r="E403">
        <v>354</v>
      </c>
      <c r="H403">
        <v>7.4</v>
      </c>
      <c r="I403" t="s">
        <v>6447</v>
      </c>
      <c r="J403" t="s">
        <v>6451</v>
      </c>
      <c r="L403" t="s">
        <v>6472</v>
      </c>
      <c r="M403" t="s">
        <v>6502</v>
      </c>
      <c r="N403" t="s">
        <v>6831</v>
      </c>
      <c r="O403" t="s">
        <v>7917</v>
      </c>
    </row>
    <row r="404" spans="5:15">
      <c r="E404">
        <v>5000</v>
      </c>
      <c r="H404">
        <v>7.4</v>
      </c>
      <c r="I404" t="s">
        <v>6447</v>
      </c>
      <c r="J404" t="s">
        <v>6451</v>
      </c>
      <c r="L404" t="s">
        <v>6472</v>
      </c>
      <c r="M404" t="s">
        <v>6502</v>
      </c>
      <c r="N404" t="s">
        <v>6831</v>
      </c>
      <c r="O404" t="s">
        <v>7917</v>
      </c>
    </row>
    <row r="405" spans="5:15">
      <c r="E405">
        <v>523</v>
      </c>
      <c r="H405">
        <v>7.4</v>
      </c>
      <c r="I405" t="s">
        <v>6447</v>
      </c>
      <c r="J405" t="s">
        <v>6451</v>
      </c>
      <c r="L405" t="s">
        <v>6472</v>
      </c>
      <c r="M405" t="s">
        <v>6502</v>
      </c>
      <c r="N405" t="s">
        <v>6832</v>
      </c>
      <c r="O405" t="s">
        <v>7918</v>
      </c>
    </row>
    <row r="406" spans="5:15">
      <c r="E406">
        <v>8196</v>
      </c>
      <c r="H406">
        <v>7.4</v>
      </c>
      <c r="I406" t="s">
        <v>6447</v>
      </c>
      <c r="J406" t="s">
        <v>6451</v>
      </c>
      <c r="L406" t="s">
        <v>6472</v>
      </c>
      <c r="M406" t="s">
        <v>6502</v>
      </c>
      <c r="N406" t="s">
        <v>6833</v>
      </c>
      <c r="O406" t="s">
        <v>7919</v>
      </c>
    </row>
    <row r="407" spans="5:15">
      <c r="E407">
        <v>928</v>
      </c>
      <c r="H407">
        <v>7.4</v>
      </c>
      <c r="I407" t="s">
        <v>6447</v>
      </c>
      <c r="J407" t="s">
        <v>6451</v>
      </c>
      <c r="L407" t="s">
        <v>6472</v>
      </c>
      <c r="M407" t="s">
        <v>6502</v>
      </c>
      <c r="N407" t="s">
        <v>6834</v>
      </c>
      <c r="O407" t="s">
        <v>7920</v>
      </c>
    </row>
    <row r="408" spans="5:15">
      <c r="E408">
        <v>1600</v>
      </c>
      <c r="H408">
        <v>7.4</v>
      </c>
      <c r="I408" t="s">
        <v>6447</v>
      </c>
      <c r="J408" t="s">
        <v>6451</v>
      </c>
      <c r="L408" t="s">
        <v>6472</v>
      </c>
      <c r="M408" t="s">
        <v>6502</v>
      </c>
      <c r="N408" t="s">
        <v>6835</v>
      </c>
      <c r="O408" t="s">
        <v>7921</v>
      </c>
    </row>
    <row r="409" spans="5:15">
      <c r="E409">
        <v>5000</v>
      </c>
      <c r="H409">
        <v>7.4</v>
      </c>
      <c r="I409" t="s">
        <v>6447</v>
      </c>
      <c r="J409" t="s">
        <v>6451</v>
      </c>
      <c r="L409" t="s">
        <v>6472</v>
      </c>
      <c r="M409" t="s">
        <v>6502</v>
      </c>
      <c r="N409" t="s">
        <v>6836</v>
      </c>
      <c r="O409" t="s">
        <v>7922</v>
      </c>
    </row>
    <row r="410" spans="5:15">
      <c r="E410">
        <v>76.7</v>
      </c>
      <c r="H410">
        <v>7.4</v>
      </c>
      <c r="I410" t="s">
        <v>6447</v>
      </c>
      <c r="J410" t="s">
        <v>6451</v>
      </c>
      <c r="L410" t="s">
        <v>6472</v>
      </c>
      <c r="M410" t="s">
        <v>6502</v>
      </c>
      <c r="N410" t="s">
        <v>6837</v>
      </c>
      <c r="O410" t="s">
        <v>7923</v>
      </c>
    </row>
    <row r="411" spans="5:15">
      <c r="E411">
        <v>99.7</v>
      </c>
      <c r="H411">
        <v>7.4</v>
      </c>
      <c r="I411" t="s">
        <v>6447</v>
      </c>
      <c r="J411" t="s">
        <v>6451</v>
      </c>
      <c r="L411" t="s">
        <v>6472</v>
      </c>
      <c r="M411" t="s">
        <v>6502</v>
      </c>
      <c r="N411" t="s">
        <v>6838</v>
      </c>
      <c r="O411" t="s">
        <v>7924</v>
      </c>
    </row>
    <row r="412" spans="5:15">
      <c r="E412">
        <v>145</v>
      </c>
      <c r="H412">
        <v>7.4</v>
      </c>
      <c r="I412" t="s">
        <v>6447</v>
      </c>
      <c r="J412" t="s">
        <v>6451</v>
      </c>
      <c r="L412" t="s">
        <v>6472</v>
      </c>
      <c r="M412" t="s">
        <v>6502</v>
      </c>
      <c r="N412" t="s">
        <v>6839</v>
      </c>
      <c r="O412" t="s">
        <v>7925</v>
      </c>
    </row>
    <row r="413" spans="5:15">
      <c r="E413">
        <v>63.4</v>
      </c>
      <c r="H413">
        <v>7.4</v>
      </c>
      <c r="I413" t="s">
        <v>6447</v>
      </c>
      <c r="J413" t="s">
        <v>6451</v>
      </c>
      <c r="L413" t="s">
        <v>6472</v>
      </c>
      <c r="M413" t="s">
        <v>6502</v>
      </c>
      <c r="N413" t="s">
        <v>6840</v>
      </c>
      <c r="O413" t="s">
        <v>7926</v>
      </c>
    </row>
    <row r="414" spans="5:15">
      <c r="E414">
        <v>2.3</v>
      </c>
      <c r="H414">
        <v>7.4</v>
      </c>
      <c r="I414" t="s">
        <v>6447</v>
      </c>
      <c r="J414" t="s">
        <v>6451</v>
      </c>
      <c r="L414" t="s">
        <v>6472</v>
      </c>
      <c r="M414" t="s">
        <v>6502</v>
      </c>
      <c r="N414" t="s">
        <v>6841</v>
      </c>
      <c r="O414" t="s">
        <v>7927</v>
      </c>
    </row>
    <row r="415" spans="5:15">
      <c r="E415">
        <v>8750</v>
      </c>
      <c r="H415">
        <v>7.4</v>
      </c>
      <c r="I415" t="s">
        <v>6447</v>
      </c>
      <c r="J415" t="s">
        <v>6451</v>
      </c>
      <c r="L415" t="s">
        <v>6472</v>
      </c>
      <c r="M415" t="s">
        <v>6502</v>
      </c>
      <c r="N415" t="s">
        <v>6842</v>
      </c>
      <c r="O415" t="s">
        <v>7928</v>
      </c>
    </row>
    <row r="416" spans="5:15">
      <c r="E416">
        <v>8750</v>
      </c>
      <c r="H416">
        <v>7.4</v>
      </c>
      <c r="I416" t="s">
        <v>6447</v>
      </c>
      <c r="J416" t="s">
        <v>6451</v>
      </c>
      <c r="L416" t="s">
        <v>6472</v>
      </c>
      <c r="M416" t="s">
        <v>6502</v>
      </c>
      <c r="N416" t="s">
        <v>6843</v>
      </c>
      <c r="O416" t="s">
        <v>7929</v>
      </c>
    </row>
    <row r="417" spans="2:35">
      <c r="E417">
        <v>8750</v>
      </c>
      <c r="H417">
        <v>7.4</v>
      </c>
      <c r="I417" t="s">
        <v>6447</v>
      </c>
      <c r="J417" t="s">
        <v>6451</v>
      </c>
      <c r="L417" t="s">
        <v>6472</v>
      </c>
      <c r="M417" t="s">
        <v>6502</v>
      </c>
      <c r="N417" t="s">
        <v>6844</v>
      </c>
      <c r="O417" t="s">
        <v>7930</v>
      </c>
    </row>
    <row r="418" spans="2:35">
      <c r="E418">
        <v>18.1</v>
      </c>
      <c r="H418">
        <v>7.4</v>
      </c>
      <c r="I418" t="s">
        <v>6447</v>
      </c>
      <c r="J418" t="s">
        <v>6451</v>
      </c>
      <c r="L418" t="s">
        <v>6472</v>
      </c>
      <c r="M418" t="s">
        <v>6502</v>
      </c>
      <c r="N418" t="s">
        <v>6845</v>
      </c>
      <c r="O418" t="s">
        <v>7931</v>
      </c>
    </row>
    <row r="419" spans="2:35">
      <c r="E419">
        <v>9</v>
      </c>
      <c r="H419">
        <v>7.4</v>
      </c>
      <c r="I419" t="s">
        <v>6447</v>
      </c>
      <c r="J419" t="s">
        <v>6451</v>
      </c>
      <c r="L419" t="s">
        <v>6472</v>
      </c>
      <c r="M419" t="s">
        <v>6502</v>
      </c>
      <c r="N419" t="s">
        <v>6846</v>
      </c>
      <c r="O419" t="s">
        <v>7932</v>
      </c>
    </row>
    <row r="420" spans="2:35">
      <c r="E420">
        <v>0.7</v>
      </c>
      <c r="H420">
        <v>7.4</v>
      </c>
      <c r="I420" t="s">
        <v>6447</v>
      </c>
      <c r="J420" t="s">
        <v>6451</v>
      </c>
      <c r="L420" t="s">
        <v>6472</v>
      </c>
      <c r="M420" t="s">
        <v>6502</v>
      </c>
      <c r="N420" t="s">
        <v>6847</v>
      </c>
      <c r="O420" t="s">
        <v>7933</v>
      </c>
    </row>
    <row r="421" spans="2:35">
      <c r="E421">
        <v>367</v>
      </c>
      <c r="H421">
        <v>7.4</v>
      </c>
      <c r="I421" t="s">
        <v>6447</v>
      </c>
      <c r="J421" t="s">
        <v>6451</v>
      </c>
      <c r="L421" t="s">
        <v>6472</v>
      </c>
      <c r="M421" t="s">
        <v>6502</v>
      </c>
      <c r="N421" t="s">
        <v>6848</v>
      </c>
      <c r="O421" t="s">
        <v>7934</v>
      </c>
    </row>
    <row r="422" spans="2:35">
      <c r="E422">
        <v>3.22</v>
      </c>
      <c r="H422">
        <v>7.4</v>
      </c>
      <c r="I422" t="s">
        <v>6447</v>
      </c>
      <c r="J422" t="s">
        <v>6451</v>
      </c>
      <c r="L422" t="s">
        <v>6472</v>
      </c>
      <c r="M422" t="s">
        <v>6502</v>
      </c>
      <c r="N422" t="s">
        <v>6849</v>
      </c>
      <c r="O422" t="s">
        <v>7935</v>
      </c>
    </row>
    <row r="423" spans="2:35">
      <c r="E423">
        <v>5000</v>
      </c>
      <c r="H423">
        <v>7.4</v>
      </c>
      <c r="I423" t="s">
        <v>6447</v>
      </c>
      <c r="J423" t="s">
        <v>6451</v>
      </c>
      <c r="L423" t="s">
        <v>6472</v>
      </c>
      <c r="M423" t="s">
        <v>6502</v>
      </c>
      <c r="N423" t="s">
        <v>6850</v>
      </c>
      <c r="O423" t="s">
        <v>7936</v>
      </c>
    </row>
    <row r="424" spans="2:35">
      <c r="E424">
        <v>5000</v>
      </c>
      <c r="H424">
        <v>7.4</v>
      </c>
      <c r="I424" t="s">
        <v>6447</v>
      </c>
      <c r="J424" t="s">
        <v>6451</v>
      </c>
      <c r="L424" t="s">
        <v>6472</v>
      </c>
      <c r="M424" t="s">
        <v>6502</v>
      </c>
      <c r="N424" t="s">
        <v>6851</v>
      </c>
      <c r="O424" t="s">
        <v>7937</v>
      </c>
    </row>
    <row r="425" spans="2:35">
      <c r="E425">
        <v>10000</v>
      </c>
      <c r="H425">
        <v>7.4</v>
      </c>
      <c r="I425" t="s">
        <v>6447</v>
      </c>
      <c r="J425" t="s">
        <v>6451</v>
      </c>
      <c r="L425" t="s">
        <v>6472</v>
      </c>
      <c r="M425" t="s">
        <v>6502</v>
      </c>
      <c r="N425" t="s">
        <v>6852</v>
      </c>
      <c r="O425" t="s">
        <v>7938</v>
      </c>
    </row>
    <row r="426" spans="2:35">
      <c r="E426">
        <v>10000</v>
      </c>
      <c r="H426">
        <v>7.4</v>
      </c>
      <c r="I426" t="s">
        <v>6447</v>
      </c>
      <c r="J426" t="s">
        <v>6451</v>
      </c>
      <c r="L426" t="s">
        <v>6472</v>
      </c>
      <c r="M426" t="s">
        <v>6502</v>
      </c>
      <c r="N426" t="s">
        <v>6853</v>
      </c>
      <c r="O426" t="s">
        <v>7939</v>
      </c>
    </row>
    <row r="427" spans="2:35">
      <c r="B427">
        <v>17</v>
      </c>
      <c r="J427" t="s">
        <v>6451</v>
      </c>
      <c r="K427" t="s">
        <v>6458</v>
      </c>
      <c r="L427" t="s">
        <v>6473</v>
      </c>
      <c r="M427" t="s">
        <v>6504</v>
      </c>
      <c r="N427" t="s">
        <v>6854</v>
      </c>
      <c r="O427" t="s">
        <v>7940</v>
      </c>
      <c r="P427">
        <v>7</v>
      </c>
      <c r="Q427">
        <v>4</v>
      </c>
      <c r="R427">
        <v>-2.02</v>
      </c>
      <c r="S427">
        <v>0.49</v>
      </c>
      <c r="T427">
        <v>549.65</v>
      </c>
      <c r="U427">
        <v>180.44</v>
      </c>
      <c r="V427">
        <v>-0.52</v>
      </c>
      <c r="W427">
        <v>4.29</v>
      </c>
      <c r="X427">
        <v>14.13</v>
      </c>
      <c r="Y427">
        <v>1</v>
      </c>
      <c r="Z427" t="s">
        <v>4268</v>
      </c>
      <c r="AA427">
        <v>1</v>
      </c>
      <c r="AB427">
        <v>6</v>
      </c>
      <c r="AC427">
        <v>2</v>
      </c>
      <c r="AE427" t="s">
        <v>5400</v>
      </c>
      <c r="AH427">
        <v>0</v>
      </c>
      <c r="AI427">
        <v>0</v>
      </c>
    </row>
    <row r="428" spans="2:35">
      <c r="B428">
        <v>3.2</v>
      </c>
      <c r="J428" t="s">
        <v>6451</v>
      </c>
      <c r="K428" t="s">
        <v>6458</v>
      </c>
      <c r="L428" t="s">
        <v>6473</v>
      </c>
      <c r="M428" t="s">
        <v>6504</v>
      </c>
      <c r="N428" t="s">
        <v>6855</v>
      </c>
      <c r="O428" t="s">
        <v>7941</v>
      </c>
      <c r="P428">
        <v>7</v>
      </c>
      <c r="Q428">
        <v>4</v>
      </c>
      <c r="R428">
        <v>-2.08</v>
      </c>
      <c r="S428">
        <v>0.43</v>
      </c>
      <c r="T428">
        <v>542.62</v>
      </c>
      <c r="U428">
        <v>177.2</v>
      </c>
      <c r="V428">
        <v>0.47</v>
      </c>
      <c r="W428">
        <v>4.29</v>
      </c>
      <c r="X428">
        <v>10.96</v>
      </c>
      <c r="Y428">
        <v>2</v>
      </c>
      <c r="Z428" t="s">
        <v>4268</v>
      </c>
      <c r="AA428">
        <v>1</v>
      </c>
      <c r="AB428">
        <v>7</v>
      </c>
      <c r="AC428">
        <v>2</v>
      </c>
      <c r="AE428" t="s">
        <v>5400</v>
      </c>
      <c r="AH428">
        <v>0</v>
      </c>
      <c r="AI428">
        <v>0</v>
      </c>
    </row>
    <row r="429" spans="2:35">
      <c r="B429">
        <v>13</v>
      </c>
      <c r="J429" t="s">
        <v>6451</v>
      </c>
      <c r="K429" t="s">
        <v>6458</v>
      </c>
      <c r="L429" t="s">
        <v>6473</v>
      </c>
      <c r="M429" t="s">
        <v>6504</v>
      </c>
      <c r="N429" t="s">
        <v>6856</v>
      </c>
      <c r="O429" t="s">
        <v>7942</v>
      </c>
      <c r="P429">
        <v>9</v>
      </c>
      <c r="Q429">
        <v>2</v>
      </c>
      <c r="R429">
        <v>-0.13</v>
      </c>
      <c r="S429">
        <v>2.42</v>
      </c>
      <c r="T429">
        <v>551.99</v>
      </c>
      <c r="U429">
        <v>142.78</v>
      </c>
      <c r="V429">
        <v>1.97</v>
      </c>
      <c r="W429">
        <v>4.29</v>
      </c>
      <c r="X429">
        <v>7.9</v>
      </c>
      <c r="Y429">
        <v>3</v>
      </c>
      <c r="Z429" t="s">
        <v>4268</v>
      </c>
      <c r="AA429">
        <v>1</v>
      </c>
      <c r="AB429">
        <v>7</v>
      </c>
      <c r="AC429">
        <v>3.5</v>
      </c>
      <c r="AE429" t="s">
        <v>5398</v>
      </c>
      <c r="AH429">
        <v>0</v>
      </c>
      <c r="AI429">
        <v>0</v>
      </c>
    </row>
    <row r="430" spans="2:35">
      <c r="B430">
        <v>78</v>
      </c>
      <c r="J430" t="s">
        <v>6451</v>
      </c>
      <c r="K430" t="s">
        <v>6458</v>
      </c>
      <c r="L430" t="s">
        <v>6473</v>
      </c>
      <c r="M430" t="s">
        <v>6504</v>
      </c>
      <c r="N430" t="s">
        <v>6857</v>
      </c>
      <c r="O430" t="s">
        <v>7943</v>
      </c>
      <c r="P430">
        <v>9</v>
      </c>
      <c r="Q430">
        <v>1</v>
      </c>
      <c r="R430">
        <v>2.83</v>
      </c>
      <c r="S430">
        <v>4.83</v>
      </c>
      <c r="T430">
        <v>647.16</v>
      </c>
      <c r="U430">
        <v>137.12</v>
      </c>
      <c r="V430">
        <v>3.59</v>
      </c>
      <c r="W430">
        <v>3.12</v>
      </c>
      <c r="X430">
        <v>8.35</v>
      </c>
      <c r="Y430">
        <v>4</v>
      </c>
      <c r="Z430" t="s">
        <v>4268</v>
      </c>
      <c r="AA430">
        <v>1</v>
      </c>
      <c r="AB430">
        <v>8</v>
      </c>
      <c r="AC430">
        <v>2.328333333333334</v>
      </c>
      <c r="AE430" t="s">
        <v>5398</v>
      </c>
      <c r="AH430">
        <v>0</v>
      </c>
      <c r="AI430">
        <v>0</v>
      </c>
    </row>
    <row r="431" spans="2:35">
      <c r="B431">
        <v>11</v>
      </c>
      <c r="J431" t="s">
        <v>6451</v>
      </c>
      <c r="K431" t="s">
        <v>6458</v>
      </c>
      <c r="L431" t="s">
        <v>6473</v>
      </c>
      <c r="M431" t="s">
        <v>6504</v>
      </c>
      <c r="N431" t="s">
        <v>6858</v>
      </c>
      <c r="O431" t="s">
        <v>7944</v>
      </c>
      <c r="P431">
        <v>10</v>
      </c>
      <c r="Q431">
        <v>2</v>
      </c>
      <c r="R431">
        <v>-0.88</v>
      </c>
      <c r="S431">
        <v>1.8</v>
      </c>
      <c r="T431">
        <v>549</v>
      </c>
      <c r="U431">
        <v>150.54</v>
      </c>
      <c r="V431">
        <v>2.19</v>
      </c>
      <c r="W431">
        <v>2.7</v>
      </c>
      <c r="X431">
        <v>9.81</v>
      </c>
      <c r="Y431">
        <v>4</v>
      </c>
      <c r="Z431" t="s">
        <v>4268</v>
      </c>
      <c r="AA431">
        <v>1</v>
      </c>
      <c r="AB431">
        <v>6</v>
      </c>
      <c r="AC431">
        <v>2.595</v>
      </c>
      <c r="AE431" t="s">
        <v>5400</v>
      </c>
      <c r="AH431">
        <v>0</v>
      </c>
      <c r="AI431">
        <v>0</v>
      </c>
    </row>
    <row r="432" spans="2:35">
      <c r="B432">
        <v>14</v>
      </c>
      <c r="J432" t="s">
        <v>6451</v>
      </c>
      <c r="K432" t="s">
        <v>6458</v>
      </c>
      <c r="L432" t="s">
        <v>6473</v>
      </c>
      <c r="M432" t="s">
        <v>6504</v>
      </c>
      <c r="N432" t="s">
        <v>6859</v>
      </c>
      <c r="O432" t="s">
        <v>7945</v>
      </c>
      <c r="P432">
        <v>7</v>
      </c>
      <c r="Q432">
        <v>3</v>
      </c>
      <c r="R432">
        <v>0.02</v>
      </c>
      <c r="S432">
        <v>2.53</v>
      </c>
      <c r="T432">
        <v>561.71</v>
      </c>
      <c r="U432">
        <v>153.35</v>
      </c>
      <c r="V432">
        <v>1.17</v>
      </c>
      <c r="W432">
        <v>4.29</v>
      </c>
      <c r="X432">
        <v>10.27</v>
      </c>
      <c r="Y432">
        <v>1</v>
      </c>
      <c r="Z432" t="s">
        <v>4268</v>
      </c>
      <c r="AA432">
        <v>1</v>
      </c>
      <c r="AB432">
        <v>8</v>
      </c>
      <c r="AC432">
        <v>2.166666666666667</v>
      </c>
      <c r="AE432" t="s">
        <v>5400</v>
      </c>
      <c r="AH432">
        <v>0</v>
      </c>
      <c r="AI432">
        <v>0</v>
      </c>
    </row>
    <row r="433" spans="2:35">
      <c r="B433">
        <v>27</v>
      </c>
      <c r="J433" t="s">
        <v>6451</v>
      </c>
      <c r="K433" t="s">
        <v>6458</v>
      </c>
      <c r="L433" t="s">
        <v>6473</v>
      </c>
      <c r="M433" t="s">
        <v>6504</v>
      </c>
      <c r="N433" t="s">
        <v>6860</v>
      </c>
      <c r="O433" t="s">
        <v>7946</v>
      </c>
      <c r="P433">
        <v>9</v>
      </c>
      <c r="Q433">
        <v>2</v>
      </c>
      <c r="R433">
        <v>0.22</v>
      </c>
      <c r="S433">
        <v>2.21</v>
      </c>
      <c r="T433">
        <v>600.11</v>
      </c>
      <c r="U433">
        <v>163.14</v>
      </c>
      <c r="V433">
        <v>1.8</v>
      </c>
      <c r="W433">
        <v>3.12</v>
      </c>
      <c r="X433">
        <v>8.35</v>
      </c>
      <c r="Y433">
        <v>3</v>
      </c>
      <c r="Z433" t="s">
        <v>4268</v>
      </c>
      <c r="AA433">
        <v>1</v>
      </c>
      <c r="AB433">
        <v>7</v>
      </c>
      <c r="AC433">
        <v>3.325</v>
      </c>
      <c r="AE433" t="s">
        <v>5398</v>
      </c>
      <c r="AH433">
        <v>0</v>
      </c>
      <c r="AI433">
        <v>0</v>
      </c>
    </row>
    <row r="434" spans="2:35">
      <c r="B434">
        <v>7.4</v>
      </c>
      <c r="J434" t="s">
        <v>6451</v>
      </c>
      <c r="K434" t="s">
        <v>6458</v>
      </c>
      <c r="L434" t="s">
        <v>6473</v>
      </c>
      <c r="M434" t="s">
        <v>6504</v>
      </c>
      <c r="N434" t="s">
        <v>6861</v>
      </c>
      <c r="O434" t="s">
        <v>7947</v>
      </c>
      <c r="P434">
        <v>7</v>
      </c>
      <c r="Q434">
        <v>4</v>
      </c>
      <c r="R434">
        <v>-1.64</v>
      </c>
      <c r="S434">
        <v>0.46</v>
      </c>
      <c r="T434">
        <v>600.75</v>
      </c>
      <c r="U434">
        <v>177.81</v>
      </c>
      <c r="V434">
        <v>2.42</v>
      </c>
      <c r="W434">
        <v>13.41</v>
      </c>
      <c r="X434">
        <v>14.13</v>
      </c>
      <c r="Y434">
        <v>2</v>
      </c>
      <c r="Z434" t="s">
        <v>4268</v>
      </c>
      <c r="AA434">
        <v>1</v>
      </c>
      <c r="AB434">
        <v>6</v>
      </c>
      <c r="AC434">
        <v>2</v>
      </c>
      <c r="AE434" t="s">
        <v>5401</v>
      </c>
      <c r="AH434">
        <v>0</v>
      </c>
      <c r="AI434">
        <v>0</v>
      </c>
    </row>
    <row r="435" spans="2:35">
      <c r="B435">
        <v>4.4</v>
      </c>
      <c r="J435" t="s">
        <v>6451</v>
      </c>
      <c r="K435" t="s">
        <v>6458</v>
      </c>
      <c r="L435" t="s">
        <v>6473</v>
      </c>
      <c r="M435" t="s">
        <v>6504</v>
      </c>
      <c r="N435" t="s">
        <v>6862</v>
      </c>
      <c r="O435" t="s">
        <v>7948</v>
      </c>
      <c r="P435">
        <v>7</v>
      </c>
      <c r="Q435">
        <v>4</v>
      </c>
      <c r="R435">
        <v>-0.62</v>
      </c>
      <c r="S435">
        <v>1.46</v>
      </c>
      <c r="T435">
        <v>593.71</v>
      </c>
      <c r="U435">
        <v>174.57</v>
      </c>
      <c r="V435">
        <v>3.41</v>
      </c>
      <c r="W435">
        <v>13.41</v>
      </c>
      <c r="X435">
        <v>10.96</v>
      </c>
      <c r="Y435">
        <v>3</v>
      </c>
      <c r="Z435" t="s">
        <v>4268</v>
      </c>
      <c r="AA435">
        <v>1</v>
      </c>
      <c r="AB435">
        <v>7</v>
      </c>
      <c r="AC435">
        <v>2</v>
      </c>
      <c r="AE435" t="s">
        <v>5401</v>
      </c>
      <c r="AH435">
        <v>0</v>
      </c>
      <c r="AI435">
        <v>0</v>
      </c>
    </row>
    <row r="436" spans="2:35">
      <c r="B436">
        <v>6.5</v>
      </c>
      <c r="J436" t="s">
        <v>6451</v>
      </c>
      <c r="K436" t="s">
        <v>6458</v>
      </c>
      <c r="L436" t="s">
        <v>6473</v>
      </c>
      <c r="M436" t="s">
        <v>6504</v>
      </c>
      <c r="N436" t="s">
        <v>6863</v>
      </c>
      <c r="O436" t="s">
        <v>7949</v>
      </c>
      <c r="P436">
        <v>7</v>
      </c>
      <c r="Q436">
        <v>5</v>
      </c>
      <c r="R436">
        <v>0.23</v>
      </c>
      <c r="S436">
        <v>2.17</v>
      </c>
      <c r="T436">
        <v>643.17</v>
      </c>
      <c r="U436">
        <v>186.6</v>
      </c>
      <c r="V436">
        <v>4.09</v>
      </c>
      <c r="W436">
        <v>11.01</v>
      </c>
      <c r="X436">
        <v>10.26</v>
      </c>
      <c r="Y436">
        <v>3</v>
      </c>
      <c r="Z436" t="s">
        <v>4268</v>
      </c>
      <c r="AA436">
        <v>1</v>
      </c>
      <c r="AB436">
        <v>7</v>
      </c>
      <c r="AC436">
        <v>2</v>
      </c>
      <c r="AE436" t="s">
        <v>5401</v>
      </c>
      <c r="AH436">
        <v>0</v>
      </c>
      <c r="AI436">
        <v>0</v>
      </c>
    </row>
    <row r="437" spans="2:35">
      <c r="B437">
        <v>9.9</v>
      </c>
      <c r="J437" t="s">
        <v>6451</v>
      </c>
      <c r="K437" t="s">
        <v>6458</v>
      </c>
      <c r="L437" t="s">
        <v>6473</v>
      </c>
      <c r="M437" t="s">
        <v>6504</v>
      </c>
      <c r="N437" t="s">
        <v>6864</v>
      </c>
      <c r="O437" t="s">
        <v>7950</v>
      </c>
    </row>
    <row r="438" spans="2:35">
      <c r="B438">
        <v>5.4</v>
      </c>
      <c r="J438" t="s">
        <v>6451</v>
      </c>
      <c r="K438" t="s">
        <v>6458</v>
      </c>
      <c r="L438" t="s">
        <v>6473</v>
      </c>
      <c r="M438" t="s">
        <v>6504</v>
      </c>
      <c r="N438" t="s">
        <v>6865</v>
      </c>
      <c r="O438" t="s">
        <v>7951</v>
      </c>
      <c r="P438">
        <v>7</v>
      </c>
      <c r="Q438">
        <v>4</v>
      </c>
      <c r="R438">
        <v>-0.46</v>
      </c>
      <c r="S438">
        <v>1.54</v>
      </c>
      <c r="T438">
        <v>636.1799999999999</v>
      </c>
      <c r="U438">
        <v>181.05</v>
      </c>
      <c r="V438">
        <v>2.57</v>
      </c>
      <c r="W438">
        <v>11.01</v>
      </c>
      <c r="X438">
        <v>13.65</v>
      </c>
      <c r="Y438">
        <v>2</v>
      </c>
      <c r="Z438" t="s">
        <v>4268</v>
      </c>
      <c r="AA438">
        <v>1</v>
      </c>
      <c r="AB438">
        <v>5</v>
      </c>
      <c r="AC438">
        <v>2</v>
      </c>
      <c r="AE438" t="s">
        <v>5401</v>
      </c>
      <c r="AH438">
        <v>0</v>
      </c>
      <c r="AI438">
        <v>0</v>
      </c>
    </row>
    <row r="439" spans="2:35">
      <c r="B439">
        <v>18</v>
      </c>
      <c r="J439" t="s">
        <v>6451</v>
      </c>
      <c r="K439" t="s">
        <v>6458</v>
      </c>
      <c r="L439" t="s">
        <v>6473</v>
      </c>
      <c r="M439" t="s">
        <v>6504</v>
      </c>
      <c r="N439" t="s">
        <v>6866</v>
      </c>
      <c r="O439" t="s">
        <v>7952</v>
      </c>
      <c r="P439">
        <v>6</v>
      </c>
      <c r="Q439">
        <v>2</v>
      </c>
      <c r="R439">
        <v>0.73</v>
      </c>
      <c r="S439">
        <v>3.59</v>
      </c>
      <c r="T439">
        <v>605.09</v>
      </c>
      <c r="U439">
        <v>129.02</v>
      </c>
      <c r="V439">
        <v>3.81</v>
      </c>
      <c r="W439">
        <v>4.29</v>
      </c>
      <c r="X439">
        <v>0</v>
      </c>
      <c r="Y439">
        <v>3</v>
      </c>
      <c r="Z439" t="s">
        <v>4268</v>
      </c>
      <c r="AA439">
        <v>1</v>
      </c>
      <c r="AB439">
        <v>6</v>
      </c>
      <c r="AC439">
        <v>3.205</v>
      </c>
      <c r="AE439" t="s">
        <v>5398</v>
      </c>
      <c r="AH439">
        <v>0</v>
      </c>
      <c r="AI439">
        <v>0</v>
      </c>
    </row>
    <row r="440" spans="2:35">
      <c r="B440">
        <v>5.4</v>
      </c>
      <c r="J440" t="s">
        <v>6451</v>
      </c>
      <c r="K440" t="s">
        <v>6458</v>
      </c>
      <c r="L440" t="s">
        <v>6473</v>
      </c>
      <c r="M440" t="s">
        <v>6504</v>
      </c>
      <c r="N440" t="s">
        <v>6867</v>
      </c>
      <c r="O440" t="s">
        <v>7953</v>
      </c>
      <c r="P440">
        <v>10</v>
      </c>
      <c r="Q440">
        <v>2</v>
      </c>
      <c r="R440">
        <v>3.48</v>
      </c>
      <c r="S440">
        <v>3.48</v>
      </c>
      <c r="T440">
        <v>714.64</v>
      </c>
      <c r="U440">
        <v>168.3</v>
      </c>
      <c r="V440">
        <v>4.81</v>
      </c>
      <c r="W440">
        <v>11.01</v>
      </c>
      <c r="X440">
        <v>3.85</v>
      </c>
      <c r="Y440">
        <v>4</v>
      </c>
      <c r="Z440" t="s">
        <v>4268</v>
      </c>
      <c r="AA440">
        <v>1</v>
      </c>
      <c r="AB440">
        <v>8</v>
      </c>
      <c r="AC440">
        <v>2.52</v>
      </c>
      <c r="AE440" t="s">
        <v>5399</v>
      </c>
      <c r="AH440">
        <v>0</v>
      </c>
      <c r="AI440">
        <v>0</v>
      </c>
    </row>
    <row r="441" spans="2:35">
      <c r="B441">
        <v>4.2</v>
      </c>
      <c r="J441" t="s">
        <v>6451</v>
      </c>
      <c r="K441" t="s">
        <v>6458</v>
      </c>
      <c r="L441" t="s">
        <v>6473</v>
      </c>
      <c r="M441" t="s">
        <v>6504</v>
      </c>
      <c r="N441" t="s">
        <v>6868</v>
      </c>
      <c r="O441" t="s">
        <v>7954</v>
      </c>
      <c r="P441">
        <v>7</v>
      </c>
      <c r="Q441">
        <v>3</v>
      </c>
      <c r="R441">
        <v>0.26</v>
      </c>
      <c r="S441">
        <v>2.93</v>
      </c>
      <c r="T441">
        <v>621.2</v>
      </c>
      <c r="U441">
        <v>150.72</v>
      </c>
      <c r="V441">
        <v>4.23</v>
      </c>
      <c r="W441">
        <v>11.01</v>
      </c>
      <c r="X441">
        <v>10.27</v>
      </c>
      <c r="Y441">
        <v>2</v>
      </c>
      <c r="Z441" t="s">
        <v>4268</v>
      </c>
      <c r="AA441">
        <v>1</v>
      </c>
      <c r="AB441">
        <v>7</v>
      </c>
      <c r="AC441">
        <v>2.166666666666667</v>
      </c>
      <c r="AE441" t="s">
        <v>5401</v>
      </c>
      <c r="AH441">
        <v>0</v>
      </c>
      <c r="AI441">
        <v>0</v>
      </c>
    </row>
    <row r="442" spans="2:35">
      <c r="B442">
        <v>2.3</v>
      </c>
      <c r="J442" t="s">
        <v>6451</v>
      </c>
      <c r="K442" t="s">
        <v>6458</v>
      </c>
      <c r="L442" t="s">
        <v>6473</v>
      </c>
      <c r="M442" t="s">
        <v>6504</v>
      </c>
      <c r="N442" t="s">
        <v>6869</v>
      </c>
      <c r="O442" t="s">
        <v>7955</v>
      </c>
      <c r="P442">
        <v>8</v>
      </c>
      <c r="Q442">
        <v>4</v>
      </c>
      <c r="R442">
        <v>-1.75</v>
      </c>
      <c r="S442">
        <v>0.31</v>
      </c>
      <c r="T442">
        <v>601.73</v>
      </c>
      <c r="U442">
        <v>181.05</v>
      </c>
      <c r="V442">
        <v>1.08</v>
      </c>
      <c r="W442">
        <v>13.41</v>
      </c>
      <c r="X442">
        <v>14.13</v>
      </c>
      <c r="Y442">
        <v>2</v>
      </c>
      <c r="Z442" t="s">
        <v>4268</v>
      </c>
      <c r="AA442">
        <v>1</v>
      </c>
      <c r="AB442">
        <v>6</v>
      </c>
      <c r="AC442">
        <v>2</v>
      </c>
      <c r="AE442" t="s">
        <v>5401</v>
      </c>
      <c r="AH442">
        <v>0</v>
      </c>
      <c r="AI442">
        <v>0</v>
      </c>
    </row>
    <row r="443" spans="2:35">
      <c r="B443">
        <v>2.2</v>
      </c>
      <c r="J443" t="s">
        <v>6451</v>
      </c>
      <c r="K443" t="s">
        <v>6458</v>
      </c>
      <c r="L443" t="s">
        <v>6473</v>
      </c>
      <c r="M443" t="s">
        <v>6504</v>
      </c>
      <c r="N443" t="s">
        <v>6870</v>
      </c>
      <c r="O443" t="s">
        <v>7956</v>
      </c>
      <c r="P443">
        <v>7</v>
      </c>
      <c r="Q443">
        <v>4</v>
      </c>
      <c r="R443">
        <v>-0.72</v>
      </c>
      <c r="S443">
        <v>1.28</v>
      </c>
      <c r="T443">
        <v>635.1900000000001</v>
      </c>
      <c r="U443">
        <v>177.81</v>
      </c>
      <c r="V443">
        <v>3.08</v>
      </c>
      <c r="W443">
        <v>11.01</v>
      </c>
      <c r="X443">
        <v>14.13</v>
      </c>
      <c r="Y443">
        <v>2</v>
      </c>
      <c r="Z443" t="s">
        <v>4268</v>
      </c>
      <c r="AA443">
        <v>1</v>
      </c>
      <c r="AB443">
        <v>6</v>
      </c>
      <c r="AC443">
        <v>2</v>
      </c>
      <c r="AE443" t="s">
        <v>5401</v>
      </c>
      <c r="AH443">
        <v>0</v>
      </c>
      <c r="AI443">
        <v>0</v>
      </c>
    </row>
    <row r="444" spans="2:35">
      <c r="B444">
        <v>1.2</v>
      </c>
      <c r="J444" t="s">
        <v>6451</v>
      </c>
      <c r="K444" t="s">
        <v>6458</v>
      </c>
      <c r="L444" t="s">
        <v>6473</v>
      </c>
      <c r="M444" t="s">
        <v>6504</v>
      </c>
      <c r="N444" t="s">
        <v>6871</v>
      </c>
      <c r="O444" t="s">
        <v>7957</v>
      </c>
    </row>
    <row r="445" spans="2:35">
      <c r="B445">
        <v>8.5</v>
      </c>
      <c r="J445" t="s">
        <v>6451</v>
      </c>
      <c r="K445" t="s">
        <v>6458</v>
      </c>
      <c r="L445" t="s">
        <v>6473</v>
      </c>
      <c r="M445" t="s">
        <v>6504</v>
      </c>
      <c r="N445" t="s">
        <v>6872</v>
      </c>
      <c r="O445" t="s">
        <v>7958</v>
      </c>
      <c r="P445">
        <v>6</v>
      </c>
      <c r="Q445">
        <v>4</v>
      </c>
      <c r="R445">
        <v>-1.17</v>
      </c>
      <c r="S445">
        <v>1.33</v>
      </c>
      <c r="T445">
        <v>541.63</v>
      </c>
      <c r="U445">
        <v>173.96</v>
      </c>
      <c r="V445">
        <v>1.81</v>
      </c>
      <c r="W445">
        <v>4.29</v>
      </c>
      <c r="X445">
        <v>10.96</v>
      </c>
      <c r="Y445">
        <v>2</v>
      </c>
      <c r="Z445" t="s">
        <v>4268</v>
      </c>
      <c r="AA445">
        <v>1</v>
      </c>
      <c r="AB445">
        <v>7</v>
      </c>
      <c r="AC445">
        <v>2</v>
      </c>
      <c r="AE445" t="s">
        <v>5400</v>
      </c>
      <c r="AH445">
        <v>0</v>
      </c>
      <c r="AI445">
        <v>0</v>
      </c>
    </row>
    <row r="446" spans="2:35">
      <c r="B446">
        <v>3.8</v>
      </c>
      <c r="J446" t="s">
        <v>6451</v>
      </c>
      <c r="K446" t="s">
        <v>6459</v>
      </c>
      <c r="L446" t="s">
        <v>6474</v>
      </c>
      <c r="M446" t="s">
        <v>6502</v>
      </c>
      <c r="N446" t="s">
        <v>6873</v>
      </c>
      <c r="O446" t="s">
        <v>7959</v>
      </c>
    </row>
    <row r="447" spans="2:35">
      <c r="B447">
        <v>1997</v>
      </c>
      <c r="J447" t="s">
        <v>6451</v>
      </c>
      <c r="K447" t="s">
        <v>6459</v>
      </c>
      <c r="L447" t="s">
        <v>6474</v>
      </c>
      <c r="M447" t="s">
        <v>6502</v>
      </c>
      <c r="N447" t="s">
        <v>6874</v>
      </c>
      <c r="O447" t="s">
        <v>7960</v>
      </c>
    </row>
    <row r="448" spans="2:35">
      <c r="B448">
        <v>2918</v>
      </c>
      <c r="J448" t="s">
        <v>6451</v>
      </c>
      <c r="K448" t="s">
        <v>6459</v>
      </c>
      <c r="L448" t="s">
        <v>6474</v>
      </c>
      <c r="M448" t="s">
        <v>6502</v>
      </c>
      <c r="N448" t="s">
        <v>6875</v>
      </c>
      <c r="O448" t="s">
        <v>7961</v>
      </c>
    </row>
    <row r="449" spans="2:15">
      <c r="B449">
        <v>2370</v>
      </c>
      <c r="J449" t="s">
        <v>6451</v>
      </c>
      <c r="K449" t="s">
        <v>6459</v>
      </c>
      <c r="L449" t="s">
        <v>6474</v>
      </c>
      <c r="M449" t="s">
        <v>6502</v>
      </c>
      <c r="N449" t="s">
        <v>6875</v>
      </c>
      <c r="O449" t="s">
        <v>7961</v>
      </c>
    </row>
    <row r="450" spans="2:15">
      <c r="B450">
        <v>3.6</v>
      </c>
      <c r="J450" t="s">
        <v>6451</v>
      </c>
      <c r="K450" t="s">
        <v>6459</v>
      </c>
      <c r="L450" t="s">
        <v>6474</v>
      </c>
      <c r="M450" t="s">
        <v>6502</v>
      </c>
      <c r="N450" t="s">
        <v>6876</v>
      </c>
      <c r="O450" t="s">
        <v>7962</v>
      </c>
    </row>
    <row r="451" spans="2:15">
      <c r="B451">
        <v>10.5</v>
      </c>
      <c r="J451" t="s">
        <v>6451</v>
      </c>
      <c r="K451" t="s">
        <v>6459</v>
      </c>
      <c r="L451" t="s">
        <v>6474</v>
      </c>
      <c r="M451" t="s">
        <v>6502</v>
      </c>
      <c r="N451" t="s">
        <v>6877</v>
      </c>
      <c r="O451" t="s">
        <v>7963</v>
      </c>
    </row>
    <row r="452" spans="2:15">
      <c r="B452">
        <v>8.6</v>
      </c>
      <c r="J452" t="s">
        <v>6451</v>
      </c>
      <c r="K452" t="s">
        <v>6459</v>
      </c>
      <c r="L452" t="s">
        <v>6474</v>
      </c>
      <c r="M452" t="s">
        <v>6502</v>
      </c>
      <c r="N452" t="s">
        <v>6878</v>
      </c>
      <c r="O452" t="s">
        <v>7964</v>
      </c>
    </row>
    <row r="453" spans="2:15">
      <c r="B453">
        <v>4.2</v>
      </c>
      <c r="J453" t="s">
        <v>6451</v>
      </c>
      <c r="K453" t="s">
        <v>6459</v>
      </c>
      <c r="L453" t="s">
        <v>6474</v>
      </c>
      <c r="M453" t="s">
        <v>6502</v>
      </c>
      <c r="N453" t="s">
        <v>6879</v>
      </c>
      <c r="O453" t="s">
        <v>7965</v>
      </c>
    </row>
    <row r="454" spans="2:15">
      <c r="B454">
        <v>2.9</v>
      </c>
      <c r="J454" t="s">
        <v>6451</v>
      </c>
      <c r="K454" t="s">
        <v>6459</v>
      </c>
      <c r="L454" t="s">
        <v>6474</v>
      </c>
      <c r="M454" t="s">
        <v>6502</v>
      </c>
      <c r="N454" t="s">
        <v>6880</v>
      </c>
      <c r="O454" t="s">
        <v>7966</v>
      </c>
    </row>
    <row r="455" spans="2:15">
      <c r="B455">
        <v>2.7</v>
      </c>
      <c r="J455" t="s">
        <v>6451</v>
      </c>
      <c r="K455" t="s">
        <v>6459</v>
      </c>
      <c r="L455" t="s">
        <v>6474</v>
      </c>
      <c r="M455" t="s">
        <v>6502</v>
      </c>
      <c r="N455" t="s">
        <v>6881</v>
      </c>
      <c r="O455" t="s">
        <v>7967</v>
      </c>
    </row>
    <row r="456" spans="2:15">
      <c r="B456">
        <v>104</v>
      </c>
      <c r="J456" t="s">
        <v>6451</v>
      </c>
      <c r="K456" t="s">
        <v>6459</v>
      </c>
      <c r="L456" t="s">
        <v>6474</v>
      </c>
      <c r="M456" t="s">
        <v>6502</v>
      </c>
      <c r="N456" t="s">
        <v>6882</v>
      </c>
      <c r="O456" t="s">
        <v>7968</v>
      </c>
    </row>
    <row r="457" spans="2:15">
      <c r="B457">
        <v>202</v>
      </c>
      <c r="J457" t="s">
        <v>6451</v>
      </c>
      <c r="K457" t="s">
        <v>6459</v>
      </c>
      <c r="L457" t="s">
        <v>6474</v>
      </c>
      <c r="M457" t="s">
        <v>6502</v>
      </c>
      <c r="N457" t="s">
        <v>6883</v>
      </c>
      <c r="O457" t="s">
        <v>7969</v>
      </c>
    </row>
    <row r="458" spans="2:15">
      <c r="B458">
        <v>3.7</v>
      </c>
      <c r="J458" t="s">
        <v>6451</v>
      </c>
      <c r="K458" t="s">
        <v>6459</v>
      </c>
      <c r="L458" t="s">
        <v>6474</v>
      </c>
      <c r="M458" t="s">
        <v>6502</v>
      </c>
      <c r="N458" t="s">
        <v>6884</v>
      </c>
      <c r="O458" t="s">
        <v>7970</v>
      </c>
    </row>
    <row r="459" spans="2:15">
      <c r="B459">
        <v>219</v>
      </c>
      <c r="J459" t="s">
        <v>6451</v>
      </c>
      <c r="K459" t="s">
        <v>6459</v>
      </c>
      <c r="L459" t="s">
        <v>6474</v>
      </c>
      <c r="M459" t="s">
        <v>6502</v>
      </c>
      <c r="N459" t="s">
        <v>6885</v>
      </c>
      <c r="O459" t="s">
        <v>7971</v>
      </c>
    </row>
    <row r="460" spans="2:15">
      <c r="B460">
        <v>14.1</v>
      </c>
      <c r="J460" t="s">
        <v>6451</v>
      </c>
      <c r="K460" t="s">
        <v>6459</v>
      </c>
      <c r="L460" t="s">
        <v>6474</v>
      </c>
      <c r="M460" t="s">
        <v>6502</v>
      </c>
      <c r="N460" t="s">
        <v>6886</v>
      </c>
      <c r="O460" t="s">
        <v>7972</v>
      </c>
    </row>
    <row r="461" spans="2:15">
      <c r="B461">
        <v>85.59999999999999</v>
      </c>
      <c r="J461" t="s">
        <v>6451</v>
      </c>
      <c r="K461" t="s">
        <v>6459</v>
      </c>
      <c r="L461" t="s">
        <v>6474</v>
      </c>
      <c r="M461" t="s">
        <v>6502</v>
      </c>
      <c r="N461" t="s">
        <v>6887</v>
      </c>
      <c r="O461" t="s">
        <v>7973</v>
      </c>
    </row>
    <row r="462" spans="2:15">
      <c r="B462">
        <v>4444</v>
      </c>
      <c r="J462" t="s">
        <v>6451</v>
      </c>
      <c r="K462" t="s">
        <v>6459</v>
      </c>
      <c r="L462" t="s">
        <v>6474</v>
      </c>
      <c r="M462" t="s">
        <v>6502</v>
      </c>
      <c r="N462" t="s">
        <v>6888</v>
      </c>
      <c r="O462" t="s">
        <v>7974</v>
      </c>
    </row>
    <row r="463" spans="2:15">
      <c r="B463">
        <v>9451</v>
      </c>
      <c r="J463" t="s">
        <v>6451</v>
      </c>
      <c r="K463" t="s">
        <v>6459</v>
      </c>
      <c r="L463" t="s">
        <v>6474</v>
      </c>
      <c r="M463" t="s">
        <v>6502</v>
      </c>
      <c r="N463" t="s">
        <v>6889</v>
      </c>
      <c r="O463" t="s">
        <v>7975</v>
      </c>
    </row>
    <row r="464" spans="2:15">
      <c r="B464">
        <v>6</v>
      </c>
      <c r="J464" t="s">
        <v>6451</v>
      </c>
      <c r="K464" t="s">
        <v>6459</v>
      </c>
      <c r="L464" t="s">
        <v>6474</v>
      </c>
      <c r="M464" t="s">
        <v>6502</v>
      </c>
      <c r="N464" t="s">
        <v>6890</v>
      </c>
      <c r="O464" t="s">
        <v>7976</v>
      </c>
    </row>
    <row r="465" spans="2:15">
      <c r="B465">
        <v>894</v>
      </c>
      <c r="J465" t="s">
        <v>6451</v>
      </c>
      <c r="K465" t="s">
        <v>6459</v>
      </c>
      <c r="L465" t="s">
        <v>6474</v>
      </c>
      <c r="M465" t="s">
        <v>6502</v>
      </c>
      <c r="N465" t="s">
        <v>6891</v>
      </c>
      <c r="O465" t="s">
        <v>7977</v>
      </c>
    </row>
    <row r="466" spans="2:15">
      <c r="B466">
        <v>178</v>
      </c>
      <c r="J466" t="s">
        <v>6451</v>
      </c>
      <c r="K466" t="s">
        <v>6459</v>
      </c>
      <c r="L466" t="s">
        <v>6474</v>
      </c>
      <c r="M466" t="s">
        <v>6502</v>
      </c>
      <c r="N466" t="s">
        <v>6892</v>
      </c>
      <c r="O466" t="s">
        <v>7978</v>
      </c>
    </row>
    <row r="467" spans="2:15">
      <c r="B467">
        <v>473</v>
      </c>
      <c r="J467" t="s">
        <v>6451</v>
      </c>
      <c r="K467" t="s">
        <v>6459</v>
      </c>
      <c r="L467" t="s">
        <v>6474</v>
      </c>
      <c r="M467" t="s">
        <v>6502</v>
      </c>
      <c r="N467" t="s">
        <v>6873</v>
      </c>
      <c r="O467" t="s">
        <v>7959</v>
      </c>
    </row>
    <row r="468" spans="2:15">
      <c r="B468">
        <v>504</v>
      </c>
      <c r="J468" t="s">
        <v>6451</v>
      </c>
      <c r="K468" t="s">
        <v>6459</v>
      </c>
      <c r="L468" t="s">
        <v>6474</v>
      </c>
      <c r="M468" t="s">
        <v>6502</v>
      </c>
      <c r="N468" t="s">
        <v>6876</v>
      </c>
      <c r="O468" t="s">
        <v>7962</v>
      </c>
    </row>
    <row r="469" spans="2:15">
      <c r="B469">
        <v>700</v>
      </c>
      <c r="J469" t="s">
        <v>6451</v>
      </c>
      <c r="K469" t="s">
        <v>6459</v>
      </c>
      <c r="L469" t="s">
        <v>6474</v>
      </c>
      <c r="M469" t="s">
        <v>6502</v>
      </c>
      <c r="N469" t="s">
        <v>6877</v>
      </c>
      <c r="O469" t="s">
        <v>7963</v>
      </c>
    </row>
    <row r="470" spans="2:15">
      <c r="B470">
        <v>1715</v>
      </c>
      <c r="J470" t="s">
        <v>6451</v>
      </c>
      <c r="K470" t="s">
        <v>6459</v>
      </c>
      <c r="L470" t="s">
        <v>6474</v>
      </c>
      <c r="M470" t="s">
        <v>6502</v>
      </c>
      <c r="N470" t="s">
        <v>6878</v>
      </c>
      <c r="O470" t="s">
        <v>7964</v>
      </c>
    </row>
    <row r="471" spans="2:15">
      <c r="B471">
        <v>816</v>
      </c>
      <c r="J471" t="s">
        <v>6451</v>
      </c>
      <c r="K471" t="s">
        <v>6459</v>
      </c>
      <c r="L471" t="s">
        <v>6474</v>
      </c>
      <c r="M471" t="s">
        <v>6502</v>
      </c>
      <c r="N471" t="s">
        <v>6879</v>
      </c>
      <c r="O471" t="s">
        <v>7965</v>
      </c>
    </row>
    <row r="472" spans="2:15">
      <c r="B472">
        <v>460</v>
      </c>
      <c r="J472" t="s">
        <v>6451</v>
      </c>
      <c r="K472" t="s">
        <v>6459</v>
      </c>
      <c r="L472" t="s">
        <v>6474</v>
      </c>
      <c r="M472" t="s">
        <v>6502</v>
      </c>
      <c r="N472" t="s">
        <v>6880</v>
      </c>
      <c r="O472" t="s">
        <v>7966</v>
      </c>
    </row>
    <row r="473" spans="2:15">
      <c r="B473">
        <v>530</v>
      </c>
      <c r="J473" t="s">
        <v>6451</v>
      </c>
      <c r="K473" t="s">
        <v>6459</v>
      </c>
      <c r="L473" t="s">
        <v>6474</v>
      </c>
      <c r="M473" t="s">
        <v>6502</v>
      </c>
      <c r="N473" t="s">
        <v>6881</v>
      </c>
      <c r="O473" t="s">
        <v>7967</v>
      </c>
    </row>
    <row r="474" spans="2:15">
      <c r="B474">
        <v>202</v>
      </c>
      <c r="J474" t="s">
        <v>6451</v>
      </c>
      <c r="K474" t="s">
        <v>6459</v>
      </c>
      <c r="L474" t="s">
        <v>6474</v>
      </c>
      <c r="M474" t="s">
        <v>6502</v>
      </c>
      <c r="N474" t="s">
        <v>6884</v>
      </c>
      <c r="O474" t="s">
        <v>7970</v>
      </c>
    </row>
    <row r="475" spans="2:15">
      <c r="B475">
        <v>4917</v>
      </c>
      <c r="J475" t="s">
        <v>6451</v>
      </c>
      <c r="K475" t="s">
        <v>6459</v>
      </c>
      <c r="L475" t="s">
        <v>6474</v>
      </c>
      <c r="M475" t="s">
        <v>6502</v>
      </c>
      <c r="N475" t="s">
        <v>6886</v>
      </c>
      <c r="O475" t="s">
        <v>7972</v>
      </c>
    </row>
    <row r="476" spans="2:15">
      <c r="B476">
        <v>1369</v>
      </c>
      <c r="J476" t="s">
        <v>6451</v>
      </c>
      <c r="K476" t="s">
        <v>6459</v>
      </c>
      <c r="L476" t="s">
        <v>6474</v>
      </c>
      <c r="M476" t="s">
        <v>6502</v>
      </c>
      <c r="N476" t="s">
        <v>6890</v>
      </c>
      <c r="O476" t="s">
        <v>7976</v>
      </c>
    </row>
    <row r="477" spans="2:15">
      <c r="B477">
        <v>420</v>
      </c>
      <c r="J477" t="s">
        <v>6451</v>
      </c>
      <c r="K477" t="s">
        <v>6460</v>
      </c>
      <c r="L477" t="s">
        <v>6475</v>
      </c>
      <c r="M477" t="s">
        <v>6501</v>
      </c>
      <c r="N477" t="s">
        <v>6893</v>
      </c>
      <c r="O477" t="s">
        <v>7979</v>
      </c>
    </row>
    <row r="478" spans="2:15">
      <c r="B478">
        <v>280</v>
      </c>
      <c r="J478" t="s">
        <v>6451</v>
      </c>
      <c r="K478" t="s">
        <v>6460</v>
      </c>
      <c r="L478" t="s">
        <v>6475</v>
      </c>
      <c r="M478" t="s">
        <v>6501</v>
      </c>
      <c r="N478" t="s">
        <v>6894</v>
      </c>
      <c r="O478" t="s">
        <v>7980</v>
      </c>
    </row>
    <row r="479" spans="2:15">
      <c r="B479">
        <v>180</v>
      </c>
      <c r="J479" t="s">
        <v>6451</v>
      </c>
      <c r="K479" t="s">
        <v>6460</v>
      </c>
      <c r="L479" t="s">
        <v>6475</v>
      </c>
      <c r="M479" t="s">
        <v>6501</v>
      </c>
      <c r="N479" t="s">
        <v>6895</v>
      </c>
      <c r="O479" t="s">
        <v>7981</v>
      </c>
    </row>
    <row r="480" spans="2:15">
      <c r="B480">
        <v>720</v>
      </c>
      <c r="J480" t="s">
        <v>6451</v>
      </c>
      <c r="K480" t="s">
        <v>6460</v>
      </c>
      <c r="L480" t="s">
        <v>6475</v>
      </c>
      <c r="M480" t="s">
        <v>6501</v>
      </c>
      <c r="N480" t="s">
        <v>6896</v>
      </c>
      <c r="O480" t="s">
        <v>7982</v>
      </c>
    </row>
    <row r="481" spans="2:15">
      <c r="B481">
        <v>350</v>
      </c>
      <c r="J481" t="s">
        <v>6451</v>
      </c>
      <c r="K481" t="s">
        <v>6460</v>
      </c>
      <c r="L481" t="s">
        <v>6475</v>
      </c>
      <c r="M481" t="s">
        <v>6501</v>
      </c>
      <c r="N481" t="s">
        <v>6897</v>
      </c>
      <c r="O481" t="s">
        <v>7983</v>
      </c>
    </row>
    <row r="482" spans="2:15">
      <c r="B482">
        <v>28</v>
      </c>
      <c r="J482" t="s">
        <v>6451</v>
      </c>
      <c r="K482" t="s">
        <v>6460</v>
      </c>
      <c r="L482" t="s">
        <v>6475</v>
      </c>
      <c r="M482" t="s">
        <v>6501</v>
      </c>
      <c r="N482" t="s">
        <v>6898</v>
      </c>
      <c r="O482" t="s">
        <v>7984</v>
      </c>
    </row>
    <row r="483" spans="2:15">
      <c r="B483">
        <v>44</v>
      </c>
      <c r="J483" t="s">
        <v>6451</v>
      </c>
      <c r="K483" t="s">
        <v>6460</v>
      </c>
      <c r="L483" t="s">
        <v>6475</v>
      </c>
      <c r="M483" t="s">
        <v>6501</v>
      </c>
      <c r="N483" t="s">
        <v>6899</v>
      </c>
      <c r="O483" t="s">
        <v>7985</v>
      </c>
    </row>
    <row r="484" spans="2:15">
      <c r="B484">
        <v>36</v>
      </c>
      <c r="J484" t="s">
        <v>6451</v>
      </c>
      <c r="K484" t="s">
        <v>6460</v>
      </c>
      <c r="L484" t="s">
        <v>6475</v>
      </c>
      <c r="M484" t="s">
        <v>6501</v>
      </c>
      <c r="N484" t="s">
        <v>6900</v>
      </c>
      <c r="O484" t="s">
        <v>7986</v>
      </c>
    </row>
    <row r="485" spans="2:15">
      <c r="B485">
        <v>140</v>
      </c>
      <c r="J485" t="s">
        <v>6451</v>
      </c>
      <c r="K485" t="s">
        <v>6460</v>
      </c>
      <c r="L485" t="s">
        <v>6475</v>
      </c>
      <c r="M485" t="s">
        <v>6501</v>
      </c>
      <c r="N485" t="s">
        <v>6901</v>
      </c>
      <c r="O485" t="s">
        <v>7987</v>
      </c>
    </row>
    <row r="486" spans="2:15">
      <c r="B486">
        <v>7.7</v>
      </c>
      <c r="J486" t="s">
        <v>6451</v>
      </c>
      <c r="K486" t="s">
        <v>6460</v>
      </c>
      <c r="L486" t="s">
        <v>6475</v>
      </c>
      <c r="M486" t="s">
        <v>6501</v>
      </c>
      <c r="N486" t="s">
        <v>6902</v>
      </c>
      <c r="O486" t="s">
        <v>7988</v>
      </c>
    </row>
    <row r="487" spans="2:15">
      <c r="B487">
        <v>16</v>
      </c>
      <c r="J487" t="s">
        <v>6451</v>
      </c>
      <c r="K487" t="s">
        <v>6460</v>
      </c>
      <c r="L487" t="s">
        <v>6475</v>
      </c>
      <c r="M487" t="s">
        <v>6501</v>
      </c>
      <c r="N487" t="s">
        <v>6903</v>
      </c>
      <c r="O487" t="s">
        <v>7989</v>
      </c>
    </row>
    <row r="488" spans="2:15">
      <c r="B488">
        <v>1.9</v>
      </c>
      <c r="J488" t="s">
        <v>6451</v>
      </c>
      <c r="K488" t="s">
        <v>6460</v>
      </c>
      <c r="L488" t="s">
        <v>6475</v>
      </c>
      <c r="M488" t="s">
        <v>6501</v>
      </c>
      <c r="N488" t="s">
        <v>6904</v>
      </c>
      <c r="O488" t="s">
        <v>7990</v>
      </c>
    </row>
    <row r="489" spans="2:15">
      <c r="B489">
        <v>27</v>
      </c>
      <c r="J489" t="s">
        <v>6451</v>
      </c>
      <c r="K489" t="s">
        <v>6460</v>
      </c>
      <c r="L489" t="s">
        <v>6475</v>
      </c>
      <c r="M489" t="s">
        <v>6501</v>
      </c>
      <c r="N489" t="s">
        <v>6905</v>
      </c>
      <c r="O489" t="s">
        <v>7991</v>
      </c>
    </row>
    <row r="490" spans="2:15">
      <c r="B490">
        <v>18</v>
      </c>
      <c r="J490" t="s">
        <v>6451</v>
      </c>
      <c r="K490" t="s">
        <v>6460</v>
      </c>
      <c r="L490" t="s">
        <v>6475</v>
      </c>
      <c r="M490" t="s">
        <v>6501</v>
      </c>
      <c r="N490" t="s">
        <v>6906</v>
      </c>
      <c r="O490" t="s">
        <v>7992</v>
      </c>
    </row>
    <row r="491" spans="2:15">
      <c r="B491">
        <v>8.199999999999999</v>
      </c>
      <c r="J491" t="s">
        <v>6451</v>
      </c>
      <c r="K491" t="s">
        <v>6460</v>
      </c>
      <c r="L491" t="s">
        <v>6475</v>
      </c>
      <c r="M491" t="s">
        <v>6501</v>
      </c>
      <c r="N491" t="s">
        <v>6907</v>
      </c>
      <c r="O491" t="s">
        <v>7993</v>
      </c>
    </row>
    <row r="492" spans="2:15">
      <c r="B492">
        <v>11</v>
      </c>
      <c r="J492" t="s">
        <v>6451</v>
      </c>
      <c r="K492" t="s">
        <v>6460</v>
      </c>
      <c r="L492" t="s">
        <v>6475</v>
      </c>
      <c r="M492" t="s">
        <v>6501</v>
      </c>
      <c r="N492" t="s">
        <v>6908</v>
      </c>
      <c r="O492" t="s">
        <v>7994</v>
      </c>
    </row>
    <row r="493" spans="2:15">
      <c r="B493">
        <v>44</v>
      </c>
      <c r="J493" t="s">
        <v>6451</v>
      </c>
      <c r="K493" t="s">
        <v>6460</v>
      </c>
      <c r="L493" t="s">
        <v>6475</v>
      </c>
      <c r="M493" t="s">
        <v>6501</v>
      </c>
      <c r="N493" t="s">
        <v>6909</v>
      </c>
      <c r="O493" t="s">
        <v>7995</v>
      </c>
    </row>
    <row r="494" spans="2:15">
      <c r="B494">
        <v>21</v>
      </c>
      <c r="J494" t="s">
        <v>6451</v>
      </c>
      <c r="K494" t="s">
        <v>6460</v>
      </c>
      <c r="L494" t="s">
        <v>6475</v>
      </c>
      <c r="M494" t="s">
        <v>6501</v>
      </c>
      <c r="N494" t="s">
        <v>6910</v>
      </c>
      <c r="O494" t="s">
        <v>7996</v>
      </c>
    </row>
    <row r="495" spans="2:15">
      <c r="B495">
        <v>8.4</v>
      </c>
      <c r="J495" t="s">
        <v>6451</v>
      </c>
      <c r="K495" t="s">
        <v>6460</v>
      </c>
      <c r="L495" t="s">
        <v>6475</v>
      </c>
      <c r="M495" t="s">
        <v>6501</v>
      </c>
      <c r="N495" t="s">
        <v>6911</v>
      </c>
      <c r="O495" t="s">
        <v>7997</v>
      </c>
    </row>
    <row r="496" spans="2:15">
      <c r="B496">
        <v>47</v>
      </c>
      <c r="J496" t="s">
        <v>6451</v>
      </c>
      <c r="K496" t="s">
        <v>6460</v>
      </c>
      <c r="L496" t="s">
        <v>6475</v>
      </c>
      <c r="M496" t="s">
        <v>6501</v>
      </c>
      <c r="N496" t="s">
        <v>6912</v>
      </c>
      <c r="O496" t="s">
        <v>7998</v>
      </c>
    </row>
    <row r="497" spans="2:15">
      <c r="B497">
        <v>34</v>
      </c>
      <c r="J497" t="s">
        <v>6451</v>
      </c>
      <c r="K497" t="s">
        <v>6460</v>
      </c>
      <c r="L497" t="s">
        <v>6475</v>
      </c>
      <c r="M497" t="s">
        <v>6501</v>
      </c>
      <c r="N497" t="s">
        <v>6913</v>
      </c>
      <c r="O497" t="s">
        <v>7999</v>
      </c>
    </row>
    <row r="498" spans="2:15">
      <c r="B498">
        <v>4</v>
      </c>
      <c r="J498" t="s">
        <v>6451</v>
      </c>
      <c r="K498" t="s">
        <v>6460</v>
      </c>
      <c r="L498" t="s">
        <v>6475</v>
      </c>
      <c r="M498" t="s">
        <v>6501</v>
      </c>
      <c r="N498" t="s">
        <v>6914</v>
      </c>
      <c r="O498" t="s">
        <v>8000</v>
      </c>
    </row>
    <row r="499" spans="2:15">
      <c r="B499">
        <v>100</v>
      </c>
      <c r="J499" t="s">
        <v>6451</v>
      </c>
      <c r="K499" t="s">
        <v>6460</v>
      </c>
      <c r="L499" t="s">
        <v>6475</v>
      </c>
      <c r="M499" t="s">
        <v>6501</v>
      </c>
      <c r="N499" t="s">
        <v>6915</v>
      </c>
      <c r="O499" t="s">
        <v>8001</v>
      </c>
    </row>
    <row r="500" spans="2:15">
      <c r="B500">
        <v>35</v>
      </c>
      <c r="J500" t="s">
        <v>6451</v>
      </c>
      <c r="K500" t="s">
        <v>6460</v>
      </c>
      <c r="L500" t="s">
        <v>6475</v>
      </c>
      <c r="M500" t="s">
        <v>6501</v>
      </c>
      <c r="N500" t="s">
        <v>6916</v>
      </c>
      <c r="O500" t="s">
        <v>8002</v>
      </c>
    </row>
    <row r="501" spans="2:15">
      <c r="B501">
        <v>2.5</v>
      </c>
      <c r="J501" t="s">
        <v>6451</v>
      </c>
      <c r="K501" t="s">
        <v>6460</v>
      </c>
      <c r="L501" t="s">
        <v>6475</v>
      </c>
      <c r="M501" t="s">
        <v>6501</v>
      </c>
      <c r="N501" t="s">
        <v>6917</v>
      </c>
      <c r="O501" t="s">
        <v>8003</v>
      </c>
    </row>
    <row r="502" spans="2:15">
      <c r="B502">
        <v>34</v>
      </c>
      <c r="J502" t="s">
        <v>6451</v>
      </c>
      <c r="K502" t="s">
        <v>6460</v>
      </c>
      <c r="L502" t="s">
        <v>6475</v>
      </c>
      <c r="M502" t="s">
        <v>6501</v>
      </c>
      <c r="N502" t="s">
        <v>6918</v>
      </c>
      <c r="O502" t="s">
        <v>8004</v>
      </c>
    </row>
    <row r="503" spans="2:15">
      <c r="B503">
        <v>18</v>
      </c>
      <c r="J503" t="s">
        <v>6451</v>
      </c>
      <c r="K503" t="s">
        <v>6460</v>
      </c>
      <c r="L503" t="s">
        <v>6475</v>
      </c>
      <c r="M503" t="s">
        <v>6501</v>
      </c>
      <c r="N503" t="s">
        <v>6919</v>
      </c>
      <c r="O503" t="s">
        <v>8005</v>
      </c>
    </row>
    <row r="504" spans="2:15">
      <c r="B504">
        <v>1.8</v>
      </c>
      <c r="J504" t="s">
        <v>6451</v>
      </c>
      <c r="K504" t="s">
        <v>6460</v>
      </c>
      <c r="L504" t="s">
        <v>6475</v>
      </c>
      <c r="M504" t="s">
        <v>6501</v>
      </c>
      <c r="N504" t="s">
        <v>6920</v>
      </c>
      <c r="O504" t="s">
        <v>8006</v>
      </c>
    </row>
    <row r="505" spans="2:15">
      <c r="B505">
        <v>4.5</v>
      </c>
      <c r="J505" t="s">
        <v>6451</v>
      </c>
      <c r="K505" t="s">
        <v>6460</v>
      </c>
      <c r="L505" t="s">
        <v>6475</v>
      </c>
      <c r="M505" t="s">
        <v>6501</v>
      </c>
      <c r="N505" t="s">
        <v>6921</v>
      </c>
      <c r="O505" t="s">
        <v>8007</v>
      </c>
    </row>
    <row r="506" spans="2:15">
      <c r="B506">
        <v>4.5</v>
      </c>
      <c r="J506" t="s">
        <v>6451</v>
      </c>
      <c r="K506" t="s">
        <v>6460</v>
      </c>
      <c r="L506" t="s">
        <v>6475</v>
      </c>
      <c r="M506" t="s">
        <v>6501</v>
      </c>
      <c r="N506" t="s">
        <v>6922</v>
      </c>
      <c r="O506" t="s">
        <v>8008</v>
      </c>
    </row>
    <row r="507" spans="2:15">
      <c r="B507">
        <v>2.8</v>
      </c>
      <c r="J507" t="s">
        <v>6451</v>
      </c>
      <c r="K507" t="s">
        <v>6460</v>
      </c>
      <c r="L507" t="s">
        <v>6475</v>
      </c>
      <c r="M507" t="s">
        <v>6501</v>
      </c>
      <c r="N507" t="s">
        <v>6923</v>
      </c>
      <c r="O507" t="s">
        <v>8009</v>
      </c>
    </row>
    <row r="508" spans="2:15">
      <c r="B508">
        <v>5.3</v>
      </c>
      <c r="J508" t="s">
        <v>6451</v>
      </c>
      <c r="K508" t="s">
        <v>6460</v>
      </c>
      <c r="L508" t="s">
        <v>6475</v>
      </c>
      <c r="M508" t="s">
        <v>6501</v>
      </c>
      <c r="N508" t="s">
        <v>6924</v>
      </c>
      <c r="O508" t="s">
        <v>8010</v>
      </c>
    </row>
    <row r="509" spans="2:15">
      <c r="B509">
        <v>1.2</v>
      </c>
      <c r="J509" t="s">
        <v>6451</v>
      </c>
      <c r="K509" t="s">
        <v>6460</v>
      </c>
      <c r="L509" t="s">
        <v>6475</v>
      </c>
      <c r="M509" t="s">
        <v>6501</v>
      </c>
      <c r="N509" t="s">
        <v>6925</v>
      </c>
      <c r="O509" t="s">
        <v>8011</v>
      </c>
    </row>
    <row r="510" spans="2:15">
      <c r="B510">
        <v>2.1</v>
      </c>
      <c r="J510" t="s">
        <v>6451</v>
      </c>
      <c r="K510" t="s">
        <v>6460</v>
      </c>
      <c r="L510" t="s">
        <v>6476</v>
      </c>
      <c r="M510" t="s">
        <v>6502</v>
      </c>
      <c r="N510" t="s">
        <v>6926</v>
      </c>
      <c r="O510" t="s">
        <v>8012</v>
      </c>
    </row>
    <row r="511" spans="2:15">
      <c r="B511">
        <v>39</v>
      </c>
      <c r="J511" t="s">
        <v>6451</v>
      </c>
      <c r="K511" t="s">
        <v>6460</v>
      </c>
      <c r="L511" t="s">
        <v>6476</v>
      </c>
      <c r="M511" t="s">
        <v>6502</v>
      </c>
      <c r="N511" t="s">
        <v>6927</v>
      </c>
      <c r="O511" t="s">
        <v>8013</v>
      </c>
    </row>
    <row r="512" spans="2:15">
      <c r="B512">
        <v>0.36</v>
      </c>
      <c r="J512" t="s">
        <v>6451</v>
      </c>
      <c r="K512" t="s">
        <v>6460</v>
      </c>
      <c r="L512" t="s">
        <v>6476</v>
      </c>
      <c r="M512" t="s">
        <v>6502</v>
      </c>
      <c r="N512" t="s">
        <v>6928</v>
      </c>
      <c r="O512" t="s">
        <v>8014</v>
      </c>
    </row>
    <row r="513" spans="2:15">
      <c r="B513">
        <v>166</v>
      </c>
      <c r="J513" t="s">
        <v>6451</v>
      </c>
      <c r="K513" t="s">
        <v>6460</v>
      </c>
      <c r="L513" t="s">
        <v>6476</v>
      </c>
      <c r="M513" t="s">
        <v>6502</v>
      </c>
      <c r="N513" t="s">
        <v>6929</v>
      </c>
      <c r="O513" t="s">
        <v>8015</v>
      </c>
    </row>
    <row r="514" spans="2:15">
      <c r="B514">
        <v>7.6</v>
      </c>
      <c r="J514" t="s">
        <v>6451</v>
      </c>
      <c r="K514" t="s">
        <v>6460</v>
      </c>
      <c r="L514" t="s">
        <v>6476</v>
      </c>
      <c r="M514" t="s">
        <v>6502</v>
      </c>
      <c r="N514" t="s">
        <v>6930</v>
      </c>
      <c r="O514" t="s">
        <v>8016</v>
      </c>
    </row>
    <row r="515" spans="2:15">
      <c r="B515">
        <v>968</v>
      </c>
      <c r="J515" t="s">
        <v>6451</v>
      </c>
      <c r="K515" t="s">
        <v>6460</v>
      </c>
      <c r="L515" t="s">
        <v>6476</v>
      </c>
      <c r="M515" t="s">
        <v>6502</v>
      </c>
      <c r="N515" t="s">
        <v>6931</v>
      </c>
      <c r="O515" t="s">
        <v>8017</v>
      </c>
    </row>
    <row r="516" spans="2:15">
      <c r="B516">
        <v>9</v>
      </c>
      <c r="J516" t="s">
        <v>6451</v>
      </c>
      <c r="K516" t="s">
        <v>6460</v>
      </c>
      <c r="L516" t="s">
        <v>6476</v>
      </c>
      <c r="M516" t="s">
        <v>6502</v>
      </c>
      <c r="N516" t="s">
        <v>6931</v>
      </c>
      <c r="O516" t="s">
        <v>8017</v>
      </c>
    </row>
    <row r="517" spans="2:15">
      <c r="B517">
        <v>36</v>
      </c>
      <c r="J517" t="s">
        <v>6451</v>
      </c>
      <c r="K517" t="s">
        <v>6460</v>
      </c>
      <c r="L517" t="s">
        <v>6476</v>
      </c>
      <c r="M517" t="s">
        <v>6502</v>
      </c>
      <c r="N517" t="s">
        <v>6932</v>
      </c>
      <c r="O517" t="s">
        <v>8018</v>
      </c>
    </row>
    <row r="518" spans="2:15">
      <c r="B518">
        <v>6.9</v>
      </c>
      <c r="J518" t="s">
        <v>6451</v>
      </c>
      <c r="K518" t="s">
        <v>6460</v>
      </c>
      <c r="L518" t="s">
        <v>6476</v>
      </c>
      <c r="M518" t="s">
        <v>6502</v>
      </c>
      <c r="N518" t="s">
        <v>6933</v>
      </c>
      <c r="O518" t="s">
        <v>8019</v>
      </c>
    </row>
    <row r="519" spans="2:15">
      <c r="B519">
        <v>47</v>
      </c>
      <c r="J519" t="s">
        <v>6451</v>
      </c>
      <c r="K519" t="s">
        <v>6460</v>
      </c>
      <c r="L519" t="s">
        <v>6476</v>
      </c>
      <c r="M519" t="s">
        <v>6502</v>
      </c>
      <c r="N519" t="s">
        <v>6934</v>
      </c>
      <c r="O519" t="s">
        <v>8020</v>
      </c>
    </row>
    <row r="520" spans="2:15">
      <c r="B520">
        <v>0.5600000000000001</v>
      </c>
      <c r="J520" t="s">
        <v>6451</v>
      </c>
      <c r="K520" t="s">
        <v>6460</v>
      </c>
      <c r="L520" t="s">
        <v>6476</v>
      </c>
      <c r="M520" t="s">
        <v>6502</v>
      </c>
      <c r="N520" t="s">
        <v>6934</v>
      </c>
      <c r="O520" t="s">
        <v>8020</v>
      </c>
    </row>
    <row r="521" spans="2:15">
      <c r="B521">
        <v>24</v>
      </c>
      <c r="J521" t="s">
        <v>6451</v>
      </c>
      <c r="K521" t="s">
        <v>6460</v>
      </c>
      <c r="L521" t="s">
        <v>6476</v>
      </c>
      <c r="M521" t="s">
        <v>6502</v>
      </c>
      <c r="N521" t="s">
        <v>6935</v>
      </c>
      <c r="O521" t="s">
        <v>8021</v>
      </c>
    </row>
    <row r="522" spans="2:15">
      <c r="B522">
        <v>100</v>
      </c>
      <c r="J522" t="s">
        <v>6451</v>
      </c>
      <c r="K522" t="s">
        <v>6460</v>
      </c>
      <c r="L522" t="s">
        <v>6476</v>
      </c>
      <c r="M522" t="s">
        <v>6502</v>
      </c>
      <c r="N522" t="s">
        <v>6936</v>
      </c>
      <c r="O522" t="s">
        <v>8022</v>
      </c>
    </row>
    <row r="523" spans="2:15">
      <c r="B523">
        <v>0.45</v>
      </c>
      <c r="J523" t="s">
        <v>6451</v>
      </c>
      <c r="K523" t="s">
        <v>6460</v>
      </c>
      <c r="L523" t="s">
        <v>6476</v>
      </c>
      <c r="M523" t="s">
        <v>6502</v>
      </c>
      <c r="N523" t="s">
        <v>6936</v>
      </c>
      <c r="O523" t="s">
        <v>8022</v>
      </c>
    </row>
    <row r="524" spans="2:15">
      <c r="B524">
        <v>83</v>
      </c>
      <c r="J524" t="s">
        <v>6451</v>
      </c>
      <c r="K524" t="s">
        <v>6460</v>
      </c>
      <c r="L524" t="s">
        <v>6476</v>
      </c>
      <c r="M524" t="s">
        <v>6502</v>
      </c>
      <c r="N524" t="s">
        <v>6937</v>
      </c>
      <c r="O524" t="s">
        <v>8023</v>
      </c>
    </row>
    <row r="525" spans="2:15">
      <c r="B525">
        <v>240</v>
      </c>
      <c r="J525" t="s">
        <v>6451</v>
      </c>
      <c r="K525" t="s">
        <v>6460</v>
      </c>
      <c r="L525" t="s">
        <v>6476</v>
      </c>
      <c r="M525" t="s">
        <v>6502</v>
      </c>
      <c r="N525" t="s">
        <v>6938</v>
      </c>
      <c r="O525" t="s">
        <v>8024</v>
      </c>
    </row>
    <row r="526" spans="2:15">
      <c r="B526">
        <v>0.9</v>
      </c>
      <c r="J526" t="s">
        <v>6451</v>
      </c>
      <c r="K526" t="s">
        <v>6460</v>
      </c>
      <c r="L526" t="s">
        <v>6476</v>
      </c>
      <c r="M526" t="s">
        <v>6502</v>
      </c>
      <c r="N526" t="s">
        <v>6939</v>
      </c>
      <c r="O526" t="s">
        <v>8025</v>
      </c>
    </row>
    <row r="527" spans="2:15">
      <c r="B527">
        <v>16</v>
      </c>
      <c r="J527" t="s">
        <v>6451</v>
      </c>
      <c r="K527" t="s">
        <v>6460</v>
      </c>
      <c r="L527" t="s">
        <v>6476</v>
      </c>
      <c r="M527" t="s">
        <v>6502</v>
      </c>
      <c r="N527" t="s">
        <v>6940</v>
      </c>
      <c r="O527" t="s">
        <v>8026</v>
      </c>
    </row>
    <row r="528" spans="2:15">
      <c r="B528">
        <v>2.8</v>
      </c>
      <c r="J528" t="s">
        <v>6451</v>
      </c>
      <c r="K528" t="s">
        <v>6460</v>
      </c>
      <c r="L528" t="s">
        <v>6476</v>
      </c>
      <c r="M528" t="s">
        <v>6502</v>
      </c>
      <c r="N528" t="s">
        <v>6941</v>
      </c>
      <c r="O528" t="s">
        <v>8027</v>
      </c>
    </row>
    <row r="529" spans="2:15">
      <c r="B529">
        <v>293</v>
      </c>
      <c r="J529" t="s">
        <v>6451</v>
      </c>
      <c r="K529" t="s">
        <v>6460</v>
      </c>
      <c r="L529" t="s">
        <v>6476</v>
      </c>
      <c r="M529" t="s">
        <v>6502</v>
      </c>
      <c r="N529" t="s">
        <v>6942</v>
      </c>
      <c r="O529" t="s">
        <v>8028</v>
      </c>
    </row>
    <row r="530" spans="2:15">
      <c r="B530">
        <v>4.3</v>
      </c>
      <c r="J530" t="s">
        <v>6451</v>
      </c>
      <c r="K530" t="s">
        <v>6460</v>
      </c>
      <c r="L530" t="s">
        <v>6476</v>
      </c>
      <c r="M530" t="s">
        <v>6502</v>
      </c>
      <c r="N530" t="s">
        <v>6942</v>
      </c>
      <c r="O530" t="s">
        <v>8028</v>
      </c>
    </row>
    <row r="531" spans="2:15">
      <c r="B531">
        <v>7.6</v>
      </c>
      <c r="J531" t="s">
        <v>6451</v>
      </c>
      <c r="K531" t="s">
        <v>6460</v>
      </c>
      <c r="L531" t="s">
        <v>6476</v>
      </c>
      <c r="M531" t="s">
        <v>6502</v>
      </c>
      <c r="N531" t="s">
        <v>6943</v>
      </c>
      <c r="O531" t="s">
        <v>8029</v>
      </c>
    </row>
    <row r="532" spans="2:15">
      <c r="B532">
        <v>3</v>
      </c>
      <c r="J532" t="s">
        <v>6451</v>
      </c>
      <c r="K532" t="s">
        <v>6460</v>
      </c>
      <c r="L532" t="s">
        <v>6476</v>
      </c>
      <c r="M532" t="s">
        <v>6502</v>
      </c>
      <c r="N532" t="s">
        <v>6944</v>
      </c>
      <c r="O532" t="s">
        <v>8030</v>
      </c>
    </row>
    <row r="533" spans="2:15">
      <c r="B533">
        <v>471</v>
      </c>
      <c r="J533" t="s">
        <v>6451</v>
      </c>
      <c r="K533" t="s">
        <v>6460</v>
      </c>
      <c r="L533" t="s">
        <v>6476</v>
      </c>
      <c r="M533" t="s">
        <v>6502</v>
      </c>
      <c r="N533" t="s">
        <v>6945</v>
      </c>
      <c r="O533" t="s">
        <v>8031</v>
      </c>
    </row>
    <row r="534" spans="2:15">
      <c r="B534">
        <v>3.5</v>
      </c>
      <c r="J534" t="s">
        <v>6451</v>
      </c>
      <c r="K534" t="s">
        <v>6460</v>
      </c>
      <c r="L534" t="s">
        <v>6476</v>
      </c>
      <c r="M534" t="s">
        <v>6502</v>
      </c>
      <c r="N534" t="s">
        <v>6946</v>
      </c>
      <c r="O534" t="s">
        <v>8032</v>
      </c>
    </row>
    <row r="535" spans="2:15">
      <c r="B535">
        <v>34</v>
      </c>
      <c r="J535" t="s">
        <v>6451</v>
      </c>
      <c r="K535" t="s">
        <v>6460</v>
      </c>
      <c r="L535" t="s">
        <v>6476</v>
      </c>
      <c r="M535" t="s">
        <v>6502</v>
      </c>
      <c r="N535" t="s">
        <v>6947</v>
      </c>
      <c r="O535" t="s">
        <v>8033</v>
      </c>
    </row>
    <row r="536" spans="2:15">
      <c r="B536">
        <v>0.14</v>
      </c>
      <c r="J536" t="s">
        <v>6451</v>
      </c>
      <c r="K536" t="s">
        <v>6460</v>
      </c>
      <c r="L536" t="s">
        <v>6476</v>
      </c>
      <c r="M536" t="s">
        <v>6502</v>
      </c>
      <c r="N536" t="s">
        <v>6948</v>
      </c>
      <c r="O536" t="s">
        <v>8034</v>
      </c>
    </row>
    <row r="537" spans="2:15">
      <c r="B537">
        <v>26</v>
      </c>
      <c r="J537" t="s">
        <v>6451</v>
      </c>
      <c r="K537" t="s">
        <v>6460</v>
      </c>
      <c r="L537" t="s">
        <v>6476</v>
      </c>
      <c r="M537" t="s">
        <v>6502</v>
      </c>
      <c r="N537" t="s">
        <v>6949</v>
      </c>
      <c r="O537" t="s">
        <v>8035</v>
      </c>
    </row>
    <row r="538" spans="2:15">
      <c r="B538">
        <v>0.33</v>
      </c>
      <c r="J538" t="s">
        <v>6451</v>
      </c>
      <c r="K538" t="s">
        <v>6460</v>
      </c>
      <c r="L538" t="s">
        <v>6476</v>
      </c>
      <c r="M538" t="s">
        <v>6502</v>
      </c>
      <c r="N538" t="s">
        <v>6949</v>
      </c>
      <c r="O538" t="s">
        <v>8035</v>
      </c>
    </row>
    <row r="539" spans="2:15">
      <c r="B539">
        <v>53</v>
      </c>
      <c r="J539" t="s">
        <v>6451</v>
      </c>
      <c r="K539" t="s">
        <v>6460</v>
      </c>
      <c r="L539" t="s">
        <v>6476</v>
      </c>
      <c r="M539" t="s">
        <v>6502</v>
      </c>
      <c r="N539" t="s">
        <v>6950</v>
      </c>
      <c r="O539" t="s">
        <v>8036</v>
      </c>
    </row>
    <row r="540" spans="2:15">
      <c r="B540">
        <v>2.1</v>
      </c>
      <c r="J540" t="s">
        <v>6451</v>
      </c>
      <c r="K540" t="s">
        <v>6460</v>
      </c>
      <c r="L540" t="s">
        <v>6476</v>
      </c>
      <c r="M540" t="s">
        <v>6502</v>
      </c>
      <c r="N540" t="s">
        <v>6951</v>
      </c>
      <c r="O540" t="s">
        <v>8037</v>
      </c>
    </row>
    <row r="541" spans="2:15">
      <c r="B541">
        <v>3.2</v>
      </c>
      <c r="J541" t="s">
        <v>6451</v>
      </c>
      <c r="K541" t="s">
        <v>6460</v>
      </c>
      <c r="L541" t="s">
        <v>6476</v>
      </c>
      <c r="M541" t="s">
        <v>6502</v>
      </c>
      <c r="N541" t="s">
        <v>6952</v>
      </c>
      <c r="O541" t="s">
        <v>8038</v>
      </c>
    </row>
    <row r="542" spans="2:15">
      <c r="B542">
        <v>227</v>
      </c>
      <c r="J542" t="s">
        <v>6451</v>
      </c>
      <c r="K542" t="s">
        <v>6460</v>
      </c>
      <c r="L542" t="s">
        <v>6476</v>
      </c>
      <c r="M542" t="s">
        <v>6502</v>
      </c>
      <c r="N542" t="s">
        <v>6953</v>
      </c>
      <c r="O542" t="s">
        <v>8039</v>
      </c>
    </row>
    <row r="543" spans="2:15">
      <c r="B543">
        <v>0.45</v>
      </c>
      <c r="J543" t="s">
        <v>6451</v>
      </c>
      <c r="K543" t="s">
        <v>6460</v>
      </c>
      <c r="L543" t="s">
        <v>6476</v>
      </c>
      <c r="M543" t="s">
        <v>6502</v>
      </c>
      <c r="N543" t="s">
        <v>6953</v>
      </c>
      <c r="O543" t="s">
        <v>8039</v>
      </c>
    </row>
    <row r="544" spans="2:15">
      <c r="B544">
        <v>299</v>
      </c>
      <c r="J544" t="s">
        <v>6451</v>
      </c>
      <c r="K544" t="s">
        <v>6460</v>
      </c>
      <c r="L544" t="s">
        <v>6476</v>
      </c>
      <c r="M544" t="s">
        <v>6502</v>
      </c>
      <c r="N544" t="s">
        <v>6954</v>
      </c>
      <c r="O544" t="s">
        <v>8040</v>
      </c>
    </row>
    <row r="545" spans="2:15">
      <c r="B545">
        <v>2.7</v>
      </c>
      <c r="J545" t="s">
        <v>6451</v>
      </c>
      <c r="K545" t="s">
        <v>6460</v>
      </c>
      <c r="L545" t="s">
        <v>6476</v>
      </c>
      <c r="M545" t="s">
        <v>6502</v>
      </c>
      <c r="N545" t="s">
        <v>6954</v>
      </c>
      <c r="O545" t="s">
        <v>8040</v>
      </c>
    </row>
    <row r="546" spans="2:15">
      <c r="B546">
        <v>128</v>
      </c>
      <c r="J546" t="s">
        <v>6451</v>
      </c>
      <c r="K546" t="s">
        <v>6460</v>
      </c>
      <c r="L546" t="s">
        <v>6476</v>
      </c>
      <c r="M546" t="s">
        <v>6502</v>
      </c>
      <c r="N546" t="s">
        <v>6955</v>
      </c>
      <c r="O546" t="s">
        <v>8041</v>
      </c>
    </row>
    <row r="547" spans="2:15">
      <c r="B547">
        <v>0.5600000000000001</v>
      </c>
      <c r="J547" t="s">
        <v>6451</v>
      </c>
      <c r="K547" t="s">
        <v>6460</v>
      </c>
      <c r="L547" t="s">
        <v>6476</v>
      </c>
      <c r="M547" t="s">
        <v>6502</v>
      </c>
      <c r="N547" t="s">
        <v>6955</v>
      </c>
      <c r="O547" t="s">
        <v>8041</v>
      </c>
    </row>
    <row r="548" spans="2:15">
      <c r="B548">
        <v>10</v>
      </c>
      <c r="J548" t="s">
        <v>6451</v>
      </c>
      <c r="K548" t="s">
        <v>6460</v>
      </c>
      <c r="L548" t="s">
        <v>6476</v>
      </c>
      <c r="M548" t="s">
        <v>6502</v>
      </c>
      <c r="N548" t="s">
        <v>6956</v>
      </c>
      <c r="O548" t="s">
        <v>8042</v>
      </c>
    </row>
    <row r="549" spans="2:15">
      <c r="B549">
        <v>3.8</v>
      </c>
      <c r="J549" t="s">
        <v>6451</v>
      </c>
      <c r="K549" t="s">
        <v>6460</v>
      </c>
      <c r="L549" t="s">
        <v>6476</v>
      </c>
      <c r="M549" t="s">
        <v>6502</v>
      </c>
      <c r="N549" t="s">
        <v>6957</v>
      </c>
      <c r="O549" t="s">
        <v>8043</v>
      </c>
    </row>
    <row r="550" spans="2:15">
      <c r="B550">
        <v>228</v>
      </c>
      <c r="J550" t="s">
        <v>6451</v>
      </c>
      <c r="K550" t="s">
        <v>6460</v>
      </c>
      <c r="L550" t="s">
        <v>6476</v>
      </c>
      <c r="M550" t="s">
        <v>6502</v>
      </c>
      <c r="N550" t="s">
        <v>6958</v>
      </c>
      <c r="O550" t="s">
        <v>8044</v>
      </c>
    </row>
    <row r="551" spans="2:15">
      <c r="B551">
        <v>0.93</v>
      </c>
      <c r="J551" t="s">
        <v>6451</v>
      </c>
      <c r="K551" t="s">
        <v>6460</v>
      </c>
      <c r="L551" t="s">
        <v>6476</v>
      </c>
      <c r="M551" t="s">
        <v>6502</v>
      </c>
      <c r="N551" t="s">
        <v>6959</v>
      </c>
      <c r="O551" t="s">
        <v>8045</v>
      </c>
    </row>
    <row r="552" spans="2:15">
      <c r="B552">
        <v>155</v>
      </c>
      <c r="J552" t="s">
        <v>6451</v>
      </c>
      <c r="K552" t="s">
        <v>6460</v>
      </c>
      <c r="L552" t="s">
        <v>6476</v>
      </c>
      <c r="M552" t="s">
        <v>6502</v>
      </c>
      <c r="N552" t="s">
        <v>6960</v>
      </c>
      <c r="O552" t="s">
        <v>8046</v>
      </c>
    </row>
    <row r="553" spans="2:15">
      <c r="B553">
        <v>370</v>
      </c>
      <c r="J553" t="s">
        <v>6451</v>
      </c>
      <c r="K553" t="s">
        <v>6460</v>
      </c>
      <c r="L553" t="s">
        <v>6476</v>
      </c>
      <c r="M553" t="s">
        <v>6502</v>
      </c>
      <c r="N553" t="s">
        <v>6960</v>
      </c>
      <c r="O553" t="s">
        <v>8046</v>
      </c>
    </row>
    <row r="554" spans="2:15">
      <c r="B554">
        <v>0.38</v>
      </c>
      <c r="J554" t="s">
        <v>6451</v>
      </c>
      <c r="K554" t="s">
        <v>6460</v>
      </c>
      <c r="L554" t="s">
        <v>6476</v>
      </c>
      <c r="M554" t="s">
        <v>6502</v>
      </c>
      <c r="N554" t="s">
        <v>6961</v>
      </c>
      <c r="O554" t="s">
        <v>8047</v>
      </c>
    </row>
    <row r="555" spans="2:15">
      <c r="B555">
        <v>0.38</v>
      </c>
      <c r="J555" t="s">
        <v>6451</v>
      </c>
      <c r="K555" t="s">
        <v>6460</v>
      </c>
      <c r="L555" t="s">
        <v>6476</v>
      </c>
      <c r="M555" t="s">
        <v>6502</v>
      </c>
      <c r="N555" t="s">
        <v>6962</v>
      </c>
      <c r="O555" t="s">
        <v>8048</v>
      </c>
    </row>
    <row r="556" spans="2:15">
      <c r="B556">
        <v>334</v>
      </c>
      <c r="J556" t="s">
        <v>6451</v>
      </c>
      <c r="K556" t="s">
        <v>6460</v>
      </c>
      <c r="L556" t="s">
        <v>6476</v>
      </c>
      <c r="M556" t="s">
        <v>6502</v>
      </c>
      <c r="N556" t="s">
        <v>6963</v>
      </c>
      <c r="O556" t="s">
        <v>8049</v>
      </c>
    </row>
    <row r="557" spans="2:15">
      <c r="B557">
        <v>286</v>
      </c>
      <c r="J557" t="s">
        <v>6451</v>
      </c>
      <c r="K557" t="s">
        <v>6460</v>
      </c>
      <c r="L557" t="s">
        <v>6476</v>
      </c>
      <c r="M557" t="s">
        <v>6502</v>
      </c>
      <c r="N557" t="s">
        <v>6963</v>
      </c>
      <c r="O557" t="s">
        <v>8049</v>
      </c>
    </row>
    <row r="558" spans="2:15">
      <c r="B558">
        <v>62</v>
      </c>
      <c r="J558" t="s">
        <v>6451</v>
      </c>
      <c r="K558" t="s">
        <v>6460</v>
      </c>
      <c r="L558" t="s">
        <v>6476</v>
      </c>
      <c r="M558" t="s">
        <v>6502</v>
      </c>
      <c r="N558" t="s">
        <v>6963</v>
      </c>
      <c r="O558" t="s">
        <v>8049</v>
      </c>
    </row>
    <row r="559" spans="2:15">
      <c r="B559">
        <v>55</v>
      </c>
      <c r="J559" t="s">
        <v>6451</v>
      </c>
      <c r="K559" t="s">
        <v>6460</v>
      </c>
      <c r="L559" t="s">
        <v>6476</v>
      </c>
      <c r="M559" t="s">
        <v>6502</v>
      </c>
      <c r="N559" t="s">
        <v>6964</v>
      </c>
      <c r="O559" t="s">
        <v>8050</v>
      </c>
    </row>
    <row r="560" spans="2:15">
      <c r="B560">
        <v>0.21</v>
      </c>
      <c r="J560" t="s">
        <v>6451</v>
      </c>
      <c r="K560" t="s">
        <v>6460</v>
      </c>
      <c r="L560" t="s">
        <v>6476</v>
      </c>
      <c r="M560" t="s">
        <v>6502</v>
      </c>
      <c r="N560" t="s">
        <v>6965</v>
      </c>
      <c r="O560" t="s">
        <v>8051</v>
      </c>
    </row>
    <row r="561" spans="2:15">
      <c r="B561">
        <v>0.19</v>
      </c>
      <c r="J561" t="s">
        <v>6451</v>
      </c>
      <c r="K561" t="s">
        <v>6460</v>
      </c>
      <c r="L561" t="s">
        <v>6476</v>
      </c>
      <c r="M561" t="s">
        <v>6502</v>
      </c>
      <c r="N561" t="s">
        <v>6965</v>
      </c>
      <c r="O561" t="s">
        <v>8051</v>
      </c>
    </row>
    <row r="562" spans="2:15">
      <c r="B562">
        <v>177</v>
      </c>
      <c r="J562" t="s">
        <v>6451</v>
      </c>
      <c r="K562" t="s">
        <v>6460</v>
      </c>
      <c r="L562" t="s">
        <v>6476</v>
      </c>
      <c r="M562" t="s">
        <v>6502</v>
      </c>
      <c r="N562" t="s">
        <v>6966</v>
      </c>
      <c r="O562" t="s">
        <v>8052</v>
      </c>
    </row>
    <row r="563" spans="2:15">
      <c r="B563">
        <v>1.8</v>
      </c>
      <c r="J563" t="s">
        <v>6451</v>
      </c>
      <c r="K563" t="s">
        <v>6460</v>
      </c>
      <c r="L563" t="s">
        <v>6476</v>
      </c>
      <c r="M563" t="s">
        <v>6502</v>
      </c>
      <c r="N563" t="s">
        <v>6967</v>
      </c>
      <c r="O563" t="s">
        <v>8053</v>
      </c>
    </row>
    <row r="564" spans="2:15">
      <c r="B564">
        <v>11</v>
      </c>
      <c r="J564" t="s">
        <v>6451</v>
      </c>
      <c r="K564" t="s">
        <v>6460</v>
      </c>
      <c r="L564" t="s">
        <v>6476</v>
      </c>
      <c r="M564" t="s">
        <v>6502</v>
      </c>
      <c r="N564" t="s">
        <v>6968</v>
      </c>
      <c r="O564" t="s">
        <v>8054</v>
      </c>
    </row>
    <row r="565" spans="2:15">
      <c r="B565">
        <v>200</v>
      </c>
      <c r="J565" t="s">
        <v>6451</v>
      </c>
      <c r="K565" t="s">
        <v>6460</v>
      </c>
      <c r="L565" t="s">
        <v>6476</v>
      </c>
      <c r="M565" t="s">
        <v>6502</v>
      </c>
      <c r="N565" t="s">
        <v>6969</v>
      </c>
      <c r="O565" t="s">
        <v>8055</v>
      </c>
    </row>
    <row r="566" spans="2:15">
      <c r="B566">
        <v>2.1</v>
      </c>
      <c r="J566" t="s">
        <v>6451</v>
      </c>
      <c r="K566" t="s">
        <v>6460</v>
      </c>
      <c r="L566" t="s">
        <v>6476</v>
      </c>
      <c r="M566" t="s">
        <v>6502</v>
      </c>
      <c r="N566" t="s">
        <v>6970</v>
      </c>
      <c r="O566" t="s">
        <v>8056</v>
      </c>
    </row>
    <row r="567" spans="2:15">
      <c r="B567">
        <v>0.31</v>
      </c>
      <c r="J567" t="s">
        <v>6451</v>
      </c>
      <c r="K567" t="s">
        <v>6460</v>
      </c>
      <c r="L567" t="s">
        <v>6476</v>
      </c>
      <c r="M567" t="s">
        <v>6502</v>
      </c>
      <c r="N567" t="s">
        <v>6971</v>
      </c>
      <c r="O567" t="s">
        <v>8057</v>
      </c>
    </row>
    <row r="568" spans="2:15">
      <c r="B568">
        <v>0.47</v>
      </c>
      <c r="J568" t="s">
        <v>6451</v>
      </c>
      <c r="K568" t="s">
        <v>6460</v>
      </c>
      <c r="L568" t="s">
        <v>6476</v>
      </c>
      <c r="M568" t="s">
        <v>6502</v>
      </c>
      <c r="N568" t="s">
        <v>6971</v>
      </c>
      <c r="O568" t="s">
        <v>8057</v>
      </c>
    </row>
    <row r="569" spans="2:15">
      <c r="B569">
        <v>196</v>
      </c>
      <c r="J569" t="s">
        <v>6451</v>
      </c>
      <c r="K569" t="s">
        <v>6460</v>
      </c>
      <c r="L569" t="s">
        <v>6476</v>
      </c>
      <c r="M569" t="s">
        <v>6502</v>
      </c>
      <c r="N569" t="s">
        <v>6972</v>
      </c>
      <c r="O569" t="s">
        <v>8058</v>
      </c>
    </row>
    <row r="570" spans="2:15">
      <c r="B570">
        <v>3.3</v>
      </c>
      <c r="J570" t="s">
        <v>6451</v>
      </c>
      <c r="K570" t="s">
        <v>6460</v>
      </c>
      <c r="L570" t="s">
        <v>6476</v>
      </c>
      <c r="M570" t="s">
        <v>6502</v>
      </c>
      <c r="N570" t="s">
        <v>6973</v>
      </c>
      <c r="O570" t="s">
        <v>8059</v>
      </c>
    </row>
    <row r="571" spans="2:15">
      <c r="B571">
        <v>1.3</v>
      </c>
      <c r="J571" t="s">
        <v>6451</v>
      </c>
      <c r="K571" t="s">
        <v>6460</v>
      </c>
      <c r="L571" t="s">
        <v>6476</v>
      </c>
      <c r="M571" t="s">
        <v>6502</v>
      </c>
      <c r="N571" t="s">
        <v>6974</v>
      </c>
      <c r="O571" t="s">
        <v>8060</v>
      </c>
    </row>
    <row r="572" spans="2:15">
      <c r="B572">
        <v>3.3</v>
      </c>
      <c r="J572" t="s">
        <v>6451</v>
      </c>
      <c r="K572" t="s">
        <v>6460</v>
      </c>
      <c r="L572" t="s">
        <v>6476</v>
      </c>
      <c r="M572" t="s">
        <v>6502</v>
      </c>
      <c r="N572" t="s">
        <v>6974</v>
      </c>
      <c r="O572" t="s">
        <v>8060</v>
      </c>
    </row>
    <row r="573" spans="2:15">
      <c r="B573">
        <v>2</v>
      </c>
      <c r="J573" t="s">
        <v>6451</v>
      </c>
      <c r="K573" t="s">
        <v>6460</v>
      </c>
      <c r="L573" t="s">
        <v>6476</v>
      </c>
      <c r="M573" t="s">
        <v>6502</v>
      </c>
      <c r="N573" t="s">
        <v>6975</v>
      </c>
      <c r="O573" t="s">
        <v>8061</v>
      </c>
    </row>
    <row r="574" spans="2:15">
      <c r="B574">
        <v>2.3</v>
      </c>
      <c r="J574" t="s">
        <v>6451</v>
      </c>
      <c r="K574" t="s">
        <v>6460</v>
      </c>
      <c r="L574" t="s">
        <v>6476</v>
      </c>
      <c r="M574" t="s">
        <v>6502</v>
      </c>
      <c r="N574" t="s">
        <v>6975</v>
      </c>
      <c r="O574" t="s">
        <v>8061</v>
      </c>
    </row>
    <row r="575" spans="2:15">
      <c r="B575">
        <v>132</v>
      </c>
      <c r="J575" t="s">
        <v>6451</v>
      </c>
      <c r="K575" t="s">
        <v>6460</v>
      </c>
      <c r="L575" t="s">
        <v>6476</v>
      </c>
      <c r="M575" t="s">
        <v>6502</v>
      </c>
      <c r="N575" t="s">
        <v>6975</v>
      </c>
      <c r="O575" t="s">
        <v>8061</v>
      </c>
    </row>
    <row r="576" spans="2:15">
      <c r="B576">
        <v>65.09999999999999</v>
      </c>
      <c r="J576" t="s">
        <v>6451</v>
      </c>
      <c r="K576" t="s">
        <v>6460</v>
      </c>
      <c r="L576" t="s">
        <v>6476</v>
      </c>
      <c r="M576" t="s">
        <v>6502</v>
      </c>
      <c r="N576" t="s">
        <v>6975</v>
      </c>
      <c r="O576" t="s">
        <v>8061</v>
      </c>
    </row>
    <row r="577" spans="2:15">
      <c r="B577">
        <v>484</v>
      </c>
      <c r="J577" t="s">
        <v>6451</v>
      </c>
      <c r="K577" t="s">
        <v>6460</v>
      </c>
      <c r="L577" t="s">
        <v>6476</v>
      </c>
      <c r="M577" t="s">
        <v>6502</v>
      </c>
      <c r="N577" t="s">
        <v>6976</v>
      </c>
      <c r="O577" t="s">
        <v>8062</v>
      </c>
    </row>
    <row r="578" spans="2:15">
      <c r="B578">
        <v>1.2</v>
      </c>
      <c r="J578" t="s">
        <v>6451</v>
      </c>
      <c r="K578" t="s">
        <v>6460</v>
      </c>
      <c r="L578" t="s">
        <v>6476</v>
      </c>
      <c r="M578" t="s">
        <v>6502</v>
      </c>
      <c r="N578" t="s">
        <v>6976</v>
      </c>
      <c r="O578" t="s">
        <v>8062</v>
      </c>
    </row>
    <row r="579" spans="2:15">
      <c r="B579">
        <v>80</v>
      </c>
      <c r="J579" t="s">
        <v>6451</v>
      </c>
      <c r="K579" t="s">
        <v>6460</v>
      </c>
      <c r="L579" t="s">
        <v>6476</v>
      </c>
      <c r="M579" t="s">
        <v>6502</v>
      </c>
      <c r="N579" t="s">
        <v>6977</v>
      </c>
      <c r="O579" t="s">
        <v>8063</v>
      </c>
    </row>
    <row r="580" spans="2:15">
      <c r="B580">
        <v>0.6</v>
      </c>
      <c r="J580" t="s">
        <v>6451</v>
      </c>
      <c r="K580" t="s">
        <v>6460</v>
      </c>
      <c r="L580" t="s">
        <v>6476</v>
      </c>
      <c r="M580" t="s">
        <v>6502</v>
      </c>
      <c r="N580" t="s">
        <v>6977</v>
      </c>
      <c r="O580" t="s">
        <v>8063</v>
      </c>
    </row>
    <row r="581" spans="2:15">
      <c r="B581">
        <v>133</v>
      </c>
      <c r="J581" t="s">
        <v>6451</v>
      </c>
      <c r="K581" t="s">
        <v>6460</v>
      </c>
      <c r="L581" t="s">
        <v>6476</v>
      </c>
      <c r="M581" t="s">
        <v>6502</v>
      </c>
      <c r="N581" t="s">
        <v>6977</v>
      </c>
      <c r="O581" t="s">
        <v>8063</v>
      </c>
    </row>
    <row r="582" spans="2:15">
      <c r="B582">
        <v>2.6</v>
      </c>
      <c r="J582" t="s">
        <v>6451</v>
      </c>
      <c r="K582" t="s">
        <v>6460</v>
      </c>
      <c r="L582" t="s">
        <v>6476</v>
      </c>
      <c r="M582" t="s">
        <v>6502</v>
      </c>
      <c r="N582" t="s">
        <v>6977</v>
      </c>
      <c r="O582" t="s">
        <v>8063</v>
      </c>
    </row>
    <row r="583" spans="2:15">
      <c r="B583">
        <v>93.59999999999999</v>
      </c>
      <c r="J583" t="s">
        <v>6451</v>
      </c>
      <c r="K583" t="s">
        <v>6460</v>
      </c>
      <c r="L583" t="s">
        <v>6476</v>
      </c>
      <c r="M583" t="s">
        <v>6502</v>
      </c>
      <c r="N583" t="s">
        <v>6978</v>
      </c>
      <c r="O583" t="s">
        <v>8064</v>
      </c>
    </row>
    <row r="584" spans="2:15">
      <c r="B584">
        <v>0.4</v>
      </c>
      <c r="J584" t="s">
        <v>6451</v>
      </c>
      <c r="K584" t="s">
        <v>6460</v>
      </c>
      <c r="L584" t="s">
        <v>6476</v>
      </c>
      <c r="M584" t="s">
        <v>6502</v>
      </c>
      <c r="N584" t="s">
        <v>6978</v>
      </c>
      <c r="O584" t="s">
        <v>8064</v>
      </c>
    </row>
    <row r="585" spans="2:15">
      <c r="B585">
        <v>0.8</v>
      </c>
      <c r="J585" t="s">
        <v>6451</v>
      </c>
      <c r="K585" t="s">
        <v>6460</v>
      </c>
      <c r="L585" t="s">
        <v>6476</v>
      </c>
      <c r="M585" t="s">
        <v>6502</v>
      </c>
      <c r="N585" t="s">
        <v>6978</v>
      </c>
      <c r="O585" t="s">
        <v>8064</v>
      </c>
    </row>
    <row r="586" spans="2:15">
      <c r="B586">
        <v>0.6</v>
      </c>
      <c r="J586" t="s">
        <v>6451</v>
      </c>
      <c r="K586" t="s">
        <v>6460</v>
      </c>
      <c r="L586" t="s">
        <v>6476</v>
      </c>
      <c r="M586" t="s">
        <v>6502</v>
      </c>
      <c r="N586" t="s">
        <v>6979</v>
      </c>
      <c r="O586" t="s">
        <v>8065</v>
      </c>
    </row>
    <row r="587" spans="2:15">
      <c r="B587">
        <v>1.1</v>
      </c>
      <c r="J587" t="s">
        <v>6451</v>
      </c>
      <c r="K587" t="s">
        <v>6460</v>
      </c>
      <c r="L587" t="s">
        <v>6476</v>
      </c>
      <c r="M587" t="s">
        <v>6502</v>
      </c>
      <c r="N587" t="s">
        <v>6979</v>
      </c>
      <c r="O587" t="s">
        <v>8065</v>
      </c>
    </row>
    <row r="588" spans="2:15">
      <c r="B588">
        <v>27.9</v>
      </c>
      <c r="J588" t="s">
        <v>6451</v>
      </c>
      <c r="K588" t="s">
        <v>6460</v>
      </c>
      <c r="L588" t="s">
        <v>6476</v>
      </c>
      <c r="M588" t="s">
        <v>6502</v>
      </c>
      <c r="N588" t="s">
        <v>6980</v>
      </c>
      <c r="O588" t="s">
        <v>8066</v>
      </c>
    </row>
    <row r="589" spans="2:15">
      <c r="B589">
        <v>248</v>
      </c>
      <c r="J589" t="s">
        <v>6451</v>
      </c>
      <c r="K589" t="s">
        <v>6460</v>
      </c>
      <c r="L589" t="s">
        <v>6476</v>
      </c>
      <c r="M589" t="s">
        <v>6502</v>
      </c>
      <c r="N589" t="s">
        <v>6980</v>
      </c>
      <c r="O589" t="s">
        <v>8066</v>
      </c>
    </row>
    <row r="590" spans="2:15">
      <c r="B590">
        <v>3.3</v>
      </c>
      <c r="J590" t="s">
        <v>6451</v>
      </c>
      <c r="K590" t="s">
        <v>6460</v>
      </c>
      <c r="L590" t="s">
        <v>6476</v>
      </c>
      <c r="M590" t="s">
        <v>6502</v>
      </c>
      <c r="N590" t="s">
        <v>6980</v>
      </c>
      <c r="O590" t="s">
        <v>8066</v>
      </c>
    </row>
    <row r="591" spans="2:15">
      <c r="B591">
        <v>0.4</v>
      </c>
      <c r="J591" t="s">
        <v>6451</v>
      </c>
      <c r="K591" t="s">
        <v>6460</v>
      </c>
      <c r="L591" t="s">
        <v>6476</v>
      </c>
      <c r="M591" t="s">
        <v>6502</v>
      </c>
      <c r="N591" t="s">
        <v>6981</v>
      </c>
      <c r="O591" t="s">
        <v>8067</v>
      </c>
    </row>
    <row r="592" spans="2:15">
      <c r="B592">
        <v>0.4</v>
      </c>
      <c r="J592" t="s">
        <v>6451</v>
      </c>
      <c r="K592" t="s">
        <v>6460</v>
      </c>
      <c r="L592" t="s">
        <v>6476</v>
      </c>
      <c r="M592" t="s">
        <v>6502</v>
      </c>
      <c r="N592" t="s">
        <v>6981</v>
      </c>
      <c r="O592" t="s">
        <v>8067</v>
      </c>
    </row>
    <row r="593" spans="2:15">
      <c r="B593">
        <v>503</v>
      </c>
      <c r="J593" t="s">
        <v>6451</v>
      </c>
      <c r="K593" t="s">
        <v>6460</v>
      </c>
      <c r="L593" t="s">
        <v>6476</v>
      </c>
      <c r="M593" t="s">
        <v>6502</v>
      </c>
      <c r="N593" t="s">
        <v>6981</v>
      </c>
      <c r="O593" t="s">
        <v>8067</v>
      </c>
    </row>
    <row r="594" spans="2:15">
      <c r="B594">
        <v>150</v>
      </c>
      <c r="J594" t="s">
        <v>6451</v>
      </c>
      <c r="K594" t="s">
        <v>6460</v>
      </c>
      <c r="L594" t="s">
        <v>6476</v>
      </c>
      <c r="M594" t="s">
        <v>6502</v>
      </c>
      <c r="N594" t="s">
        <v>6981</v>
      </c>
      <c r="O594" t="s">
        <v>8067</v>
      </c>
    </row>
    <row r="595" spans="2:15">
      <c r="B595">
        <v>0.3</v>
      </c>
      <c r="J595" t="s">
        <v>6451</v>
      </c>
      <c r="K595" t="s">
        <v>6460</v>
      </c>
      <c r="L595" t="s">
        <v>6476</v>
      </c>
      <c r="M595" t="s">
        <v>6502</v>
      </c>
      <c r="N595" t="s">
        <v>6982</v>
      </c>
      <c r="O595" t="s">
        <v>8068</v>
      </c>
    </row>
    <row r="596" spans="2:15">
      <c r="B596">
        <v>2.1</v>
      </c>
      <c r="J596" t="s">
        <v>6451</v>
      </c>
      <c r="K596" t="s">
        <v>6460</v>
      </c>
      <c r="L596" t="s">
        <v>6476</v>
      </c>
      <c r="M596" t="s">
        <v>6502</v>
      </c>
      <c r="N596" t="s">
        <v>6982</v>
      </c>
      <c r="O596" t="s">
        <v>8068</v>
      </c>
    </row>
    <row r="597" spans="2:15">
      <c r="B597">
        <v>144</v>
      </c>
      <c r="J597" t="s">
        <v>6451</v>
      </c>
      <c r="K597" t="s">
        <v>6460</v>
      </c>
      <c r="L597" t="s">
        <v>6476</v>
      </c>
      <c r="M597" t="s">
        <v>6502</v>
      </c>
      <c r="N597" t="s">
        <v>6982</v>
      </c>
      <c r="O597" t="s">
        <v>8068</v>
      </c>
    </row>
    <row r="598" spans="2:15">
      <c r="B598">
        <v>1000</v>
      </c>
      <c r="J598" t="s">
        <v>6451</v>
      </c>
      <c r="K598" t="s">
        <v>6460</v>
      </c>
      <c r="L598" t="s">
        <v>6476</v>
      </c>
      <c r="M598" t="s">
        <v>6502</v>
      </c>
      <c r="N598" t="s">
        <v>6983</v>
      </c>
      <c r="O598" t="s">
        <v>8069</v>
      </c>
    </row>
    <row r="599" spans="2:15">
      <c r="B599">
        <v>1.8</v>
      </c>
      <c r="J599" t="s">
        <v>6451</v>
      </c>
      <c r="K599" t="s">
        <v>6460</v>
      </c>
      <c r="L599" t="s">
        <v>6476</v>
      </c>
      <c r="M599" t="s">
        <v>6502</v>
      </c>
      <c r="N599" t="s">
        <v>6983</v>
      </c>
      <c r="O599" t="s">
        <v>8069</v>
      </c>
    </row>
    <row r="600" spans="2:15">
      <c r="B600">
        <v>153</v>
      </c>
      <c r="J600" t="s">
        <v>6451</v>
      </c>
      <c r="K600" t="s">
        <v>6460</v>
      </c>
      <c r="L600" t="s">
        <v>6476</v>
      </c>
      <c r="M600" t="s">
        <v>6502</v>
      </c>
      <c r="N600" t="s">
        <v>6984</v>
      </c>
      <c r="O600" t="s">
        <v>8070</v>
      </c>
    </row>
    <row r="601" spans="2:15">
      <c r="B601">
        <v>1000</v>
      </c>
      <c r="J601" t="s">
        <v>6451</v>
      </c>
      <c r="K601" t="s">
        <v>6460</v>
      </c>
      <c r="L601" t="s">
        <v>6476</v>
      </c>
      <c r="M601" t="s">
        <v>6502</v>
      </c>
      <c r="N601" t="s">
        <v>6984</v>
      </c>
      <c r="O601" t="s">
        <v>8070</v>
      </c>
    </row>
    <row r="602" spans="2:15">
      <c r="B602">
        <v>0.61</v>
      </c>
      <c r="J602" t="s">
        <v>6451</v>
      </c>
      <c r="K602" t="s">
        <v>6460</v>
      </c>
      <c r="L602" t="s">
        <v>6476</v>
      </c>
      <c r="M602" t="s">
        <v>6502</v>
      </c>
      <c r="N602" t="s">
        <v>6984</v>
      </c>
      <c r="O602" t="s">
        <v>8070</v>
      </c>
    </row>
    <row r="603" spans="2:15">
      <c r="B603">
        <v>3.79</v>
      </c>
      <c r="J603" t="s">
        <v>6451</v>
      </c>
      <c r="K603" t="s">
        <v>6460</v>
      </c>
      <c r="L603" t="s">
        <v>6476</v>
      </c>
      <c r="M603" t="s">
        <v>6502</v>
      </c>
      <c r="N603" t="s">
        <v>6984</v>
      </c>
      <c r="O603" t="s">
        <v>8070</v>
      </c>
    </row>
    <row r="604" spans="2:15">
      <c r="B604">
        <v>3.2</v>
      </c>
      <c r="J604" t="s">
        <v>6451</v>
      </c>
      <c r="K604" t="s">
        <v>6460</v>
      </c>
      <c r="L604" t="s">
        <v>6476</v>
      </c>
      <c r="M604" t="s">
        <v>6502</v>
      </c>
      <c r="N604" t="s">
        <v>6985</v>
      </c>
      <c r="O604" t="s">
        <v>8071</v>
      </c>
    </row>
    <row r="605" spans="2:15">
      <c r="B605">
        <v>102</v>
      </c>
      <c r="J605" t="s">
        <v>6451</v>
      </c>
      <c r="K605" t="s">
        <v>6460</v>
      </c>
      <c r="L605" t="s">
        <v>6476</v>
      </c>
      <c r="M605" t="s">
        <v>6502</v>
      </c>
      <c r="N605" t="s">
        <v>6985</v>
      </c>
      <c r="O605" t="s">
        <v>8071</v>
      </c>
    </row>
    <row r="606" spans="2:15">
      <c r="B606">
        <v>1.2</v>
      </c>
      <c r="J606" t="s">
        <v>6451</v>
      </c>
      <c r="K606" t="s">
        <v>6460</v>
      </c>
      <c r="L606" t="s">
        <v>6476</v>
      </c>
      <c r="M606" t="s">
        <v>6502</v>
      </c>
      <c r="N606" t="s">
        <v>6985</v>
      </c>
      <c r="O606" t="s">
        <v>8071</v>
      </c>
    </row>
    <row r="607" spans="2:15">
      <c r="B607">
        <v>1000</v>
      </c>
      <c r="J607" t="s">
        <v>6451</v>
      </c>
      <c r="K607" t="s">
        <v>6460</v>
      </c>
      <c r="L607" t="s">
        <v>6476</v>
      </c>
      <c r="M607" t="s">
        <v>6502</v>
      </c>
      <c r="N607" t="s">
        <v>6985</v>
      </c>
      <c r="O607" t="s">
        <v>8071</v>
      </c>
    </row>
    <row r="608" spans="2:15">
      <c r="B608">
        <v>157</v>
      </c>
      <c r="J608" t="s">
        <v>6451</v>
      </c>
      <c r="K608" t="s">
        <v>6460</v>
      </c>
      <c r="L608" t="s">
        <v>6476</v>
      </c>
      <c r="M608" t="s">
        <v>6502</v>
      </c>
      <c r="N608" t="s">
        <v>6986</v>
      </c>
      <c r="O608" t="s">
        <v>8072</v>
      </c>
    </row>
    <row r="609" spans="2:15">
      <c r="B609">
        <v>0.4</v>
      </c>
      <c r="J609" t="s">
        <v>6451</v>
      </c>
      <c r="K609" t="s">
        <v>6460</v>
      </c>
      <c r="L609" t="s">
        <v>6476</v>
      </c>
      <c r="M609" t="s">
        <v>6502</v>
      </c>
      <c r="N609" t="s">
        <v>6986</v>
      </c>
      <c r="O609" t="s">
        <v>8072</v>
      </c>
    </row>
    <row r="610" spans="2:15">
      <c r="B610">
        <v>1000</v>
      </c>
      <c r="J610" t="s">
        <v>6451</v>
      </c>
      <c r="K610" t="s">
        <v>6460</v>
      </c>
      <c r="L610" t="s">
        <v>6476</v>
      </c>
      <c r="M610" t="s">
        <v>6502</v>
      </c>
      <c r="N610" t="s">
        <v>6987</v>
      </c>
      <c r="O610" t="s">
        <v>8073</v>
      </c>
    </row>
    <row r="611" spans="2:15">
      <c r="B611">
        <v>1000</v>
      </c>
      <c r="J611" t="s">
        <v>6451</v>
      </c>
      <c r="K611" t="s">
        <v>6460</v>
      </c>
      <c r="L611" t="s">
        <v>6476</v>
      </c>
      <c r="M611" t="s">
        <v>6502</v>
      </c>
      <c r="N611" t="s">
        <v>6987</v>
      </c>
      <c r="O611" t="s">
        <v>8073</v>
      </c>
    </row>
    <row r="612" spans="2:15">
      <c r="B612">
        <v>1000</v>
      </c>
      <c r="J612" t="s">
        <v>6451</v>
      </c>
      <c r="K612" t="s">
        <v>6460</v>
      </c>
      <c r="L612" t="s">
        <v>6476</v>
      </c>
      <c r="M612" t="s">
        <v>6502</v>
      </c>
      <c r="N612" t="s">
        <v>6988</v>
      </c>
      <c r="O612" t="s">
        <v>8074</v>
      </c>
    </row>
    <row r="613" spans="2:15">
      <c r="B613">
        <v>882</v>
      </c>
      <c r="J613" t="s">
        <v>6451</v>
      </c>
      <c r="K613" t="s">
        <v>6460</v>
      </c>
      <c r="L613" t="s">
        <v>6476</v>
      </c>
      <c r="M613" t="s">
        <v>6502</v>
      </c>
      <c r="N613" t="s">
        <v>6988</v>
      </c>
      <c r="O613" t="s">
        <v>8074</v>
      </c>
    </row>
    <row r="614" spans="2:15">
      <c r="B614">
        <v>58.4</v>
      </c>
      <c r="J614" t="s">
        <v>6451</v>
      </c>
      <c r="K614" t="s">
        <v>6460</v>
      </c>
      <c r="L614" t="s">
        <v>6476</v>
      </c>
      <c r="M614" t="s">
        <v>6502</v>
      </c>
      <c r="N614" t="s">
        <v>6989</v>
      </c>
      <c r="O614" t="s">
        <v>8075</v>
      </c>
    </row>
    <row r="615" spans="2:15">
      <c r="B615">
        <v>0.6</v>
      </c>
      <c r="J615" t="s">
        <v>6451</v>
      </c>
      <c r="K615" t="s">
        <v>6460</v>
      </c>
      <c r="L615" t="s">
        <v>6476</v>
      </c>
      <c r="M615" t="s">
        <v>6502</v>
      </c>
      <c r="N615" t="s">
        <v>6989</v>
      </c>
      <c r="O615" t="s">
        <v>8075</v>
      </c>
    </row>
    <row r="616" spans="2:15">
      <c r="B616">
        <v>80.3</v>
      </c>
      <c r="J616" t="s">
        <v>6451</v>
      </c>
      <c r="K616" t="s">
        <v>6460</v>
      </c>
      <c r="L616" t="s">
        <v>6476</v>
      </c>
      <c r="M616" t="s">
        <v>6502</v>
      </c>
      <c r="N616" t="s">
        <v>6990</v>
      </c>
      <c r="O616" t="s">
        <v>8076</v>
      </c>
    </row>
    <row r="617" spans="2:15">
      <c r="B617">
        <v>0.1</v>
      </c>
      <c r="J617" t="s">
        <v>6451</v>
      </c>
      <c r="K617" t="s">
        <v>6460</v>
      </c>
      <c r="L617" t="s">
        <v>6476</v>
      </c>
      <c r="M617" t="s">
        <v>6502</v>
      </c>
      <c r="N617" t="s">
        <v>6990</v>
      </c>
      <c r="O617" t="s">
        <v>8076</v>
      </c>
    </row>
    <row r="618" spans="2:15">
      <c r="B618">
        <v>620</v>
      </c>
      <c r="J618" t="s">
        <v>6451</v>
      </c>
      <c r="K618" t="s">
        <v>6460</v>
      </c>
      <c r="L618" t="s">
        <v>6476</v>
      </c>
      <c r="M618" t="s">
        <v>6502</v>
      </c>
      <c r="N618" t="s">
        <v>6991</v>
      </c>
      <c r="O618" t="s">
        <v>8077</v>
      </c>
    </row>
    <row r="619" spans="2:15">
      <c r="B619">
        <v>9.9</v>
      </c>
      <c r="J619" t="s">
        <v>6451</v>
      </c>
      <c r="K619" t="s">
        <v>6460</v>
      </c>
      <c r="L619" t="s">
        <v>6476</v>
      </c>
      <c r="M619" t="s">
        <v>6502</v>
      </c>
      <c r="N619" t="s">
        <v>6991</v>
      </c>
      <c r="O619" t="s">
        <v>8077</v>
      </c>
    </row>
    <row r="620" spans="2:15">
      <c r="B620">
        <v>24.7</v>
      </c>
      <c r="J620" t="s">
        <v>6451</v>
      </c>
      <c r="K620" t="s">
        <v>6460</v>
      </c>
      <c r="L620" t="s">
        <v>6476</v>
      </c>
      <c r="M620" t="s">
        <v>6502</v>
      </c>
      <c r="N620" t="s">
        <v>6992</v>
      </c>
      <c r="O620" t="s">
        <v>8078</v>
      </c>
    </row>
    <row r="621" spans="2:15">
      <c r="B621">
        <v>0.8</v>
      </c>
      <c r="J621" t="s">
        <v>6451</v>
      </c>
      <c r="K621" t="s">
        <v>6460</v>
      </c>
      <c r="L621" t="s">
        <v>6476</v>
      </c>
      <c r="M621" t="s">
        <v>6502</v>
      </c>
      <c r="N621" t="s">
        <v>6992</v>
      </c>
      <c r="O621" t="s">
        <v>8078</v>
      </c>
    </row>
    <row r="622" spans="2:15">
      <c r="B622">
        <v>20</v>
      </c>
      <c r="J622" t="s">
        <v>6451</v>
      </c>
      <c r="K622" t="s">
        <v>6461</v>
      </c>
      <c r="L622" t="s">
        <v>6477</v>
      </c>
      <c r="M622" t="s">
        <v>6501</v>
      </c>
      <c r="N622" t="s">
        <v>6993</v>
      </c>
      <c r="O622" t="s">
        <v>8079</v>
      </c>
    </row>
    <row r="623" spans="2:15">
      <c r="B623">
        <v>20</v>
      </c>
      <c r="J623" t="s">
        <v>6451</v>
      </c>
      <c r="K623" t="s">
        <v>6461</v>
      </c>
      <c r="L623" t="s">
        <v>6477</v>
      </c>
      <c r="M623" t="s">
        <v>6501</v>
      </c>
      <c r="N623" t="s">
        <v>6994</v>
      </c>
      <c r="O623" t="s">
        <v>8080</v>
      </c>
    </row>
    <row r="624" spans="2:15">
      <c r="B624">
        <v>29</v>
      </c>
      <c r="J624" t="s">
        <v>6451</v>
      </c>
      <c r="K624" t="s">
        <v>6461</v>
      </c>
      <c r="L624" t="s">
        <v>6477</v>
      </c>
      <c r="M624" t="s">
        <v>6501</v>
      </c>
      <c r="N624" t="s">
        <v>6995</v>
      </c>
      <c r="O624" t="s">
        <v>8081</v>
      </c>
    </row>
    <row r="625" spans="2:15">
      <c r="B625">
        <v>16</v>
      </c>
      <c r="J625" t="s">
        <v>6451</v>
      </c>
      <c r="K625" t="s">
        <v>6461</v>
      </c>
      <c r="L625" t="s">
        <v>6477</v>
      </c>
      <c r="M625" t="s">
        <v>6501</v>
      </c>
      <c r="N625" t="s">
        <v>6996</v>
      </c>
      <c r="O625" t="s">
        <v>8082</v>
      </c>
    </row>
    <row r="626" spans="2:15">
      <c r="B626">
        <v>12</v>
      </c>
      <c r="J626" t="s">
        <v>6451</v>
      </c>
      <c r="K626" t="s">
        <v>6461</v>
      </c>
      <c r="L626" t="s">
        <v>6477</v>
      </c>
      <c r="M626" t="s">
        <v>6501</v>
      </c>
      <c r="N626" t="s">
        <v>6997</v>
      </c>
      <c r="O626" t="s">
        <v>8083</v>
      </c>
    </row>
    <row r="627" spans="2:15">
      <c r="B627">
        <v>20</v>
      </c>
      <c r="J627" t="s">
        <v>6451</v>
      </c>
      <c r="K627" t="s">
        <v>6461</v>
      </c>
      <c r="L627" t="s">
        <v>6477</v>
      </c>
      <c r="M627" t="s">
        <v>6501</v>
      </c>
      <c r="N627" t="s">
        <v>6998</v>
      </c>
      <c r="O627" t="s">
        <v>8084</v>
      </c>
    </row>
    <row r="628" spans="2:15">
      <c r="B628">
        <v>160</v>
      </c>
      <c r="J628" t="s">
        <v>6451</v>
      </c>
      <c r="K628" t="s">
        <v>6461</v>
      </c>
      <c r="L628" t="s">
        <v>6477</v>
      </c>
      <c r="M628" t="s">
        <v>6501</v>
      </c>
      <c r="N628" t="s">
        <v>6999</v>
      </c>
      <c r="O628" t="s">
        <v>8085</v>
      </c>
    </row>
    <row r="629" spans="2:15">
      <c r="B629">
        <v>11</v>
      </c>
      <c r="J629" t="s">
        <v>6451</v>
      </c>
      <c r="K629" t="s">
        <v>6461</v>
      </c>
      <c r="L629" t="s">
        <v>6477</v>
      </c>
      <c r="M629" t="s">
        <v>6501</v>
      </c>
      <c r="N629" t="s">
        <v>7000</v>
      </c>
      <c r="O629" t="s">
        <v>8086</v>
      </c>
    </row>
    <row r="630" spans="2:15">
      <c r="B630">
        <v>9</v>
      </c>
      <c r="J630" t="s">
        <v>6451</v>
      </c>
      <c r="K630" t="s">
        <v>6461</v>
      </c>
      <c r="L630" t="s">
        <v>6477</v>
      </c>
      <c r="M630" t="s">
        <v>6501</v>
      </c>
      <c r="N630" t="s">
        <v>7001</v>
      </c>
      <c r="O630" t="s">
        <v>8087</v>
      </c>
    </row>
    <row r="631" spans="2:15">
      <c r="B631">
        <v>210</v>
      </c>
      <c r="J631" t="s">
        <v>6451</v>
      </c>
      <c r="K631" t="s">
        <v>6461</v>
      </c>
      <c r="L631" t="s">
        <v>6477</v>
      </c>
      <c r="M631" t="s">
        <v>6501</v>
      </c>
      <c r="N631" t="s">
        <v>7002</v>
      </c>
      <c r="O631" t="s">
        <v>8088</v>
      </c>
    </row>
    <row r="632" spans="2:15">
      <c r="B632">
        <v>48</v>
      </c>
      <c r="J632" t="s">
        <v>6451</v>
      </c>
      <c r="K632" t="s">
        <v>6461</v>
      </c>
      <c r="L632" t="s">
        <v>6477</v>
      </c>
      <c r="M632" t="s">
        <v>6501</v>
      </c>
      <c r="N632" t="s">
        <v>7003</v>
      </c>
      <c r="O632" t="s">
        <v>8089</v>
      </c>
    </row>
    <row r="633" spans="2:15">
      <c r="B633">
        <v>210</v>
      </c>
      <c r="J633" t="s">
        <v>6451</v>
      </c>
      <c r="K633" t="s">
        <v>6461</v>
      </c>
      <c r="L633" t="s">
        <v>6477</v>
      </c>
      <c r="M633" t="s">
        <v>6501</v>
      </c>
      <c r="N633" t="s">
        <v>7004</v>
      </c>
      <c r="O633" t="s">
        <v>8090</v>
      </c>
    </row>
    <row r="634" spans="2:15">
      <c r="B634">
        <v>220</v>
      </c>
      <c r="J634" t="s">
        <v>6451</v>
      </c>
      <c r="K634" t="s">
        <v>6461</v>
      </c>
      <c r="L634" t="s">
        <v>6477</v>
      </c>
      <c r="M634" t="s">
        <v>6501</v>
      </c>
      <c r="N634" t="s">
        <v>7005</v>
      </c>
      <c r="O634" t="s">
        <v>8091</v>
      </c>
    </row>
    <row r="635" spans="2:15">
      <c r="B635">
        <v>390</v>
      </c>
      <c r="J635" t="s">
        <v>6451</v>
      </c>
      <c r="K635" t="s">
        <v>6461</v>
      </c>
      <c r="L635" t="s">
        <v>6477</v>
      </c>
      <c r="M635" t="s">
        <v>6501</v>
      </c>
      <c r="N635" t="s">
        <v>7006</v>
      </c>
      <c r="O635" t="s">
        <v>8092</v>
      </c>
    </row>
    <row r="636" spans="2:15">
      <c r="B636">
        <v>23</v>
      </c>
      <c r="J636" t="s">
        <v>6451</v>
      </c>
      <c r="K636" t="s">
        <v>6461</v>
      </c>
      <c r="L636" t="s">
        <v>6477</v>
      </c>
      <c r="M636" t="s">
        <v>6501</v>
      </c>
      <c r="N636" t="s">
        <v>7007</v>
      </c>
      <c r="O636" t="s">
        <v>8093</v>
      </c>
    </row>
    <row r="637" spans="2:15">
      <c r="B637">
        <v>32</v>
      </c>
      <c r="J637" t="s">
        <v>6451</v>
      </c>
      <c r="K637" t="s">
        <v>6461</v>
      </c>
      <c r="L637" t="s">
        <v>6477</v>
      </c>
      <c r="M637" t="s">
        <v>6501</v>
      </c>
      <c r="N637" t="s">
        <v>7008</v>
      </c>
      <c r="O637" t="s">
        <v>8094</v>
      </c>
    </row>
    <row r="638" spans="2:15">
      <c r="B638">
        <v>22</v>
      </c>
      <c r="J638" t="s">
        <v>6451</v>
      </c>
      <c r="K638" t="s">
        <v>6461</v>
      </c>
      <c r="L638" t="s">
        <v>6477</v>
      </c>
      <c r="M638" t="s">
        <v>6501</v>
      </c>
      <c r="N638" t="s">
        <v>7009</v>
      </c>
      <c r="O638" t="s">
        <v>8095</v>
      </c>
    </row>
    <row r="639" spans="2:15">
      <c r="B639">
        <v>26</v>
      </c>
      <c r="J639" t="s">
        <v>6451</v>
      </c>
      <c r="K639" t="s">
        <v>6461</v>
      </c>
      <c r="L639" t="s">
        <v>6477</v>
      </c>
      <c r="M639" t="s">
        <v>6501</v>
      </c>
      <c r="N639" t="s">
        <v>7010</v>
      </c>
      <c r="O639" t="s">
        <v>8096</v>
      </c>
    </row>
    <row r="640" spans="2:15">
      <c r="B640">
        <v>4.6</v>
      </c>
      <c r="J640" t="s">
        <v>6451</v>
      </c>
      <c r="K640" t="s">
        <v>6461</v>
      </c>
      <c r="L640" t="s">
        <v>6477</v>
      </c>
      <c r="M640" t="s">
        <v>6501</v>
      </c>
      <c r="N640" t="s">
        <v>7011</v>
      </c>
      <c r="O640" t="s">
        <v>8097</v>
      </c>
    </row>
    <row r="641" spans="2:15">
      <c r="B641">
        <v>5.1</v>
      </c>
      <c r="J641" t="s">
        <v>6451</v>
      </c>
      <c r="K641" t="s">
        <v>6461</v>
      </c>
      <c r="L641" t="s">
        <v>6477</v>
      </c>
      <c r="M641" t="s">
        <v>6501</v>
      </c>
      <c r="N641" t="s">
        <v>7012</v>
      </c>
      <c r="O641" t="s">
        <v>8098</v>
      </c>
    </row>
    <row r="642" spans="2:15">
      <c r="B642">
        <v>5.8</v>
      </c>
      <c r="J642" t="s">
        <v>6451</v>
      </c>
      <c r="K642" t="s">
        <v>6461</v>
      </c>
      <c r="L642" t="s">
        <v>6477</v>
      </c>
      <c r="M642" t="s">
        <v>6501</v>
      </c>
      <c r="N642" t="s">
        <v>7001</v>
      </c>
      <c r="O642" t="s">
        <v>8087</v>
      </c>
    </row>
    <row r="643" spans="2:15">
      <c r="B643">
        <v>6</v>
      </c>
      <c r="J643" t="s">
        <v>6451</v>
      </c>
      <c r="K643" t="s">
        <v>6461</v>
      </c>
      <c r="L643" t="s">
        <v>6477</v>
      </c>
      <c r="M643" t="s">
        <v>6501</v>
      </c>
      <c r="N643" t="s">
        <v>7009</v>
      </c>
      <c r="O643" t="s">
        <v>8095</v>
      </c>
    </row>
    <row r="644" spans="2:15">
      <c r="B644">
        <v>7.1</v>
      </c>
      <c r="J644" t="s">
        <v>6451</v>
      </c>
      <c r="K644" t="s">
        <v>6461</v>
      </c>
      <c r="L644" t="s">
        <v>6477</v>
      </c>
      <c r="M644" t="s">
        <v>6501</v>
      </c>
      <c r="N644" t="s">
        <v>6998</v>
      </c>
      <c r="O644" t="s">
        <v>8084</v>
      </c>
    </row>
    <row r="645" spans="2:15">
      <c r="B645">
        <v>7.4</v>
      </c>
      <c r="J645" t="s">
        <v>6451</v>
      </c>
      <c r="K645" t="s">
        <v>6461</v>
      </c>
      <c r="L645" t="s">
        <v>6477</v>
      </c>
      <c r="M645" t="s">
        <v>6501</v>
      </c>
      <c r="N645" t="s">
        <v>7013</v>
      </c>
      <c r="O645" t="s">
        <v>8099</v>
      </c>
    </row>
    <row r="646" spans="2:15">
      <c r="B646">
        <v>5.7</v>
      </c>
      <c r="J646" t="s">
        <v>6451</v>
      </c>
      <c r="K646" t="s">
        <v>6461</v>
      </c>
      <c r="L646" t="s">
        <v>6477</v>
      </c>
      <c r="M646" t="s">
        <v>6501</v>
      </c>
      <c r="N646" t="s">
        <v>7013</v>
      </c>
      <c r="O646" t="s">
        <v>8099</v>
      </c>
    </row>
    <row r="647" spans="2:15">
      <c r="B647">
        <v>8</v>
      </c>
      <c r="J647" t="s">
        <v>6451</v>
      </c>
      <c r="K647" t="s">
        <v>6461</v>
      </c>
      <c r="L647" t="s">
        <v>6477</v>
      </c>
      <c r="M647" t="s">
        <v>6501</v>
      </c>
      <c r="N647" t="s">
        <v>7014</v>
      </c>
      <c r="O647" t="s">
        <v>8100</v>
      </c>
    </row>
    <row r="648" spans="2:15">
      <c r="B648">
        <v>5.6</v>
      </c>
      <c r="J648" t="s">
        <v>6451</v>
      </c>
      <c r="K648" t="s">
        <v>6461</v>
      </c>
      <c r="L648" t="s">
        <v>6477</v>
      </c>
      <c r="M648" t="s">
        <v>6501</v>
      </c>
      <c r="N648" t="s">
        <v>7014</v>
      </c>
      <c r="O648" t="s">
        <v>8100</v>
      </c>
    </row>
    <row r="649" spans="2:15">
      <c r="B649">
        <v>8.6</v>
      </c>
      <c r="J649" t="s">
        <v>6451</v>
      </c>
      <c r="K649" t="s">
        <v>6461</v>
      </c>
      <c r="L649" t="s">
        <v>6477</v>
      </c>
      <c r="M649" t="s">
        <v>6501</v>
      </c>
      <c r="N649" t="s">
        <v>7015</v>
      </c>
      <c r="O649" t="s">
        <v>8101</v>
      </c>
    </row>
    <row r="650" spans="2:15">
      <c r="B650">
        <v>10</v>
      </c>
      <c r="J650" t="s">
        <v>6451</v>
      </c>
      <c r="K650" t="s">
        <v>6461</v>
      </c>
      <c r="L650" t="s">
        <v>6477</v>
      </c>
      <c r="M650" t="s">
        <v>6501</v>
      </c>
      <c r="N650" t="s">
        <v>7016</v>
      </c>
      <c r="O650" t="s">
        <v>8102</v>
      </c>
    </row>
    <row r="651" spans="2:15">
      <c r="B651">
        <v>20</v>
      </c>
      <c r="J651" t="s">
        <v>6451</v>
      </c>
      <c r="K651" t="s">
        <v>6461</v>
      </c>
      <c r="L651" t="s">
        <v>6477</v>
      </c>
      <c r="M651" t="s">
        <v>6501</v>
      </c>
      <c r="N651" t="s">
        <v>7017</v>
      </c>
      <c r="O651" t="s">
        <v>8103</v>
      </c>
    </row>
    <row r="652" spans="2:15">
      <c r="B652">
        <v>11</v>
      </c>
      <c r="J652" t="s">
        <v>6451</v>
      </c>
      <c r="K652" t="s">
        <v>6461</v>
      </c>
      <c r="L652" t="s">
        <v>6477</v>
      </c>
      <c r="M652" t="s">
        <v>6501</v>
      </c>
      <c r="N652" t="s">
        <v>7018</v>
      </c>
      <c r="O652" t="s">
        <v>8104</v>
      </c>
    </row>
    <row r="653" spans="2:15">
      <c r="B653">
        <v>12</v>
      </c>
      <c r="J653" t="s">
        <v>6451</v>
      </c>
      <c r="K653" t="s">
        <v>6461</v>
      </c>
      <c r="L653" t="s">
        <v>6477</v>
      </c>
      <c r="M653" t="s">
        <v>6501</v>
      </c>
      <c r="N653" t="s">
        <v>7019</v>
      </c>
      <c r="O653" t="s">
        <v>8105</v>
      </c>
    </row>
    <row r="654" spans="2:15">
      <c r="B654">
        <v>32</v>
      </c>
      <c r="J654" t="s">
        <v>6451</v>
      </c>
      <c r="K654" t="s">
        <v>6461</v>
      </c>
      <c r="L654" t="s">
        <v>6477</v>
      </c>
      <c r="M654" t="s">
        <v>6501</v>
      </c>
      <c r="N654" t="s">
        <v>7020</v>
      </c>
      <c r="O654" t="s">
        <v>8106</v>
      </c>
    </row>
    <row r="655" spans="2:15">
      <c r="B655">
        <v>14</v>
      </c>
      <c r="J655" t="s">
        <v>6451</v>
      </c>
      <c r="K655" t="s">
        <v>6461</v>
      </c>
      <c r="L655" t="s">
        <v>6477</v>
      </c>
      <c r="M655" t="s">
        <v>6501</v>
      </c>
      <c r="N655" t="s">
        <v>7020</v>
      </c>
      <c r="O655" t="s">
        <v>8106</v>
      </c>
    </row>
    <row r="656" spans="2:15">
      <c r="B656">
        <v>19</v>
      </c>
      <c r="J656" t="s">
        <v>6451</v>
      </c>
      <c r="K656" t="s">
        <v>6461</v>
      </c>
      <c r="L656" t="s">
        <v>6477</v>
      </c>
      <c r="M656" t="s">
        <v>6501</v>
      </c>
      <c r="N656" t="s">
        <v>7021</v>
      </c>
      <c r="O656" t="s">
        <v>8107</v>
      </c>
    </row>
    <row r="657" spans="2:15">
      <c r="B657">
        <v>19</v>
      </c>
      <c r="J657" t="s">
        <v>6451</v>
      </c>
      <c r="K657" t="s">
        <v>6461</v>
      </c>
      <c r="L657" t="s">
        <v>6477</v>
      </c>
      <c r="M657" t="s">
        <v>6501</v>
      </c>
      <c r="N657" t="s">
        <v>7022</v>
      </c>
      <c r="O657" t="s">
        <v>8108</v>
      </c>
    </row>
    <row r="658" spans="2:15">
      <c r="B658">
        <v>23</v>
      </c>
      <c r="J658" t="s">
        <v>6451</v>
      </c>
      <c r="K658" t="s">
        <v>6461</v>
      </c>
      <c r="L658" t="s">
        <v>6477</v>
      </c>
      <c r="M658" t="s">
        <v>6501</v>
      </c>
      <c r="N658" t="s">
        <v>7023</v>
      </c>
      <c r="O658" t="s">
        <v>8109</v>
      </c>
    </row>
    <row r="659" spans="2:15">
      <c r="B659">
        <v>23</v>
      </c>
      <c r="J659" t="s">
        <v>6451</v>
      </c>
      <c r="K659" t="s">
        <v>6461</v>
      </c>
      <c r="L659" t="s">
        <v>6477</v>
      </c>
      <c r="M659" t="s">
        <v>6501</v>
      </c>
      <c r="N659" t="s">
        <v>7024</v>
      </c>
      <c r="O659" t="s">
        <v>8110</v>
      </c>
    </row>
    <row r="660" spans="2:15">
      <c r="B660">
        <v>30</v>
      </c>
      <c r="J660" t="s">
        <v>6451</v>
      </c>
      <c r="K660" t="s">
        <v>6461</v>
      </c>
      <c r="L660" t="s">
        <v>6477</v>
      </c>
      <c r="M660" t="s">
        <v>6501</v>
      </c>
      <c r="N660" t="s">
        <v>7025</v>
      </c>
      <c r="O660" t="s">
        <v>8111</v>
      </c>
    </row>
    <row r="661" spans="2:15">
      <c r="B661">
        <v>24</v>
      </c>
      <c r="J661" t="s">
        <v>6451</v>
      </c>
      <c r="K661" t="s">
        <v>6461</v>
      </c>
      <c r="L661" t="s">
        <v>6477</v>
      </c>
      <c r="M661" t="s">
        <v>6501</v>
      </c>
      <c r="N661" t="s">
        <v>7026</v>
      </c>
      <c r="O661" t="s">
        <v>8112</v>
      </c>
    </row>
    <row r="662" spans="2:15">
      <c r="B662">
        <v>40</v>
      </c>
      <c r="J662" t="s">
        <v>6451</v>
      </c>
      <c r="K662" t="s">
        <v>6461</v>
      </c>
      <c r="L662" t="s">
        <v>6477</v>
      </c>
      <c r="M662" t="s">
        <v>6501</v>
      </c>
      <c r="N662" t="s">
        <v>7027</v>
      </c>
      <c r="O662" t="s">
        <v>8113</v>
      </c>
    </row>
    <row r="663" spans="2:15">
      <c r="B663">
        <v>51</v>
      </c>
      <c r="J663" t="s">
        <v>6451</v>
      </c>
      <c r="K663" t="s">
        <v>6461</v>
      </c>
      <c r="L663" t="s">
        <v>6477</v>
      </c>
      <c r="M663" t="s">
        <v>6501</v>
      </c>
      <c r="N663" t="s">
        <v>7028</v>
      </c>
      <c r="O663" t="s">
        <v>8114</v>
      </c>
    </row>
    <row r="664" spans="2:15">
      <c r="B664">
        <v>55</v>
      </c>
      <c r="J664" t="s">
        <v>6451</v>
      </c>
      <c r="K664" t="s">
        <v>6461</v>
      </c>
      <c r="L664" t="s">
        <v>6477</v>
      </c>
      <c r="M664" t="s">
        <v>6501</v>
      </c>
      <c r="N664" t="s">
        <v>7029</v>
      </c>
      <c r="O664" t="s">
        <v>8115</v>
      </c>
    </row>
    <row r="665" spans="2:15">
      <c r="B665">
        <v>100</v>
      </c>
      <c r="J665" t="s">
        <v>6451</v>
      </c>
      <c r="K665" t="s">
        <v>6461</v>
      </c>
      <c r="L665" t="s">
        <v>6477</v>
      </c>
      <c r="M665" t="s">
        <v>6501</v>
      </c>
      <c r="N665" t="s">
        <v>7001</v>
      </c>
      <c r="O665" t="s">
        <v>8087</v>
      </c>
    </row>
    <row r="666" spans="2:15">
      <c r="B666">
        <v>120</v>
      </c>
      <c r="J666" t="s">
        <v>6451</v>
      </c>
      <c r="K666" t="s">
        <v>6461</v>
      </c>
      <c r="L666" t="s">
        <v>6477</v>
      </c>
      <c r="M666" t="s">
        <v>6501</v>
      </c>
      <c r="N666" t="s">
        <v>7030</v>
      </c>
      <c r="O666" t="s">
        <v>8116</v>
      </c>
    </row>
    <row r="667" spans="2:15">
      <c r="B667">
        <v>150</v>
      </c>
      <c r="J667" t="s">
        <v>6451</v>
      </c>
      <c r="K667" t="s">
        <v>6461</v>
      </c>
      <c r="L667" t="s">
        <v>6477</v>
      </c>
      <c r="M667" t="s">
        <v>6501</v>
      </c>
      <c r="N667" t="s">
        <v>7031</v>
      </c>
      <c r="O667" t="s">
        <v>8117</v>
      </c>
    </row>
    <row r="668" spans="2:15">
      <c r="B668">
        <v>220</v>
      </c>
      <c r="J668" t="s">
        <v>6451</v>
      </c>
      <c r="K668" t="s">
        <v>6461</v>
      </c>
      <c r="L668" t="s">
        <v>6477</v>
      </c>
      <c r="M668" t="s">
        <v>6501</v>
      </c>
      <c r="N668" t="s">
        <v>7032</v>
      </c>
      <c r="O668" t="s">
        <v>8118</v>
      </c>
    </row>
    <row r="669" spans="2:15">
      <c r="B669">
        <v>150</v>
      </c>
      <c r="J669" t="s">
        <v>6451</v>
      </c>
      <c r="K669" t="s">
        <v>6461</v>
      </c>
      <c r="L669" t="s">
        <v>6477</v>
      </c>
      <c r="M669" t="s">
        <v>6501</v>
      </c>
      <c r="N669" t="s">
        <v>7033</v>
      </c>
      <c r="O669" t="s">
        <v>8119</v>
      </c>
    </row>
    <row r="670" spans="2:15">
      <c r="B670">
        <v>160</v>
      </c>
      <c r="J670" t="s">
        <v>6451</v>
      </c>
      <c r="K670" t="s">
        <v>6461</v>
      </c>
      <c r="L670" t="s">
        <v>6477</v>
      </c>
      <c r="M670" t="s">
        <v>6501</v>
      </c>
      <c r="N670" t="s">
        <v>7034</v>
      </c>
      <c r="O670" t="s">
        <v>8120</v>
      </c>
    </row>
    <row r="671" spans="2:15">
      <c r="B671">
        <v>190</v>
      </c>
      <c r="J671" t="s">
        <v>6451</v>
      </c>
      <c r="K671" t="s">
        <v>6461</v>
      </c>
      <c r="L671" t="s">
        <v>6477</v>
      </c>
      <c r="M671" t="s">
        <v>6501</v>
      </c>
      <c r="N671" t="s">
        <v>7035</v>
      </c>
      <c r="O671" t="s">
        <v>8121</v>
      </c>
    </row>
    <row r="672" spans="2:15">
      <c r="B672">
        <v>200</v>
      </c>
      <c r="J672" t="s">
        <v>6451</v>
      </c>
      <c r="K672" t="s">
        <v>6461</v>
      </c>
      <c r="L672" t="s">
        <v>6477</v>
      </c>
      <c r="M672" t="s">
        <v>6501</v>
      </c>
      <c r="N672" t="s">
        <v>7036</v>
      </c>
      <c r="O672" t="s">
        <v>8122</v>
      </c>
    </row>
    <row r="673" spans="2:15">
      <c r="B673">
        <v>300</v>
      </c>
      <c r="J673" t="s">
        <v>6451</v>
      </c>
      <c r="K673" t="s">
        <v>6461</v>
      </c>
      <c r="L673" t="s">
        <v>6477</v>
      </c>
      <c r="M673" t="s">
        <v>6501</v>
      </c>
      <c r="N673" t="s">
        <v>7037</v>
      </c>
      <c r="O673" t="s">
        <v>8123</v>
      </c>
    </row>
    <row r="674" spans="2:15">
      <c r="B674">
        <v>380</v>
      </c>
      <c r="J674" t="s">
        <v>6451</v>
      </c>
      <c r="K674" t="s">
        <v>6461</v>
      </c>
      <c r="L674" t="s">
        <v>6477</v>
      </c>
      <c r="M674" t="s">
        <v>6501</v>
      </c>
      <c r="N674" t="s">
        <v>7038</v>
      </c>
      <c r="O674" t="s">
        <v>8124</v>
      </c>
    </row>
    <row r="675" spans="2:15">
      <c r="B675">
        <v>430</v>
      </c>
      <c r="J675" t="s">
        <v>6451</v>
      </c>
      <c r="K675" t="s">
        <v>6461</v>
      </c>
      <c r="L675" t="s">
        <v>6477</v>
      </c>
      <c r="M675" t="s">
        <v>6501</v>
      </c>
      <c r="N675" t="s">
        <v>7039</v>
      </c>
      <c r="O675" t="s">
        <v>8125</v>
      </c>
    </row>
    <row r="676" spans="2:15">
      <c r="B676">
        <v>22</v>
      </c>
      <c r="J676" t="s">
        <v>6451</v>
      </c>
      <c r="K676" t="s">
        <v>6461</v>
      </c>
      <c r="L676" t="s">
        <v>6477</v>
      </c>
      <c r="M676" t="s">
        <v>6501</v>
      </c>
      <c r="N676" t="s">
        <v>6993</v>
      </c>
      <c r="O676" t="s">
        <v>8079</v>
      </c>
    </row>
    <row r="677" spans="2:15">
      <c r="B677">
        <v>16</v>
      </c>
      <c r="J677" t="s">
        <v>6451</v>
      </c>
      <c r="K677" t="s">
        <v>6461</v>
      </c>
      <c r="L677" t="s">
        <v>6477</v>
      </c>
      <c r="M677" t="s">
        <v>6501</v>
      </c>
      <c r="N677" t="s">
        <v>6994</v>
      </c>
      <c r="O677" t="s">
        <v>8080</v>
      </c>
    </row>
    <row r="678" spans="2:15">
      <c r="B678">
        <v>100</v>
      </c>
      <c r="J678" t="s">
        <v>6451</v>
      </c>
      <c r="K678" t="s">
        <v>6461</v>
      </c>
      <c r="L678" t="s">
        <v>6477</v>
      </c>
      <c r="M678" t="s">
        <v>6501</v>
      </c>
      <c r="N678" t="s">
        <v>6995</v>
      </c>
      <c r="O678" t="s">
        <v>8081</v>
      </c>
    </row>
    <row r="679" spans="2:15">
      <c r="B679">
        <v>140</v>
      </c>
      <c r="J679" t="s">
        <v>6451</v>
      </c>
      <c r="K679" t="s">
        <v>6461</v>
      </c>
      <c r="L679" t="s">
        <v>6477</v>
      </c>
      <c r="M679" t="s">
        <v>6501</v>
      </c>
      <c r="N679" t="s">
        <v>6996</v>
      </c>
      <c r="O679" t="s">
        <v>8082</v>
      </c>
    </row>
    <row r="680" spans="2:15">
      <c r="B680">
        <v>120</v>
      </c>
      <c r="J680" t="s">
        <v>6451</v>
      </c>
      <c r="K680" t="s">
        <v>6461</v>
      </c>
      <c r="L680" t="s">
        <v>6477</v>
      </c>
      <c r="M680" t="s">
        <v>6501</v>
      </c>
      <c r="N680" t="s">
        <v>6997</v>
      </c>
      <c r="O680" t="s">
        <v>8083</v>
      </c>
    </row>
    <row r="681" spans="2:15">
      <c r="B681">
        <v>22</v>
      </c>
      <c r="J681" t="s">
        <v>6451</v>
      </c>
      <c r="K681" t="s">
        <v>6461</v>
      </c>
      <c r="L681" t="s">
        <v>6477</v>
      </c>
      <c r="M681" t="s">
        <v>6501</v>
      </c>
      <c r="N681" t="s">
        <v>6998</v>
      </c>
      <c r="O681" t="s">
        <v>8084</v>
      </c>
    </row>
    <row r="682" spans="2:15">
      <c r="B682">
        <v>490</v>
      </c>
      <c r="J682" t="s">
        <v>6451</v>
      </c>
      <c r="K682" t="s">
        <v>6461</v>
      </c>
      <c r="L682" t="s">
        <v>6477</v>
      </c>
      <c r="M682" t="s">
        <v>6501</v>
      </c>
      <c r="N682" t="s">
        <v>6999</v>
      </c>
      <c r="O682" t="s">
        <v>8085</v>
      </c>
    </row>
    <row r="683" spans="2:15">
      <c r="B683">
        <v>6</v>
      </c>
      <c r="J683" t="s">
        <v>6451</v>
      </c>
      <c r="K683" t="s">
        <v>6461</v>
      </c>
      <c r="L683" t="s">
        <v>6477</v>
      </c>
      <c r="M683" t="s">
        <v>6501</v>
      </c>
      <c r="N683" t="s">
        <v>7000</v>
      </c>
      <c r="O683" t="s">
        <v>8086</v>
      </c>
    </row>
    <row r="684" spans="2:15">
      <c r="B684">
        <v>8</v>
      </c>
      <c r="J684" t="s">
        <v>6451</v>
      </c>
      <c r="K684" t="s">
        <v>6461</v>
      </c>
      <c r="L684" t="s">
        <v>6477</v>
      </c>
      <c r="M684" t="s">
        <v>6501</v>
      </c>
      <c r="N684" t="s">
        <v>7001</v>
      </c>
      <c r="O684" t="s">
        <v>8087</v>
      </c>
    </row>
    <row r="685" spans="2:15">
      <c r="B685">
        <v>470</v>
      </c>
      <c r="J685" t="s">
        <v>6451</v>
      </c>
      <c r="K685" t="s">
        <v>6461</v>
      </c>
      <c r="L685" t="s">
        <v>6477</v>
      </c>
      <c r="M685" t="s">
        <v>6501</v>
      </c>
      <c r="N685" t="s">
        <v>7002</v>
      </c>
      <c r="O685" t="s">
        <v>8088</v>
      </c>
    </row>
    <row r="686" spans="2:15">
      <c r="B686">
        <v>52</v>
      </c>
      <c r="J686" t="s">
        <v>6451</v>
      </c>
      <c r="K686" t="s">
        <v>6461</v>
      </c>
      <c r="L686" t="s">
        <v>6477</v>
      </c>
      <c r="M686" t="s">
        <v>6501</v>
      </c>
      <c r="N686" t="s">
        <v>7003</v>
      </c>
      <c r="O686" t="s">
        <v>8089</v>
      </c>
    </row>
    <row r="687" spans="2:15">
      <c r="B687">
        <v>640</v>
      </c>
      <c r="J687" t="s">
        <v>6451</v>
      </c>
      <c r="K687" t="s">
        <v>6461</v>
      </c>
      <c r="L687" t="s">
        <v>6477</v>
      </c>
      <c r="M687" t="s">
        <v>6501</v>
      </c>
      <c r="N687" t="s">
        <v>7004</v>
      </c>
      <c r="O687" t="s">
        <v>8090</v>
      </c>
    </row>
    <row r="688" spans="2:15">
      <c r="B688">
        <v>250</v>
      </c>
      <c r="J688" t="s">
        <v>6451</v>
      </c>
      <c r="K688" t="s">
        <v>6461</v>
      </c>
      <c r="L688" t="s">
        <v>6477</v>
      </c>
      <c r="M688" t="s">
        <v>6501</v>
      </c>
      <c r="N688" t="s">
        <v>7005</v>
      </c>
      <c r="O688" t="s">
        <v>8091</v>
      </c>
    </row>
    <row r="689" spans="2:15">
      <c r="B689">
        <v>160</v>
      </c>
      <c r="J689" t="s">
        <v>6451</v>
      </c>
      <c r="K689" t="s">
        <v>6461</v>
      </c>
      <c r="L689" t="s">
        <v>6477</v>
      </c>
      <c r="M689" t="s">
        <v>6501</v>
      </c>
      <c r="N689" t="s">
        <v>7006</v>
      </c>
      <c r="O689" t="s">
        <v>8092</v>
      </c>
    </row>
    <row r="690" spans="2:15">
      <c r="B690">
        <v>53</v>
      </c>
      <c r="J690" t="s">
        <v>6451</v>
      </c>
      <c r="K690" t="s">
        <v>6461</v>
      </c>
      <c r="L690" t="s">
        <v>6477</v>
      </c>
      <c r="M690" t="s">
        <v>6501</v>
      </c>
      <c r="N690" t="s">
        <v>7007</v>
      </c>
      <c r="O690" t="s">
        <v>8093</v>
      </c>
    </row>
    <row r="691" spans="2:15">
      <c r="B691">
        <v>89</v>
      </c>
      <c r="J691" t="s">
        <v>6451</v>
      </c>
      <c r="K691" t="s">
        <v>6461</v>
      </c>
      <c r="L691" t="s">
        <v>6477</v>
      </c>
      <c r="M691" t="s">
        <v>6501</v>
      </c>
      <c r="N691" t="s">
        <v>7008</v>
      </c>
      <c r="O691" t="s">
        <v>8094</v>
      </c>
    </row>
    <row r="692" spans="2:15">
      <c r="B692">
        <v>24</v>
      </c>
      <c r="J692" t="s">
        <v>6451</v>
      </c>
      <c r="K692" t="s">
        <v>6461</v>
      </c>
      <c r="L692" t="s">
        <v>6477</v>
      </c>
      <c r="M692" t="s">
        <v>6501</v>
      </c>
      <c r="N692" t="s">
        <v>7009</v>
      </c>
      <c r="O692" t="s">
        <v>8095</v>
      </c>
    </row>
    <row r="693" spans="2:15">
      <c r="B693">
        <v>110</v>
      </c>
      <c r="J693" t="s">
        <v>6451</v>
      </c>
      <c r="K693" t="s">
        <v>6461</v>
      </c>
      <c r="L693" t="s">
        <v>6477</v>
      </c>
      <c r="M693" t="s">
        <v>6501</v>
      </c>
      <c r="N693" t="s">
        <v>7010</v>
      </c>
      <c r="O693" t="s">
        <v>8096</v>
      </c>
    </row>
    <row r="694" spans="2:15">
      <c r="B694">
        <v>4.3</v>
      </c>
      <c r="J694" t="s">
        <v>6451</v>
      </c>
      <c r="K694" t="s">
        <v>6461</v>
      </c>
      <c r="L694" t="s">
        <v>6477</v>
      </c>
      <c r="M694" t="s">
        <v>6501</v>
      </c>
      <c r="N694" t="s">
        <v>7011</v>
      </c>
      <c r="O694" t="s">
        <v>8097</v>
      </c>
    </row>
    <row r="695" spans="2:15">
      <c r="B695">
        <v>3.1</v>
      </c>
      <c r="J695" t="s">
        <v>6451</v>
      </c>
      <c r="K695" t="s">
        <v>6461</v>
      </c>
      <c r="L695" t="s">
        <v>6477</v>
      </c>
      <c r="M695" t="s">
        <v>6501</v>
      </c>
      <c r="N695" t="s">
        <v>7012</v>
      </c>
      <c r="O695" t="s">
        <v>8098</v>
      </c>
    </row>
    <row r="696" spans="2:15">
      <c r="B696">
        <v>4</v>
      </c>
      <c r="J696" t="s">
        <v>6451</v>
      </c>
      <c r="K696" t="s">
        <v>6461</v>
      </c>
      <c r="L696" t="s">
        <v>6477</v>
      </c>
      <c r="M696" t="s">
        <v>6501</v>
      </c>
      <c r="N696" t="s">
        <v>7001</v>
      </c>
      <c r="O696" t="s">
        <v>8087</v>
      </c>
    </row>
    <row r="697" spans="2:15">
      <c r="B697">
        <v>6.5</v>
      </c>
      <c r="J697" t="s">
        <v>6451</v>
      </c>
      <c r="K697" t="s">
        <v>6461</v>
      </c>
      <c r="L697" t="s">
        <v>6477</v>
      </c>
      <c r="M697" t="s">
        <v>6501</v>
      </c>
      <c r="N697" t="s">
        <v>7009</v>
      </c>
      <c r="O697" t="s">
        <v>8095</v>
      </c>
    </row>
    <row r="698" spans="2:15">
      <c r="B698">
        <v>7</v>
      </c>
      <c r="J698" t="s">
        <v>6451</v>
      </c>
      <c r="K698" t="s">
        <v>6461</v>
      </c>
      <c r="L698" t="s">
        <v>6477</v>
      </c>
      <c r="M698" t="s">
        <v>6501</v>
      </c>
      <c r="N698" t="s">
        <v>6998</v>
      </c>
      <c r="O698" t="s">
        <v>8084</v>
      </c>
    </row>
    <row r="699" spans="2:15">
      <c r="B699">
        <v>8.6</v>
      </c>
      <c r="J699" t="s">
        <v>6451</v>
      </c>
      <c r="K699" t="s">
        <v>6461</v>
      </c>
      <c r="L699" t="s">
        <v>6477</v>
      </c>
      <c r="M699" t="s">
        <v>6501</v>
      </c>
      <c r="N699" t="s">
        <v>7013</v>
      </c>
      <c r="O699" t="s">
        <v>8099</v>
      </c>
    </row>
    <row r="700" spans="2:15">
      <c r="B700">
        <v>6.2</v>
      </c>
      <c r="J700" t="s">
        <v>6451</v>
      </c>
      <c r="K700" t="s">
        <v>6461</v>
      </c>
      <c r="L700" t="s">
        <v>6477</v>
      </c>
      <c r="M700" t="s">
        <v>6501</v>
      </c>
      <c r="N700" t="s">
        <v>7013</v>
      </c>
      <c r="O700" t="s">
        <v>8099</v>
      </c>
    </row>
    <row r="701" spans="2:15">
      <c r="B701">
        <v>6.9</v>
      </c>
      <c r="J701" t="s">
        <v>6451</v>
      </c>
      <c r="K701" t="s">
        <v>6461</v>
      </c>
      <c r="L701" t="s">
        <v>6477</v>
      </c>
      <c r="M701" t="s">
        <v>6501</v>
      </c>
      <c r="N701" t="s">
        <v>7014</v>
      </c>
      <c r="O701" t="s">
        <v>8100</v>
      </c>
    </row>
    <row r="702" spans="2:15">
      <c r="B702">
        <v>6.2</v>
      </c>
      <c r="J702" t="s">
        <v>6451</v>
      </c>
      <c r="K702" t="s">
        <v>6461</v>
      </c>
      <c r="L702" t="s">
        <v>6477</v>
      </c>
      <c r="M702" t="s">
        <v>6501</v>
      </c>
      <c r="N702" t="s">
        <v>7014</v>
      </c>
      <c r="O702" t="s">
        <v>8100</v>
      </c>
    </row>
    <row r="703" spans="2:15">
      <c r="B703">
        <v>4.6</v>
      </c>
      <c r="J703" t="s">
        <v>6451</v>
      </c>
      <c r="K703" t="s">
        <v>6461</v>
      </c>
      <c r="L703" t="s">
        <v>6477</v>
      </c>
      <c r="M703" t="s">
        <v>6501</v>
      </c>
      <c r="N703" t="s">
        <v>7015</v>
      </c>
      <c r="O703" t="s">
        <v>8101</v>
      </c>
    </row>
    <row r="704" spans="2:15">
      <c r="B704">
        <v>8.199999999999999</v>
      </c>
      <c r="J704" t="s">
        <v>6451</v>
      </c>
      <c r="K704" t="s">
        <v>6461</v>
      </c>
      <c r="L704" t="s">
        <v>6477</v>
      </c>
      <c r="M704" t="s">
        <v>6501</v>
      </c>
      <c r="N704" t="s">
        <v>7016</v>
      </c>
      <c r="O704" t="s">
        <v>8102</v>
      </c>
    </row>
    <row r="705" spans="2:15">
      <c r="B705">
        <v>17</v>
      </c>
      <c r="J705" t="s">
        <v>6451</v>
      </c>
      <c r="K705" t="s">
        <v>6461</v>
      </c>
      <c r="L705" t="s">
        <v>6477</v>
      </c>
      <c r="M705" t="s">
        <v>6501</v>
      </c>
      <c r="N705" t="s">
        <v>7017</v>
      </c>
      <c r="O705" t="s">
        <v>8103</v>
      </c>
    </row>
    <row r="706" spans="2:15">
      <c r="B706">
        <v>61</v>
      </c>
      <c r="J706" t="s">
        <v>6451</v>
      </c>
      <c r="K706" t="s">
        <v>6461</v>
      </c>
      <c r="L706" t="s">
        <v>6477</v>
      </c>
      <c r="M706" t="s">
        <v>6501</v>
      </c>
      <c r="N706" t="s">
        <v>7018</v>
      </c>
      <c r="O706" t="s">
        <v>8104</v>
      </c>
    </row>
    <row r="707" spans="2:15">
      <c r="B707">
        <v>11</v>
      </c>
      <c r="J707" t="s">
        <v>6451</v>
      </c>
      <c r="K707" t="s">
        <v>6461</v>
      </c>
      <c r="L707" t="s">
        <v>6477</v>
      </c>
      <c r="M707" t="s">
        <v>6501</v>
      </c>
      <c r="N707" t="s">
        <v>7019</v>
      </c>
      <c r="O707" t="s">
        <v>8105</v>
      </c>
    </row>
    <row r="708" spans="2:15">
      <c r="B708">
        <v>39</v>
      </c>
      <c r="J708" t="s">
        <v>6451</v>
      </c>
      <c r="K708" t="s">
        <v>6461</v>
      </c>
      <c r="L708" t="s">
        <v>6477</v>
      </c>
      <c r="M708" t="s">
        <v>6501</v>
      </c>
      <c r="N708" t="s">
        <v>7020</v>
      </c>
      <c r="O708" t="s">
        <v>8106</v>
      </c>
    </row>
    <row r="709" spans="2:15">
      <c r="B709">
        <v>19</v>
      </c>
      <c r="J709" t="s">
        <v>6451</v>
      </c>
      <c r="K709" t="s">
        <v>6461</v>
      </c>
      <c r="L709" t="s">
        <v>6477</v>
      </c>
      <c r="M709" t="s">
        <v>6501</v>
      </c>
      <c r="N709" t="s">
        <v>7020</v>
      </c>
      <c r="O709" t="s">
        <v>8106</v>
      </c>
    </row>
    <row r="710" spans="2:15">
      <c r="B710">
        <v>93</v>
      </c>
      <c r="J710" t="s">
        <v>6451</v>
      </c>
      <c r="K710" t="s">
        <v>6461</v>
      </c>
      <c r="L710" t="s">
        <v>6477</v>
      </c>
      <c r="M710" t="s">
        <v>6501</v>
      </c>
      <c r="N710" t="s">
        <v>7021</v>
      </c>
      <c r="O710" t="s">
        <v>8107</v>
      </c>
    </row>
    <row r="711" spans="2:15">
      <c r="B711">
        <v>14</v>
      </c>
      <c r="J711" t="s">
        <v>6451</v>
      </c>
      <c r="K711" t="s">
        <v>6461</v>
      </c>
      <c r="L711" t="s">
        <v>6477</v>
      </c>
      <c r="M711" t="s">
        <v>6501</v>
      </c>
      <c r="N711" t="s">
        <v>7022</v>
      </c>
      <c r="O711" t="s">
        <v>8108</v>
      </c>
    </row>
    <row r="712" spans="2:15">
      <c r="B712">
        <v>14</v>
      </c>
      <c r="J712" t="s">
        <v>6451</v>
      </c>
      <c r="K712" t="s">
        <v>6461</v>
      </c>
      <c r="L712" t="s">
        <v>6477</v>
      </c>
      <c r="M712" t="s">
        <v>6501</v>
      </c>
      <c r="N712" t="s">
        <v>7023</v>
      </c>
      <c r="O712" t="s">
        <v>8109</v>
      </c>
    </row>
    <row r="713" spans="2:15">
      <c r="B713">
        <v>16</v>
      </c>
      <c r="J713" t="s">
        <v>6451</v>
      </c>
      <c r="K713" t="s">
        <v>6461</v>
      </c>
      <c r="L713" t="s">
        <v>6477</v>
      </c>
      <c r="M713" t="s">
        <v>6501</v>
      </c>
      <c r="N713" t="s">
        <v>7024</v>
      </c>
      <c r="O713" t="s">
        <v>8110</v>
      </c>
    </row>
    <row r="714" spans="2:15">
      <c r="B714">
        <v>27</v>
      </c>
      <c r="J714" t="s">
        <v>6451</v>
      </c>
      <c r="K714" t="s">
        <v>6461</v>
      </c>
      <c r="L714" t="s">
        <v>6477</v>
      </c>
      <c r="M714" t="s">
        <v>6501</v>
      </c>
      <c r="N714" t="s">
        <v>7025</v>
      </c>
      <c r="O714" t="s">
        <v>8111</v>
      </c>
    </row>
    <row r="715" spans="2:15">
      <c r="B715">
        <v>23</v>
      </c>
      <c r="J715" t="s">
        <v>6451</v>
      </c>
      <c r="K715" t="s">
        <v>6461</v>
      </c>
      <c r="L715" t="s">
        <v>6477</v>
      </c>
      <c r="M715" t="s">
        <v>6501</v>
      </c>
      <c r="N715" t="s">
        <v>7026</v>
      </c>
      <c r="O715" t="s">
        <v>8112</v>
      </c>
    </row>
    <row r="716" spans="2:15">
      <c r="B716">
        <v>62</v>
      </c>
      <c r="J716" t="s">
        <v>6451</v>
      </c>
      <c r="K716" t="s">
        <v>6461</v>
      </c>
      <c r="L716" t="s">
        <v>6477</v>
      </c>
      <c r="M716" t="s">
        <v>6501</v>
      </c>
      <c r="N716" t="s">
        <v>7027</v>
      </c>
      <c r="O716" t="s">
        <v>8113</v>
      </c>
    </row>
    <row r="717" spans="2:15">
      <c r="B717">
        <v>30</v>
      </c>
      <c r="J717" t="s">
        <v>6451</v>
      </c>
      <c r="K717" t="s">
        <v>6461</v>
      </c>
      <c r="L717" t="s">
        <v>6477</v>
      </c>
      <c r="M717" t="s">
        <v>6501</v>
      </c>
      <c r="N717" t="s">
        <v>7028</v>
      </c>
      <c r="O717" t="s">
        <v>8114</v>
      </c>
    </row>
    <row r="718" spans="2:15">
      <c r="B718">
        <v>65</v>
      </c>
      <c r="J718" t="s">
        <v>6451</v>
      </c>
      <c r="K718" t="s">
        <v>6461</v>
      </c>
      <c r="L718" t="s">
        <v>6477</v>
      </c>
      <c r="M718" t="s">
        <v>6501</v>
      </c>
      <c r="N718" t="s">
        <v>7029</v>
      </c>
      <c r="O718" t="s">
        <v>8115</v>
      </c>
    </row>
    <row r="719" spans="2:15">
      <c r="B719">
        <v>760</v>
      </c>
      <c r="J719" t="s">
        <v>6451</v>
      </c>
      <c r="K719" t="s">
        <v>6461</v>
      </c>
      <c r="L719" t="s">
        <v>6477</v>
      </c>
      <c r="M719" t="s">
        <v>6501</v>
      </c>
      <c r="N719" t="s">
        <v>7001</v>
      </c>
      <c r="O719" t="s">
        <v>8087</v>
      </c>
    </row>
    <row r="720" spans="2:15">
      <c r="B720">
        <v>360</v>
      </c>
      <c r="J720" t="s">
        <v>6451</v>
      </c>
      <c r="K720" t="s">
        <v>6461</v>
      </c>
      <c r="L720" t="s">
        <v>6477</v>
      </c>
      <c r="M720" t="s">
        <v>6501</v>
      </c>
      <c r="N720" t="s">
        <v>7030</v>
      </c>
      <c r="O720" t="s">
        <v>8116</v>
      </c>
    </row>
    <row r="721" spans="2:15">
      <c r="B721">
        <v>110</v>
      </c>
      <c r="J721" t="s">
        <v>6451</v>
      </c>
      <c r="K721" t="s">
        <v>6461</v>
      </c>
      <c r="L721" t="s">
        <v>6477</v>
      </c>
      <c r="M721" t="s">
        <v>6501</v>
      </c>
      <c r="N721" t="s">
        <v>7031</v>
      </c>
      <c r="O721" t="s">
        <v>8117</v>
      </c>
    </row>
    <row r="722" spans="2:15">
      <c r="B722">
        <v>180</v>
      </c>
      <c r="J722" t="s">
        <v>6451</v>
      </c>
      <c r="K722" t="s">
        <v>6461</v>
      </c>
      <c r="L722" t="s">
        <v>6477</v>
      </c>
      <c r="M722" t="s">
        <v>6501</v>
      </c>
      <c r="N722" t="s">
        <v>7032</v>
      </c>
      <c r="O722" t="s">
        <v>8118</v>
      </c>
    </row>
    <row r="723" spans="2:15">
      <c r="B723">
        <v>120</v>
      </c>
      <c r="J723" t="s">
        <v>6451</v>
      </c>
      <c r="K723" t="s">
        <v>6461</v>
      </c>
      <c r="L723" t="s">
        <v>6477</v>
      </c>
      <c r="M723" t="s">
        <v>6501</v>
      </c>
      <c r="N723" t="s">
        <v>7033</v>
      </c>
      <c r="O723" t="s">
        <v>8119</v>
      </c>
    </row>
    <row r="724" spans="2:15">
      <c r="B724">
        <v>130</v>
      </c>
      <c r="J724" t="s">
        <v>6451</v>
      </c>
      <c r="K724" t="s">
        <v>6461</v>
      </c>
      <c r="L724" t="s">
        <v>6477</v>
      </c>
      <c r="M724" t="s">
        <v>6501</v>
      </c>
      <c r="N724" t="s">
        <v>7034</v>
      </c>
      <c r="O724" t="s">
        <v>8120</v>
      </c>
    </row>
    <row r="725" spans="2:15">
      <c r="B725">
        <v>1100</v>
      </c>
      <c r="J725" t="s">
        <v>6451</v>
      </c>
      <c r="K725" t="s">
        <v>6461</v>
      </c>
      <c r="L725" t="s">
        <v>6477</v>
      </c>
      <c r="M725" t="s">
        <v>6501</v>
      </c>
      <c r="N725" t="s">
        <v>7035</v>
      </c>
      <c r="O725" t="s">
        <v>8121</v>
      </c>
    </row>
    <row r="726" spans="2:15">
      <c r="B726">
        <v>80</v>
      </c>
      <c r="J726" t="s">
        <v>6451</v>
      </c>
      <c r="K726" t="s">
        <v>6461</v>
      </c>
      <c r="L726" t="s">
        <v>6477</v>
      </c>
      <c r="M726" t="s">
        <v>6501</v>
      </c>
      <c r="N726" t="s">
        <v>7036</v>
      </c>
      <c r="O726" t="s">
        <v>8122</v>
      </c>
    </row>
    <row r="727" spans="2:15">
      <c r="B727">
        <v>310</v>
      </c>
      <c r="J727" t="s">
        <v>6451</v>
      </c>
      <c r="K727" t="s">
        <v>6461</v>
      </c>
      <c r="L727" t="s">
        <v>6477</v>
      </c>
      <c r="M727" t="s">
        <v>6501</v>
      </c>
      <c r="N727" t="s">
        <v>7037</v>
      </c>
      <c r="O727" t="s">
        <v>8123</v>
      </c>
    </row>
    <row r="728" spans="2:15">
      <c r="B728">
        <v>400</v>
      </c>
      <c r="J728" t="s">
        <v>6451</v>
      </c>
      <c r="K728" t="s">
        <v>6461</v>
      </c>
      <c r="L728" t="s">
        <v>6477</v>
      </c>
      <c r="M728" t="s">
        <v>6501</v>
      </c>
      <c r="N728" t="s">
        <v>7038</v>
      </c>
      <c r="O728" t="s">
        <v>8124</v>
      </c>
    </row>
    <row r="729" spans="2:15">
      <c r="B729">
        <v>200</v>
      </c>
      <c r="J729" t="s">
        <v>6451</v>
      </c>
      <c r="K729" t="s">
        <v>6461</v>
      </c>
      <c r="L729" t="s">
        <v>6477</v>
      </c>
      <c r="M729" t="s">
        <v>6501</v>
      </c>
      <c r="N729" t="s">
        <v>7039</v>
      </c>
      <c r="O729" t="s">
        <v>8125</v>
      </c>
    </row>
    <row r="730" spans="2:15">
      <c r="E730">
        <v>249</v>
      </c>
      <c r="J730" t="s">
        <v>6451</v>
      </c>
      <c r="K730" t="s">
        <v>6462</v>
      </c>
      <c r="L730" t="s">
        <v>6478</v>
      </c>
      <c r="M730" t="s">
        <v>6505</v>
      </c>
      <c r="N730" t="s">
        <v>7040</v>
      </c>
      <c r="O730" t="s">
        <v>8126</v>
      </c>
    </row>
    <row r="731" spans="2:15">
      <c r="E731">
        <v>68</v>
      </c>
      <c r="J731" t="s">
        <v>6451</v>
      </c>
      <c r="K731" t="s">
        <v>6462</v>
      </c>
      <c r="L731" t="s">
        <v>6478</v>
      </c>
      <c r="M731" t="s">
        <v>6505</v>
      </c>
      <c r="N731" t="s">
        <v>7041</v>
      </c>
      <c r="O731" t="s">
        <v>8127</v>
      </c>
    </row>
    <row r="732" spans="2:15">
      <c r="E732">
        <v>9</v>
      </c>
      <c r="J732" t="s">
        <v>6451</v>
      </c>
      <c r="K732" t="s">
        <v>6462</v>
      </c>
      <c r="L732" t="s">
        <v>6478</v>
      </c>
      <c r="M732" t="s">
        <v>6505</v>
      </c>
      <c r="N732" t="s">
        <v>7042</v>
      </c>
      <c r="O732" t="s">
        <v>8128</v>
      </c>
    </row>
    <row r="733" spans="2:15">
      <c r="E733">
        <v>17</v>
      </c>
      <c r="J733" t="s">
        <v>6451</v>
      </c>
      <c r="K733" t="s">
        <v>6462</v>
      </c>
      <c r="L733" t="s">
        <v>6478</v>
      </c>
      <c r="M733" t="s">
        <v>6505</v>
      </c>
      <c r="N733" t="s">
        <v>7043</v>
      </c>
      <c r="O733" t="s">
        <v>8129</v>
      </c>
    </row>
    <row r="734" spans="2:15">
      <c r="E734">
        <v>146</v>
      </c>
      <c r="J734" t="s">
        <v>6451</v>
      </c>
      <c r="K734" t="s">
        <v>6462</v>
      </c>
      <c r="L734" t="s">
        <v>6478</v>
      </c>
      <c r="M734" t="s">
        <v>6505</v>
      </c>
      <c r="N734" t="s">
        <v>7044</v>
      </c>
      <c r="O734" t="s">
        <v>8130</v>
      </c>
    </row>
    <row r="735" spans="2:15">
      <c r="E735">
        <v>14</v>
      </c>
      <c r="J735" t="s">
        <v>6451</v>
      </c>
      <c r="K735" t="s">
        <v>6462</v>
      </c>
      <c r="L735" t="s">
        <v>6478</v>
      </c>
      <c r="M735" t="s">
        <v>6505</v>
      </c>
      <c r="N735" t="s">
        <v>7045</v>
      </c>
      <c r="O735" t="s">
        <v>8131</v>
      </c>
    </row>
    <row r="736" spans="2:15">
      <c r="E736">
        <v>344</v>
      </c>
      <c r="J736" t="s">
        <v>6451</v>
      </c>
      <c r="K736" t="s">
        <v>6462</v>
      </c>
      <c r="L736" t="s">
        <v>6478</v>
      </c>
      <c r="M736" t="s">
        <v>6505</v>
      </c>
      <c r="N736" t="s">
        <v>7046</v>
      </c>
      <c r="O736" t="s">
        <v>8132</v>
      </c>
    </row>
    <row r="737" spans="2:35">
      <c r="E737">
        <v>2</v>
      </c>
      <c r="J737" t="s">
        <v>6451</v>
      </c>
      <c r="K737" t="s">
        <v>6462</v>
      </c>
      <c r="L737" t="s">
        <v>6478</v>
      </c>
      <c r="M737" t="s">
        <v>6505</v>
      </c>
      <c r="N737" t="s">
        <v>7047</v>
      </c>
      <c r="O737" t="s">
        <v>8133</v>
      </c>
    </row>
    <row r="738" spans="2:35">
      <c r="E738">
        <v>1030</v>
      </c>
      <c r="J738" t="s">
        <v>6451</v>
      </c>
      <c r="K738" t="s">
        <v>6462</v>
      </c>
      <c r="L738" t="s">
        <v>6478</v>
      </c>
      <c r="M738" t="s">
        <v>6505</v>
      </c>
      <c r="N738" t="s">
        <v>7048</v>
      </c>
      <c r="O738" t="s">
        <v>8134</v>
      </c>
    </row>
    <row r="739" spans="2:35">
      <c r="E739">
        <v>4</v>
      </c>
      <c r="J739" t="s">
        <v>6451</v>
      </c>
      <c r="K739" t="s">
        <v>6462</v>
      </c>
      <c r="L739" t="s">
        <v>6478</v>
      </c>
      <c r="M739" t="s">
        <v>6505</v>
      </c>
      <c r="N739" t="s">
        <v>7049</v>
      </c>
      <c r="O739" t="s">
        <v>8135</v>
      </c>
    </row>
    <row r="740" spans="2:35">
      <c r="B740">
        <v>53</v>
      </c>
      <c r="J740" t="s">
        <v>6451</v>
      </c>
      <c r="K740" t="s">
        <v>6463</v>
      </c>
      <c r="L740" t="s">
        <v>6479</v>
      </c>
      <c r="M740" t="s">
        <v>6506</v>
      </c>
      <c r="N740" t="s">
        <v>7050</v>
      </c>
      <c r="O740" t="s">
        <v>8136</v>
      </c>
      <c r="P740">
        <v>7</v>
      </c>
      <c r="Q740">
        <v>2</v>
      </c>
      <c r="R740">
        <v>0.26</v>
      </c>
      <c r="S740">
        <v>2.21</v>
      </c>
      <c r="T740">
        <v>445.87</v>
      </c>
      <c r="U740">
        <v>129.35</v>
      </c>
      <c r="V740">
        <v>3.42</v>
      </c>
      <c r="W740">
        <v>4.43</v>
      </c>
      <c r="X740">
        <v>0.63</v>
      </c>
      <c r="Y740">
        <v>4</v>
      </c>
      <c r="Z740" t="s">
        <v>4268</v>
      </c>
      <c r="AA740">
        <v>0</v>
      </c>
      <c r="AB740">
        <v>5</v>
      </c>
      <c r="AC740">
        <v>3.886642857142857</v>
      </c>
      <c r="AE740" t="s">
        <v>5398</v>
      </c>
      <c r="AH740">
        <v>0</v>
      </c>
      <c r="AI740">
        <v>0</v>
      </c>
    </row>
    <row r="741" spans="2:35">
      <c r="B741">
        <v>260</v>
      </c>
      <c r="J741" t="s">
        <v>6451</v>
      </c>
      <c r="K741" t="s">
        <v>6463</v>
      </c>
      <c r="L741" t="s">
        <v>6479</v>
      </c>
      <c r="M741" t="s">
        <v>6506</v>
      </c>
      <c r="N741" t="s">
        <v>7051</v>
      </c>
      <c r="O741" t="s">
        <v>8137</v>
      </c>
    </row>
    <row r="742" spans="2:35">
      <c r="B742">
        <v>430</v>
      </c>
      <c r="J742" t="s">
        <v>6451</v>
      </c>
      <c r="K742" t="s">
        <v>6463</v>
      </c>
      <c r="L742" t="s">
        <v>6479</v>
      </c>
      <c r="M742" t="s">
        <v>6506</v>
      </c>
      <c r="N742" t="s">
        <v>7052</v>
      </c>
      <c r="O742" t="s">
        <v>8138</v>
      </c>
    </row>
    <row r="743" spans="2:35">
      <c r="B743">
        <v>240</v>
      </c>
      <c r="J743" t="s">
        <v>6451</v>
      </c>
      <c r="K743" t="s">
        <v>6463</v>
      </c>
      <c r="L743" t="s">
        <v>6479</v>
      </c>
      <c r="M743" t="s">
        <v>6506</v>
      </c>
      <c r="N743" t="s">
        <v>7053</v>
      </c>
      <c r="O743" t="s">
        <v>8139</v>
      </c>
      <c r="P743">
        <v>5</v>
      </c>
      <c r="Q743">
        <v>2</v>
      </c>
      <c r="R743">
        <v>1.86</v>
      </c>
      <c r="S743">
        <v>2.07</v>
      </c>
      <c r="T743">
        <v>443.89</v>
      </c>
      <c r="U743">
        <v>103.57</v>
      </c>
      <c r="V743">
        <v>4.63</v>
      </c>
      <c r="W743">
        <v>13.12</v>
      </c>
      <c r="X743">
        <v>6.78</v>
      </c>
      <c r="Y743">
        <v>4</v>
      </c>
      <c r="Z743" t="s">
        <v>4268</v>
      </c>
      <c r="AA743">
        <v>0</v>
      </c>
      <c r="AB743">
        <v>5</v>
      </c>
      <c r="AC743">
        <v>4.448452380952381</v>
      </c>
      <c r="AE743" t="s">
        <v>5399</v>
      </c>
      <c r="AH743">
        <v>0</v>
      </c>
      <c r="AI743">
        <v>0</v>
      </c>
    </row>
    <row r="744" spans="2:35">
      <c r="B744">
        <v>150</v>
      </c>
      <c r="J744" t="s">
        <v>6451</v>
      </c>
      <c r="K744" t="s">
        <v>6463</v>
      </c>
      <c r="L744" t="s">
        <v>6479</v>
      </c>
      <c r="M744" t="s">
        <v>6506</v>
      </c>
      <c r="N744" t="s">
        <v>7054</v>
      </c>
      <c r="O744" t="s">
        <v>8140</v>
      </c>
      <c r="P744">
        <v>5</v>
      </c>
      <c r="Q744">
        <v>2</v>
      </c>
      <c r="R744">
        <v>2.3</v>
      </c>
      <c r="S744">
        <v>2.44</v>
      </c>
      <c r="T744">
        <v>443.89</v>
      </c>
      <c r="U744">
        <v>103.57</v>
      </c>
      <c r="V744">
        <v>4.63</v>
      </c>
      <c r="W744">
        <v>13.32</v>
      </c>
      <c r="X744">
        <v>6.8</v>
      </c>
      <c r="Y744">
        <v>4</v>
      </c>
      <c r="Z744" t="s">
        <v>4268</v>
      </c>
      <c r="AA744">
        <v>0</v>
      </c>
      <c r="AB744">
        <v>5</v>
      </c>
      <c r="AC744">
        <v>4.298452380952382</v>
      </c>
      <c r="AE744" t="s">
        <v>5399</v>
      </c>
      <c r="AH744">
        <v>0</v>
      </c>
      <c r="AI744">
        <v>0</v>
      </c>
    </row>
    <row r="745" spans="2:35">
      <c r="B745">
        <v>440</v>
      </c>
      <c r="J745" t="s">
        <v>6451</v>
      </c>
      <c r="K745" t="s">
        <v>6463</v>
      </c>
      <c r="L745" t="s">
        <v>6479</v>
      </c>
      <c r="M745" t="s">
        <v>6506</v>
      </c>
      <c r="N745" t="s">
        <v>7055</v>
      </c>
      <c r="O745" t="s">
        <v>8141</v>
      </c>
      <c r="P745">
        <v>5</v>
      </c>
      <c r="Q745">
        <v>2</v>
      </c>
      <c r="R745">
        <v>3.69</v>
      </c>
      <c r="S745">
        <v>3.69</v>
      </c>
      <c r="T745">
        <v>511.89</v>
      </c>
      <c r="U745">
        <v>103.57</v>
      </c>
      <c r="V745">
        <v>5.65</v>
      </c>
      <c r="W745">
        <v>10.08</v>
      </c>
      <c r="X745">
        <v>2.96</v>
      </c>
      <c r="Y745">
        <v>4</v>
      </c>
      <c r="Z745" t="s">
        <v>4268</v>
      </c>
      <c r="AA745">
        <v>2</v>
      </c>
      <c r="AB745">
        <v>5</v>
      </c>
      <c r="AC745">
        <v>2.857666666666667</v>
      </c>
      <c r="AE745" t="s">
        <v>5399</v>
      </c>
      <c r="AH745">
        <v>0</v>
      </c>
      <c r="AI745">
        <v>0</v>
      </c>
    </row>
    <row r="746" spans="2:35">
      <c r="B746">
        <v>82</v>
      </c>
      <c r="J746" t="s">
        <v>6451</v>
      </c>
      <c r="K746" t="s">
        <v>6463</v>
      </c>
      <c r="L746" t="s">
        <v>6479</v>
      </c>
      <c r="M746" t="s">
        <v>6506</v>
      </c>
      <c r="N746" t="s">
        <v>7056</v>
      </c>
      <c r="O746" t="s">
        <v>8142</v>
      </c>
    </row>
    <row r="747" spans="2:35">
      <c r="B747">
        <v>110</v>
      </c>
      <c r="J747" t="s">
        <v>6451</v>
      </c>
      <c r="K747" t="s">
        <v>6463</v>
      </c>
      <c r="L747" t="s">
        <v>6479</v>
      </c>
      <c r="M747" t="s">
        <v>6506</v>
      </c>
      <c r="N747" t="s">
        <v>7057</v>
      </c>
      <c r="O747" t="s">
        <v>8143</v>
      </c>
      <c r="P747">
        <v>7</v>
      </c>
      <c r="Q747">
        <v>2</v>
      </c>
      <c r="R747">
        <v>1.83</v>
      </c>
      <c r="S747">
        <v>1.84</v>
      </c>
      <c r="T747">
        <v>461.87</v>
      </c>
      <c r="U747">
        <v>133.78</v>
      </c>
      <c r="V747">
        <v>3.58</v>
      </c>
      <c r="W747">
        <v>13.06</v>
      </c>
      <c r="X747">
        <v>5.49</v>
      </c>
      <c r="Y747">
        <v>4</v>
      </c>
      <c r="Z747" t="s">
        <v>4268</v>
      </c>
      <c r="AA747">
        <v>0</v>
      </c>
      <c r="AB747">
        <v>5</v>
      </c>
      <c r="AC747">
        <v>3.772357142857143</v>
      </c>
      <c r="AE747" t="s">
        <v>5399</v>
      </c>
      <c r="AH747">
        <v>0</v>
      </c>
      <c r="AI747">
        <v>0</v>
      </c>
    </row>
    <row r="748" spans="2:35">
      <c r="B748">
        <v>170</v>
      </c>
      <c r="J748" t="s">
        <v>6451</v>
      </c>
      <c r="K748" t="s">
        <v>6463</v>
      </c>
      <c r="L748" t="s">
        <v>6479</v>
      </c>
      <c r="M748" t="s">
        <v>6506</v>
      </c>
      <c r="N748" t="s">
        <v>7058</v>
      </c>
      <c r="O748" t="s">
        <v>8144</v>
      </c>
      <c r="P748">
        <v>5</v>
      </c>
      <c r="Q748">
        <v>2</v>
      </c>
      <c r="R748">
        <v>-0.48</v>
      </c>
      <c r="S748">
        <v>2.4</v>
      </c>
      <c r="T748">
        <v>421.84</v>
      </c>
      <c r="U748">
        <v>112.19</v>
      </c>
      <c r="V748">
        <v>3.94</v>
      </c>
      <c r="W748">
        <v>4.27</v>
      </c>
      <c r="X748">
        <v>0</v>
      </c>
      <c r="Y748">
        <v>3</v>
      </c>
      <c r="Z748" t="s">
        <v>4268</v>
      </c>
      <c r="AA748">
        <v>0</v>
      </c>
      <c r="AB748">
        <v>5</v>
      </c>
      <c r="AC748">
        <v>4.318619047619048</v>
      </c>
      <c r="AE748" t="s">
        <v>5398</v>
      </c>
      <c r="AH748">
        <v>0</v>
      </c>
      <c r="AI748">
        <v>0</v>
      </c>
    </row>
    <row r="749" spans="2:35">
      <c r="B749">
        <v>730</v>
      </c>
      <c r="J749" t="s">
        <v>6451</v>
      </c>
      <c r="K749" t="s">
        <v>6463</v>
      </c>
      <c r="L749" t="s">
        <v>6479</v>
      </c>
      <c r="M749" t="s">
        <v>6506</v>
      </c>
      <c r="N749" t="s">
        <v>7059</v>
      </c>
      <c r="O749" t="s">
        <v>8145</v>
      </c>
      <c r="P749">
        <v>4</v>
      </c>
      <c r="Q749">
        <v>2</v>
      </c>
      <c r="R749">
        <v>0.43</v>
      </c>
      <c r="S749">
        <v>3.31</v>
      </c>
      <c r="T749">
        <v>420.85</v>
      </c>
      <c r="U749">
        <v>88.40000000000001</v>
      </c>
      <c r="V749">
        <v>4.05</v>
      </c>
      <c r="W749">
        <v>4.27</v>
      </c>
      <c r="X749">
        <v>0</v>
      </c>
      <c r="Y749">
        <v>3</v>
      </c>
      <c r="Z749" t="s">
        <v>4268</v>
      </c>
      <c r="AA749">
        <v>0</v>
      </c>
      <c r="AB749">
        <v>5</v>
      </c>
      <c r="AC749">
        <v>4.910357142857142</v>
      </c>
      <c r="AE749" t="s">
        <v>5398</v>
      </c>
      <c r="AH749">
        <v>0</v>
      </c>
      <c r="AI749">
        <v>0</v>
      </c>
    </row>
    <row r="750" spans="2:35">
      <c r="B750">
        <v>750</v>
      </c>
      <c r="J750" t="s">
        <v>6451</v>
      </c>
      <c r="K750" t="s">
        <v>6463</v>
      </c>
      <c r="L750" t="s">
        <v>6479</v>
      </c>
      <c r="M750" t="s">
        <v>6506</v>
      </c>
      <c r="N750" t="s">
        <v>7060</v>
      </c>
      <c r="O750" t="s">
        <v>8146</v>
      </c>
      <c r="P750">
        <v>4</v>
      </c>
      <c r="Q750">
        <v>2</v>
      </c>
      <c r="R750">
        <v>0.64</v>
      </c>
      <c r="S750">
        <v>3.52</v>
      </c>
      <c r="T750">
        <v>431.27</v>
      </c>
      <c r="U750">
        <v>88.40000000000001</v>
      </c>
      <c r="V750">
        <v>4.72</v>
      </c>
      <c r="W750">
        <v>4.27</v>
      </c>
      <c r="X750">
        <v>0</v>
      </c>
      <c r="Y750">
        <v>3</v>
      </c>
      <c r="Z750" t="s">
        <v>4268</v>
      </c>
      <c r="AA750">
        <v>0</v>
      </c>
      <c r="AB750">
        <v>5</v>
      </c>
      <c r="AC750">
        <v>4.730928571428572</v>
      </c>
      <c r="AE750" t="s">
        <v>5398</v>
      </c>
      <c r="AH750">
        <v>0</v>
      </c>
      <c r="AI750">
        <v>0</v>
      </c>
    </row>
    <row r="751" spans="2:35">
      <c r="B751">
        <v>500</v>
      </c>
      <c r="J751" t="s">
        <v>6451</v>
      </c>
      <c r="K751" t="s">
        <v>6463</v>
      </c>
      <c r="L751" t="s">
        <v>6479</v>
      </c>
      <c r="M751" t="s">
        <v>6506</v>
      </c>
      <c r="N751" t="s">
        <v>7061</v>
      </c>
      <c r="O751" t="s">
        <v>8147</v>
      </c>
      <c r="P751">
        <v>4</v>
      </c>
      <c r="Q751">
        <v>2</v>
      </c>
      <c r="R751">
        <v>0.6</v>
      </c>
      <c r="S751">
        <v>3.48</v>
      </c>
      <c r="T751">
        <v>475.73</v>
      </c>
      <c r="U751">
        <v>88.40000000000001</v>
      </c>
      <c r="V751">
        <v>4.83</v>
      </c>
      <c r="W751">
        <v>4.27</v>
      </c>
      <c r="X751">
        <v>0</v>
      </c>
      <c r="Y751">
        <v>3</v>
      </c>
      <c r="Z751" t="s">
        <v>4268</v>
      </c>
      <c r="AA751">
        <v>0</v>
      </c>
      <c r="AB751">
        <v>5</v>
      </c>
      <c r="AC751">
        <v>4.433357142857142</v>
      </c>
      <c r="AE751" t="s">
        <v>5398</v>
      </c>
      <c r="AH751">
        <v>0</v>
      </c>
      <c r="AI751">
        <v>0</v>
      </c>
    </row>
    <row r="752" spans="2:35">
      <c r="B752">
        <v>600</v>
      </c>
      <c r="J752" t="s">
        <v>6451</v>
      </c>
      <c r="K752" t="s">
        <v>6463</v>
      </c>
      <c r="L752" t="s">
        <v>6479</v>
      </c>
      <c r="M752" t="s">
        <v>6506</v>
      </c>
      <c r="N752" t="s">
        <v>7062</v>
      </c>
      <c r="O752" t="s">
        <v>8148</v>
      </c>
      <c r="P752">
        <v>4</v>
      </c>
      <c r="Q752">
        <v>2</v>
      </c>
      <c r="R752">
        <v>0.89</v>
      </c>
      <c r="S752">
        <v>3.77</v>
      </c>
      <c r="T752">
        <v>464.83</v>
      </c>
      <c r="U752">
        <v>88.40000000000001</v>
      </c>
      <c r="V752">
        <v>5.09</v>
      </c>
      <c r="W752">
        <v>4.27</v>
      </c>
      <c r="X752">
        <v>0</v>
      </c>
      <c r="Y752">
        <v>3</v>
      </c>
      <c r="Z752" t="s">
        <v>4268</v>
      </c>
      <c r="AA752">
        <v>1</v>
      </c>
      <c r="AB752">
        <v>5</v>
      </c>
      <c r="AC752">
        <v>4.366214285714286</v>
      </c>
      <c r="AE752" t="s">
        <v>5398</v>
      </c>
      <c r="AH752">
        <v>0</v>
      </c>
      <c r="AI752">
        <v>0</v>
      </c>
    </row>
    <row r="753" spans="2:35">
      <c r="B753">
        <v>330</v>
      </c>
      <c r="J753" t="s">
        <v>6451</v>
      </c>
      <c r="K753" t="s">
        <v>6463</v>
      </c>
      <c r="L753" t="s">
        <v>6479</v>
      </c>
      <c r="M753" t="s">
        <v>6506</v>
      </c>
      <c r="N753" t="s">
        <v>7063</v>
      </c>
      <c r="O753" t="s">
        <v>8149</v>
      </c>
      <c r="P753">
        <v>5</v>
      </c>
      <c r="Q753">
        <v>2</v>
      </c>
      <c r="R753">
        <v>-1.13</v>
      </c>
      <c r="S753">
        <v>3.01</v>
      </c>
      <c r="T753">
        <v>439.83</v>
      </c>
      <c r="U753">
        <v>115.68</v>
      </c>
      <c r="V753">
        <v>4.73</v>
      </c>
      <c r="W753">
        <v>3.56</v>
      </c>
      <c r="X753">
        <v>7.79</v>
      </c>
      <c r="Y753">
        <v>3</v>
      </c>
      <c r="Z753" t="s">
        <v>4268</v>
      </c>
      <c r="AA753">
        <v>0</v>
      </c>
      <c r="AB753">
        <v>5</v>
      </c>
      <c r="AC753">
        <v>4.068785714285714</v>
      </c>
      <c r="AE753" t="s">
        <v>5398</v>
      </c>
      <c r="AH753">
        <v>0</v>
      </c>
      <c r="AI753">
        <v>0</v>
      </c>
    </row>
    <row r="754" spans="2:35">
      <c r="B754">
        <v>430</v>
      </c>
      <c r="J754" t="s">
        <v>6451</v>
      </c>
      <c r="K754" t="s">
        <v>6463</v>
      </c>
      <c r="L754" t="s">
        <v>6479</v>
      </c>
      <c r="M754" t="s">
        <v>6506</v>
      </c>
      <c r="N754" t="s">
        <v>7064</v>
      </c>
      <c r="O754" t="s">
        <v>8150</v>
      </c>
      <c r="P754">
        <v>5</v>
      </c>
      <c r="Q754">
        <v>2</v>
      </c>
      <c r="R754">
        <v>-0.73</v>
      </c>
      <c r="S754">
        <v>3.35</v>
      </c>
      <c r="T754">
        <v>456.29</v>
      </c>
      <c r="U754">
        <v>115.68</v>
      </c>
      <c r="V754">
        <v>5.24</v>
      </c>
      <c r="W754">
        <v>3.35</v>
      </c>
      <c r="X754">
        <v>7.79</v>
      </c>
      <c r="Y754">
        <v>3</v>
      </c>
      <c r="Z754" t="s">
        <v>4268</v>
      </c>
      <c r="AA754">
        <v>1</v>
      </c>
      <c r="AB754">
        <v>5</v>
      </c>
      <c r="AC754">
        <v>3.781214285714285</v>
      </c>
      <c r="AE754" t="s">
        <v>5398</v>
      </c>
      <c r="AH754">
        <v>0</v>
      </c>
      <c r="AI754">
        <v>0</v>
      </c>
    </row>
    <row r="755" spans="2:35">
      <c r="B755">
        <v>910</v>
      </c>
      <c r="J755" t="s">
        <v>6451</v>
      </c>
      <c r="K755" t="s">
        <v>6463</v>
      </c>
      <c r="L755" t="s">
        <v>6479</v>
      </c>
      <c r="M755" t="s">
        <v>6506</v>
      </c>
      <c r="N755" t="s">
        <v>7065</v>
      </c>
      <c r="O755" t="s">
        <v>8151</v>
      </c>
      <c r="P755">
        <v>5</v>
      </c>
      <c r="Q755">
        <v>2</v>
      </c>
      <c r="R755">
        <v>-0.12</v>
      </c>
      <c r="S755">
        <v>2.85</v>
      </c>
      <c r="T755">
        <v>435.87</v>
      </c>
      <c r="U755">
        <v>112.19</v>
      </c>
      <c r="V755">
        <v>4.25</v>
      </c>
      <c r="W755">
        <v>4.04</v>
      </c>
      <c r="X755">
        <v>0</v>
      </c>
      <c r="Y755">
        <v>3</v>
      </c>
      <c r="Z755" t="s">
        <v>4268</v>
      </c>
      <c r="AA755">
        <v>0</v>
      </c>
      <c r="AB755">
        <v>5</v>
      </c>
      <c r="AC755">
        <v>4.218404761904762</v>
      </c>
      <c r="AE755" t="s">
        <v>5398</v>
      </c>
      <c r="AH755">
        <v>0</v>
      </c>
      <c r="AI755">
        <v>0</v>
      </c>
    </row>
    <row r="756" spans="2:35">
      <c r="B756">
        <v>960</v>
      </c>
      <c r="J756" t="s">
        <v>6451</v>
      </c>
      <c r="K756" t="s">
        <v>6463</v>
      </c>
      <c r="L756" t="s">
        <v>6479</v>
      </c>
      <c r="M756" t="s">
        <v>6506</v>
      </c>
      <c r="N756" t="s">
        <v>7066</v>
      </c>
      <c r="O756" t="s">
        <v>8152</v>
      </c>
      <c r="P756">
        <v>6</v>
      </c>
      <c r="Q756">
        <v>2</v>
      </c>
      <c r="R756">
        <v>0.53</v>
      </c>
      <c r="S756">
        <v>1.54</v>
      </c>
      <c r="T756">
        <v>447.88</v>
      </c>
      <c r="U756">
        <v>116.17</v>
      </c>
      <c r="V756">
        <v>4.07</v>
      </c>
      <c r="X756">
        <v>6.93</v>
      </c>
      <c r="Y756">
        <v>4</v>
      </c>
      <c r="Z756" t="s">
        <v>4268</v>
      </c>
      <c r="AA756">
        <v>0</v>
      </c>
      <c r="AB756">
        <v>4</v>
      </c>
      <c r="AC756">
        <v>3.999952380952381</v>
      </c>
      <c r="AE756" t="s">
        <v>5399</v>
      </c>
      <c r="AH756">
        <v>0</v>
      </c>
      <c r="AI756">
        <v>0</v>
      </c>
    </row>
    <row r="757" spans="2:35">
      <c r="B757">
        <v>840</v>
      </c>
      <c r="J757" t="s">
        <v>6451</v>
      </c>
      <c r="K757" t="s">
        <v>6463</v>
      </c>
      <c r="L757" t="s">
        <v>6479</v>
      </c>
      <c r="M757" t="s">
        <v>6506</v>
      </c>
      <c r="N757" t="s">
        <v>7067</v>
      </c>
      <c r="O757" t="s">
        <v>8153</v>
      </c>
      <c r="P757">
        <v>5</v>
      </c>
      <c r="Q757">
        <v>2</v>
      </c>
      <c r="R757">
        <v>0.9399999999999999</v>
      </c>
      <c r="S757">
        <v>1.89</v>
      </c>
      <c r="T757">
        <v>417.86</v>
      </c>
      <c r="U757">
        <v>107.06</v>
      </c>
      <c r="V757">
        <v>4.77</v>
      </c>
      <c r="X757">
        <v>7.72</v>
      </c>
      <c r="Y757">
        <v>4</v>
      </c>
      <c r="Z757" t="s">
        <v>4268</v>
      </c>
      <c r="AA757">
        <v>0</v>
      </c>
      <c r="AB757">
        <v>4</v>
      </c>
      <c r="AC757">
        <v>4.518047619047619</v>
      </c>
      <c r="AE757" t="s">
        <v>5399</v>
      </c>
      <c r="AH757">
        <v>0</v>
      </c>
      <c r="AI757">
        <v>0</v>
      </c>
    </row>
    <row r="758" spans="2:35">
      <c r="B758">
        <v>59</v>
      </c>
      <c r="J758" t="s">
        <v>6451</v>
      </c>
      <c r="K758" t="s">
        <v>6463</v>
      </c>
      <c r="L758" t="s">
        <v>6479</v>
      </c>
      <c r="M758" t="s">
        <v>6506</v>
      </c>
      <c r="N758" t="s">
        <v>7068</v>
      </c>
      <c r="O758" t="s">
        <v>8154</v>
      </c>
      <c r="P758">
        <v>7</v>
      </c>
      <c r="Q758">
        <v>2</v>
      </c>
      <c r="R758">
        <v>0.77</v>
      </c>
      <c r="S758">
        <v>2.72</v>
      </c>
      <c r="T758">
        <v>459.9</v>
      </c>
      <c r="U758">
        <v>129.35</v>
      </c>
      <c r="V758">
        <v>3.81</v>
      </c>
      <c r="W758">
        <v>4.43</v>
      </c>
      <c r="X758">
        <v>0.63</v>
      </c>
      <c r="Y758">
        <v>4</v>
      </c>
      <c r="Z758" t="s">
        <v>4268</v>
      </c>
      <c r="AA758">
        <v>0</v>
      </c>
      <c r="AB758">
        <v>6</v>
      </c>
      <c r="AC758">
        <v>3.786428571428571</v>
      </c>
      <c r="AE758" t="s">
        <v>5398</v>
      </c>
      <c r="AH758">
        <v>0</v>
      </c>
      <c r="AI758">
        <v>0</v>
      </c>
    </row>
    <row r="759" spans="2:35">
      <c r="B759">
        <v>27000</v>
      </c>
      <c r="J759" t="s">
        <v>6451</v>
      </c>
      <c r="K759" t="s">
        <v>6463</v>
      </c>
      <c r="L759" t="s">
        <v>6479</v>
      </c>
      <c r="M759" t="s">
        <v>6506</v>
      </c>
      <c r="N759" t="s">
        <v>7068</v>
      </c>
      <c r="O759" t="s">
        <v>8154</v>
      </c>
      <c r="P759">
        <v>7</v>
      </c>
      <c r="Q759">
        <v>2</v>
      </c>
      <c r="R759">
        <v>0.77</v>
      </c>
      <c r="S759">
        <v>2.72</v>
      </c>
      <c r="T759">
        <v>459.9</v>
      </c>
      <c r="U759">
        <v>129.35</v>
      </c>
      <c r="V759">
        <v>3.81</v>
      </c>
      <c r="W759">
        <v>4.43</v>
      </c>
      <c r="X759">
        <v>0.63</v>
      </c>
      <c r="Y759">
        <v>4</v>
      </c>
      <c r="Z759" t="s">
        <v>4268</v>
      </c>
      <c r="AA759">
        <v>0</v>
      </c>
      <c r="AB759">
        <v>6</v>
      </c>
      <c r="AC759">
        <v>3.786428571428571</v>
      </c>
      <c r="AE759" t="s">
        <v>5398</v>
      </c>
      <c r="AH759">
        <v>0</v>
      </c>
      <c r="AI759">
        <v>0</v>
      </c>
    </row>
    <row r="760" spans="2:35">
      <c r="B760">
        <v>26</v>
      </c>
      <c r="J760" t="s">
        <v>6451</v>
      </c>
      <c r="K760" t="s">
        <v>6463</v>
      </c>
      <c r="L760" t="s">
        <v>6479</v>
      </c>
      <c r="M760" t="s">
        <v>6506</v>
      </c>
      <c r="N760" t="s">
        <v>7068</v>
      </c>
      <c r="O760" t="s">
        <v>8154</v>
      </c>
      <c r="P760">
        <v>7</v>
      </c>
      <c r="Q760">
        <v>2</v>
      </c>
      <c r="R760">
        <v>0.77</v>
      </c>
      <c r="S760">
        <v>2.72</v>
      </c>
      <c r="T760">
        <v>459.9</v>
      </c>
      <c r="U760">
        <v>129.35</v>
      </c>
      <c r="V760">
        <v>3.81</v>
      </c>
      <c r="W760">
        <v>4.43</v>
      </c>
      <c r="X760">
        <v>0.63</v>
      </c>
      <c r="Y760">
        <v>4</v>
      </c>
      <c r="Z760" t="s">
        <v>4268</v>
      </c>
      <c r="AA760">
        <v>0</v>
      </c>
      <c r="AB760">
        <v>6</v>
      </c>
      <c r="AC760">
        <v>3.786428571428571</v>
      </c>
      <c r="AE760" t="s">
        <v>5398</v>
      </c>
      <c r="AH760">
        <v>0</v>
      </c>
      <c r="AI760">
        <v>0</v>
      </c>
    </row>
    <row r="761" spans="2:35">
      <c r="B761">
        <v>1700</v>
      </c>
      <c r="J761" t="s">
        <v>6451</v>
      </c>
      <c r="K761" t="s">
        <v>6463</v>
      </c>
      <c r="L761" t="s">
        <v>6479</v>
      </c>
      <c r="M761" t="s">
        <v>6506</v>
      </c>
      <c r="N761" t="s">
        <v>7069</v>
      </c>
      <c r="O761" t="s">
        <v>8155</v>
      </c>
      <c r="P761">
        <v>7</v>
      </c>
      <c r="Q761">
        <v>2</v>
      </c>
      <c r="R761">
        <v>1.12</v>
      </c>
      <c r="S761">
        <v>3.08</v>
      </c>
      <c r="T761">
        <v>473.92</v>
      </c>
      <c r="U761">
        <v>129.35</v>
      </c>
      <c r="V761">
        <v>4.06</v>
      </c>
      <c r="W761">
        <v>4.42</v>
      </c>
      <c r="X761">
        <v>0.63</v>
      </c>
      <c r="Y761">
        <v>4</v>
      </c>
      <c r="Z761" t="s">
        <v>4268</v>
      </c>
      <c r="AA761">
        <v>0</v>
      </c>
      <c r="AB761">
        <v>6</v>
      </c>
      <c r="AC761">
        <v>3.646285714285714</v>
      </c>
      <c r="AE761" t="s">
        <v>5398</v>
      </c>
      <c r="AH761">
        <v>0</v>
      </c>
      <c r="AI761">
        <v>0</v>
      </c>
    </row>
    <row r="762" spans="2:35">
      <c r="B762">
        <v>150</v>
      </c>
      <c r="J762" t="s">
        <v>6451</v>
      </c>
      <c r="K762" t="s">
        <v>6463</v>
      </c>
      <c r="L762" t="s">
        <v>6479</v>
      </c>
      <c r="M762" t="s">
        <v>6506</v>
      </c>
      <c r="N762" t="s">
        <v>7070</v>
      </c>
      <c r="O762" t="s">
        <v>8156</v>
      </c>
      <c r="P762">
        <v>7</v>
      </c>
      <c r="Q762">
        <v>2</v>
      </c>
      <c r="R762">
        <v>1.78</v>
      </c>
      <c r="S762">
        <v>3.74</v>
      </c>
      <c r="T762">
        <v>487.95</v>
      </c>
      <c r="U762">
        <v>129.35</v>
      </c>
      <c r="V762">
        <v>4.59</v>
      </c>
      <c r="W762">
        <v>4.43</v>
      </c>
      <c r="X762">
        <v>0.63</v>
      </c>
      <c r="Y762">
        <v>4</v>
      </c>
      <c r="Z762" t="s">
        <v>4268</v>
      </c>
      <c r="AA762">
        <v>0</v>
      </c>
      <c r="AB762">
        <v>8</v>
      </c>
      <c r="AC762">
        <v>3.216071428571428</v>
      </c>
      <c r="AE762" t="s">
        <v>5398</v>
      </c>
      <c r="AH762">
        <v>0</v>
      </c>
      <c r="AI762">
        <v>0</v>
      </c>
    </row>
    <row r="763" spans="2:35">
      <c r="B763">
        <v>240</v>
      </c>
      <c r="J763" t="s">
        <v>6451</v>
      </c>
      <c r="K763" t="s">
        <v>6463</v>
      </c>
      <c r="L763" t="s">
        <v>6479</v>
      </c>
      <c r="M763" t="s">
        <v>6506</v>
      </c>
      <c r="N763" t="s">
        <v>7071</v>
      </c>
      <c r="O763" t="s">
        <v>8157</v>
      </c>
      <c r="P763">
        <v>4</v>
      </c>
      <c r="Q763">
        <v>2</v>
      </c>
      <c r="R763">
        <v>1.79</v>
      </c>
      <c r="S763">
        <v>4.67</v>
      </c>
      <c r="T763">
        <v>504.89</v>
      </c>
      <c r="U763">
        <v>88.40000000000001</v>
      </c>
      <c r="V763">
        <v>5.87</v>
      </c>
      <c r="W763">
        <v>4.27</v>
      </c>
      <c r="X763">
        <v>0</v>
      </c>
      <c r="Y763">
        <v>3</v>
      </c>
      <c r="Z763" t="s">
        <v>4268</v>
      </c>
      <c r="AA763">
        <v>2</v>
      </c>
      <c r="AB763">
        <v>7</v>
      </c>
      <c r="AC763">
        <v>3.665</v>
      </c>
      <c r="AE763" t="s">
        <v>5398</v>
      </c>
      <c r="AH763">
        <v>0</v>
      </c>
      <c r="AI763">
        <v>0</v>
      </c>
    </row>
    <row r="764" spans="2:35">
      <c r="B764">
        <v>220</v>
      </c>
      <c r="J764" t="s">
        <v>6451</v>
      </c>
      <c r="K764" t="s">
        <v>6463</v>
      </c>
      <c r="L764" t="s">
        <v>6479</v>
      </c>
      <c r="M764" t="s">
        <v>6506</v>
      </c>
      <c r="N764" t="s">
        <v>7072</v>
      </c>
      <c r="O764" t="s">
        <v>8158</v>
      </c>
      <c r="P764">
        <v>5</v>
      </c>
      <c r="Q764">
        <v>2</v>
      </c>
      <c r="R764">
        <v>2.57</v>
      </c>
      <c r="S764">
        <v>5.45</v>
      </c>
      <c r="T764">
        <v>520.89</v>
      </c>
      <c r="U764">
        <v>97.63</v>
      </c>
      <c r="V764">
        <v>5.75</v>
      </c>
      <c r="W764">
        <v>4.27</v>
      </c>
      <c r="X764">
        <v>0</v>
      </c>
      <c r="Y764">
        <v>3</v>
      </c>
      <c r="Z764" t="s">
        <v>4268</v>
      </c>
      <c r="AA764">
        <v>2</v>
      </c>
      <c r="AB764">
        <v>8</v>
      </c>
      <c r="AC764">
        <v>2.960666666666667</v>
      </c>
      <c r="AE764" t="s">
        <v>5398</v>
      </c>
      <c r="AH764">
        <v>0</v>
      </c>
      <c r="AI764">
        <v>0</v>
      </c>
    </row>
    <row r="765" spans="2:35">
      <c r="B765">
        <v>7.6</v>
      </c>
      <c r="J765" t="s">
        <v>6451</v>
      </c>
      <c r="K765" t="s">
        <v>6463</v>
      </c>
      <c r="L765" t="s">
        <v>6479</v>
      </c>
      <c r="M765" t="s">
        <v>6506</v>
      </c>
      <c r="N765" t="s">
        <v>7073</v>
      </c>
      <c r="O765" t="s">
        <v>8159</v>
      </c>
      <c r="P765">
        <v>7</v>
      </c>
      <c r="Q765">
        <v>2</v>
      </c>
      <c r="R765">
        <v>1.64</v>
      </c>
      <c r="S765">
        <v>3.6</v>
      </c>
      <c r="T765">
        <v>521.97</v>
      </c>
      <c r="U765">
        <v>129.35</v>
      </c>
      <c r="V765">
        <v>4.64</v>
      </c>
      <c r="W765">
        <v>4.42</v>
      </c>
      <c r="X765">
        <v>0.63</v>
      </c>
      <c r="Y765">
        <v>5</v>
      </c>
      <c r="Z765" t="s">
        <v>4268</v>
      </c>
      <c r="AA765">
        <v>1</v>
      </c>
      <c r="AB765">
        <v>7</v>
      </c>
      <c r="AC765">
        <v>3.2</v>
      </c>
      <c r="AE765" t="s">
        <v>5398</v>
      </c>
      <c r="AH765">
        <v>0</v>
      </c>
      <c r="AI765">
        <v>0</v>
      </c>
    </row>
    <row r="766" spans="2:35">
      <c r="B766">
        <v>42</v>
      </c>
      <c r="J766" t="s">
        <v>6451</v>
      </c>
      <c r="K766" t="s">
        <v>6463</v>
      </c>
      <c r="L766" t="s">
        <v>6479</v>
      </c>
      <c r="M766" t="s">
        <v>6506</v>
      </c>
      <c r="N766" t="s">
        <v>7074</v>
      </c>
      <c r="O766" t="s">
        <v>8160</v>
      </c>
      <c r="P766">
        <v>5</v>
      </c>
      <c r="Q766">
        <v>2</v>
      </c>
      <c r="R766">
        <v>1.15</v>
      </c>
      <c r="S766">
        <v>4.04</v>
      </c>
      <c r="T766">
        <v>541.91</v>
      </c>
      <c r="U766">
        <v>101.29</v>
      </c>
      <c r="V766">
        <v>5.7</v>
      </c>
      <c r="W766">
        <v>4.24</v>
      </c>
      <c r="X766">
        <v>4.96</v>
      </c>
      <c r="Y766">
        <v>4</v>
      </c>
      <c r="Z766" t="s">
        <v>4268</v>
      </c>
      <c r="AA766">
        <v>2</v>
      </c>
      <c r="AB766">
        <v>7</v>
      </c>
      <c r="AC766">
        <v>3.603666666666666</v>
      </c>
      <c r="AE766" t="s">
        <v>5398</v>
      </c>
      <c r="AH766">
        <v>0</v>
      </c>
      <c r="AI766">
        <v>0</v>
      </c>
    </row>
    <row r="767" spans="2:35">
      <c r="B767">
        <v>49</v>
      </c>
      <c r="J767" t="s">
        <v>6451</v>
      </c>
      <c r="K767" t="s">
        <v>6463</v>
      </c>
      <c r="L767" t="s">
        <v>6479</v>
      </c>
      <c r="M767" t="s">
        <v>6506</v>
      </c>
      <c r="N767" t="s">
        <v>7075</v>
      </c>
      <c r="O767" t="s">
        <v>8161</v>
      </c>
      <c r="P767">
        <v>5</v>
      </c>
      <c r="Q767">
        <v>2</v>
      </c>
      <c r="R767">
        <v>1.11</v>
      </c>
      <c r="S767">
        <v>3.99</v>
      </c>
      <c r="T767">
        <v>541.91</v>
      </c>
      <c r="U767">
        <v>101.29</v>
      </c>
      <c r="V767">
        <v>5.7</v>
      </c>
      <c r="W767">
        <v>4.25</v>
      </c>
      <c r="X767">
        <v>5.07</v>
      </c>
      <c r="Y767">
        <v>4</v>
      </c>
      <c r="Z767" t="s">
        <v>4268</v>
      </c>
      <c r="AA767">
        <v>2</v>
      </c>
      <c r="AB767">
        <v>7</v>
      </c>
      <c r="AC767">
        <v>3.628666666666666</v>
      </c>
      <c r="AE767" t="s">
        <v>5398</v>
      </c>
      <c r="AH767">
        <v>0</v>
      </c>
      <c r="AI767">
        <v>0</v>
      </c>
    </row>
    <row r="768" spans="2:35">
      <c r="B768">
        <v>36</v>
      </c>
      <c r="J768" t="s">
        <v>6451</v>
      </c>
      <c r="K768" t="s">
        <v>6463</v>
      </c>
      <c r="L768" t="s">
        <v>6479</v>
      </c>
      <c r="M768" t="s">
        <v>6506</v>
      </c>
      <c r="N768" t="s">
        <v>7076</v>
      </c>
      <c r="O768" t="s">
        <v>8162</v>
      </c>
      <c r="P768">
        <v>5</v>
      </c>
      <c r="Q768">
        <v>2</v>
      </c>
      <c r="R768">
        <v>0.82</v>
      </c>
      <c r="S768">
        <v>3.71</v>
      </c>
      <c r="T768">
        <v>552.8099999999999</v>
      </c>
      <c r="U768">
        <v>101.29</v>
      </c>
      <c r="V768">
        <v>5.45</v>
      </c>
      <c r="W768">
        <v>4.25</v>
      </c>
      <c r="X768">
        <v>5.07</v>
      </c>
      <c r="Y768">
        <v>4</v>
      </c>
      <c r="Z768" t="s">
        <v>4268</v>
      </c>
      <c r="AA768">
        <v>2</v>
      </c>
      <c r="AB768">
        <v>7</v>
      </c>
      <c r="AC768">
        <v>3.768666666666666</v>
      </c>
      <c r="AE768" t="s">
        <v>5398</v>
      </c>
      <c r="AH768">
        <v>0</v>
      </c>
      <c r="AI768">
        <v>0</v>
      </c>
    </row>
    <row r="769" spans="2:35">
      <c r="B769">
        <v>50</v>
      </c>
      <c r="J769" t="s">
        <v>6451</v>
      </c>
      <c r="K769" t="s">
        <v>6463</v>
      </c>
      <c r="L769" t="s">
        <v>6479</v>
      </c>
      <c r="M769" t="s">
        <v>6506</v>
      </c>
      <c r="N769" t="s">
        <v>7077</v>
      </c>
      <c r="O769" t="s">
        <v>8163</v>
      </c>
      <c r="P769">
        <v>5</v>
      </c>
      <c r="Q769">
        <v>2</v>
      </c>
      <c r="R769">
        <v>0.88</v>
      </c>
      <c r="S769">
        <v>3.76</v>
      </c>
      <c r="T769">
        <v>541.91</v>
      </c>
      <c r="U769">
        <v>101.29</v>
      </c>
      <c r="V769">
        <v>5.7</v>
      </c>
      <c r="W769">
        <v>4.25</v>
      </c>
      <c r="X769">
        <v>5.58</v>
      </c>
      <c r="Y769">
        <v>4</v>
      </c>
      <c r="Z769" t="s">
        <v>4268</v>
      </c>
      <c r="AA769">
        <v>2</v>
      </c>
      <c r="AB769">
        <v>7</v>
      </c>
      <c r="AC769">
        <v>3.743666666666666</v>
      </c>
      <c r="AE769" t="s">
        <v>5398</v>
      </c>
      <c r="AH769">
        <v>0</v>
      </c>
      <c r="AI769">
        <v>0</v>
      </c>
    </row>
    <row r="770" spans="2:35">
      <c r="B770">
        <v>24000</v>
      </c>
      <c r="J770" t="s">
        <v>6451</v>
      </c>
      <c r="K770" t="s">
        <v>6463</v>
      </c>
      <c r="L770" t="s">
        <v>6479</v>
      </c>
      <c r="M770" t="s">
        <v>6506</v>
      </c>
      <c r="N770" t="s">
        <v>7077</v>
      </c>
      <c r="O770" t="s">
        <v>8163</v>
      </c>
      <c r="P770">
        <v>5</v>
      </c>
      <c r="Q770">
        <v>2</v>
      </c>
      <c r="R770">
        <v>0.88</v>
      </c>
      <c r="S770">
        <v>3.76</v>
      </c>
      <c r="T770">
        <v>541.91</v>
      </c>
      <c r="U770">
        <v>101.29</v>
      </c>
      <c r="V770">
        <v>5.7</v>
      </c>
      <c r="W770">
        <v>4.25</v>
      </c>
      <c r="X770">
        <v>5.58</v>
      </c>
      <c r="Y770">
        <v>4</v>
      </c>
      <c r="Z770" t="s">
        <v>4268</v>
      </c>
      <c r="AA770">
        <v>2</v>
      </c>
      <c r="AB770">
        <v>7</v>
      </c>
      <c r="AC770">
        <v>3.743666666666666</v>
      </c>
      <c r="AE770" t="s">
        <v>5398</v>
      </c>
      <c r="AH770">
        <v>0</v>
      </c>
      <c r="AI770">
        <v>0</v>
      </c>
    </row>
    <row r="771" spans="2:35">
      <c r="B771">
        <v>65</v>
      </c>
      <c r="J771" t="s">
        <v>6451</v>
      </c>
      <c r="K771" t="s">
        <v>6463</v>
      </c>
      <c r="L771" t="s">
        <v>6479</v>
      </c>
      <c r="M771" t="s">
        <v>6506</v>
      </c>
      <c r="N771" t="s">
        <v>7077</v>
      </c>
      <c r="O771" t="s">
        <v>8163</v>
      </c>
      <c r="P771">
        <v>5</v>
      </c>
      <c r="Q771">
        <v>2</v>
      </c>
      <c r="R771">
        <v>0.88</v>
      </c>
      <c r="S771">
        <v>3.76</v>
      </c>
      <c r="T771">
        <v>541.91</v>
      </c>
      <c r="U771">
        <v>101.29</v>
      </c>
      <c r="V771">
        <v>5.7</v>
      </c>
      <c r="W771">
        <v>4.25</v>
      </c>
      <c r="X771">
        <v>5.58</v>
      </c>
      <c r="Y771">
        <v>4</v>
      </c>
      <c r="Z771" t="s">
        <v>4268</v>
      </c>
      <c r="AA771">
        <v>2</v>
      </c>
      <c r="AB771">
        <v>7</v>
      </c>
      <c r="AC771">
        <v>3.743666666666666</v>
      </c>
      <c r="AE771" t="s">
        <v>5398</v>
      </c>
      <c r="AH771">
        <v>0</v>
      </c>
      <c r="AI771">
        <v>0</v>
      </c>
    </row>
    <row r="772" spans="2:35">
      <c r="B772">
        <v>33</v>
      </c>
      <c r="J772" t="s">
        <v>6451</v>
      </c>
      <c r="K772" t="s">
        <v>6463</v>
      </c>
      <c r="L772" t="s">
        <v>6479</v>
      </c>
      <c r="M772" t="s">
        <v>6506</v>
      </c>
      <c r="N772" t="s">
        <v>7078</v>
      </c>
      <c r="O772" t="s">
        <v>8164</v>
      </c>
      <c r="P772">
        <v>5</v>
      </c>
      <c r="Q772">
        <v>2</v>
      </c>
      <c r="R772">
        <v>0.59</v>
      </c>
      <c r="S772">
        <v>3.48</v>
      </c>
      <c r="T772">
        <v>552.8099999999999</v>
      </c>
      <c r="U772">
        <v>101.29</v>
      </c>
      <c r="V772">
        <v>5.45</v>
      </c>
      <c r="W772">
        <v>4.25</v>
      </c>
      <c r="X772">
        <v>5.58</v>
      </c>
      <c r="Y772">
        <v>4</v>
      </c>
      <c r="Z772" t="s">
        <v>4268</v>
      </c>
      <c r="AA772">
        <v>2</v>
      </c>
      <c r="AB772">
        <v>7</v>
      </c>
      <c r="AC772">
        <v>3.883666666666666</v>
      </c>
      <c r="AE772" t="s">
        <v>5398</v>
      </c>
      <c r="AH772">
        <v>0</v>
      </c>
      <c r="AI772">
        <v>0</v>
      </c>
    </row>
    <row r="773" spans="2:35">
      <c r="B773">
        <v>74</v>
      </c>
      <c r="J773" t="s">
        <v>6451</v>
      </c>
      <c r="K773" t="s">
        <v>6463</v>
      </c>
      <c r="L773" t="s">
        <v>6479</v>
      </c>
      <c r="M773" t="s">
        <v>6506</v>
      </c>
      <c r="N773" t="s">
        <v>7079</v>
      </c>
      <c r="O773" t="s">
        <v>8165</v>
      </c>
      <c r="P773">
        <v>5</v>
      </c>
      <c r="Q773">
        <v>2</v>
      </c>
      <c r="R773">
        <v>0.15</v>
      </c>
      <c r="S773">
        <v>3.03</v>
      </c>
      <c r="T773">
        <v>439.83</v>
      </c>
      <c r="U773">
        <v>112.19</v>
      </c>
      <c r="V773">
        <v>4.08</v>
      </c>
      <c r="W773">
        <v>4.27</v>
      </c>
      <c r="X773">
        <v>0</v>
      </c>
      <c r="Y773">
        <v>3</v>
      </c>
      <c r="Z773" t="s">
        <v>4268</v>
      </c>
      <c r="AA773">
        <v>0</v>
      </c>
      <c r="AB773">
        <v>5</v>
      </c>
      <c r="AC773">
        <v>4.175119047619048</v>
      </c>
      <c r="AE773" t="s">
        <v>5398</v>
      </c>
      <c r="AH773">
        <v>0</v>
      </c>
      <c r="AI773">
        <v>0</v>
      </c>
    </row>
    <row r="774" spans="2:35">
      <c r="B774">
        <v>27</v>
      </c>
      <c r="J774" t="s">
        <v>6451</v>
      </c>
      <c r="K774" t="s">
        <v>6463</v>
      </c>
      <c r="L774" t="s">
        <v>6479</v>
      </c>
      <c r="M774" t="s">
        <v>6506</v>
      </c>
      <c r="N774" t="s">
        <v>7080</v>
      </c>
      <c r="O774" t="s">
        <v>8166</v>
      </c>
      <c r="P774">
        <v>5</v>
      </c>
      <c r="Q774">
        <v>2</v>
      </c>
      <c r="R774">
        <v>0.95</v>
      </c>
      <c r="S774">
        <v>3.83</v>
      </c>
      <c r="T774">
        <v>456.29</v>
      </c>
      <c r="U774">
        <v>112.19</v>
      </c>
      <c r="V774">
        <v>4.59</v>
      </c>
      <c r="W774">
        <v>4.27</v>
      </c>
      <c r="X774">
        <v>0</v>
      </c>
      <c r="Y774">
        <v>3</v>
      </c>
      <c r="Z774" t="s">
        <v>4268</v>
      </c>
      <c r="AA774">
        <v>0</v>
      </c>
      <c r="AB774">
        <v>5</v>
      </c>
      <c r="AC774">
        <v>3.657547619047619</v>
      </c>
      <c r="AE774" t="s">
        <v>5398</v>
      </c>
      <c r="AH774">
        <v>0</v>
      </c>
      <c r="AI774">
        <v>0</v>
      </c>
    </row>
    <row r="775" spans="2:35">
      <c r="B775">
        <v>17000</v>
      </c>
      <c r="J775" t="s">
        <v>6451</v>
      </c>
      <c r="K775" t="s">
        <v>6463</v>
      </c>
      <c r="L775" t="s">
        <v>6479</v>
      </c>
      <c r="M775" t="s">
        <v>6506</v>
      </c>
      <c r="N775" t="s">
        <v>7080</v>
      </c>
      <c r="O775" t="s">
        <v>8166</v>
      </c>
      <c r="P775">
        <v>5</v>
      </c>
      <c r="Q775">
        <v>2</v>
      </c>
      <c r="R775">
        <v>0.95</v>
      </c>
      <c r="S775">
        <v>3.83</v>
      </c>
      <c r="T775">
        <v>456.29</v>
      </c>
      <c r="U775">
        <v>112.19</v>
      </c>
      <c r="V775">
        <v>4.59</v>
      </c>
      <c r="W775">
        <v>4.27</v>
      </c>
      <c r="X775">
        <v>0</v>
      </c>
      <c r="Y775">
        <v>3</v>
      </c>
      <c r="Z775" t="s">
        <v>4268</v>
      </c>
      <c r="AA775">
        <v>0</v>
      </c>
      <c r="AB775">
        <v>5</v>
      </c>
      <c r="AC775">
        <v>3.657547619047619</v>
      </c>
      <c r="AE775" t="s">
        <v>5398</v>
      </c>
      <c r="AH775">
        <v>0</v>
      </c>
      <c r="AI775">
        <v>0</v>
      </c>
    </row>
    <row r="776" spans="2:35">
      <c r="B776">
        <v>14</v>
      </c>
      <c r="J776" t="s">
        <v>6451</v>
      </c>
      <c r="K776" t="s">
        <v>6463</v>
      </c>
      <c r="L776" t="s">
        <v>6479</v>
      </c>
      <c r="M776" t="s">
        <v>6506</v>
      </c>
      <c r="N776" t="s">
        <v>7080</v>
      </c>
      <c r="O776" t="s">
        <v>8166</v>
      </c>
      <c r="P776">
        <v>5</v>
      </c>
      <c r="Q776">
        <v>2</v>
      </c>
      <c r="R776">
        <v>0.95</v>
      </c>
      <c r="S776">
        <v>3.83</v>
      </c>
      <c r="T776">
        <v>456.29</v>
      </c>
      <c r="U776">
        <v>112.19</v>
      </c>
      <c r="V776">
        <v>4.59</v>
      </c>
      <c r="W776">
        <v>4.27</v>
      </c>
      <c r="X776">
        <v>0</v>
      </c>
      <c r="Y776">
        <v>3</v>
      </c>
      <c r="Z776" t="s">
        <v>4268</v>
      </c>
      <c r="AA776">
        <v>0</v>
      </c>
      <c r="AB776">
        <v>5</v>
      </c>
      <c r="AC776">
        <v>3.657547619047619</v>
      </c>
      <c r="AE776" t="s">
        <v>5398</v>
      </c>
      <c r="AH776">
        <v>0</v>
      </c>
      <c r="AI776">
        <v>0</v>
      </c>
    </row>
    <row r="777" spans="2:35">
      <c r="B777">
        <v>230</v>
      </c>
      <c r="J777" t="s">
        <v>6451</v>
      </c>
      <c r="K777" t="s">
        <v>6463</v>
      </c>
      <c r="L777" t="s">
        <v>6479</v>
      </c>
      <c r="M777" t="s">
        <v>6506</v>
      </c>
      <c r="N777" t="s">
        <v>7081</v>
      </c>
      <c r="O777" t="s">
        <v>8167</v>
      </c>
      <c r="P777">
        <v>4</v>
      </c>
      <c r="Q777">
        <v>2</v>
      </c>
      <c r="R777">
        <v>1.76</v>
      </c>
      <c r="S777">
        <v>4.65</v>
      </c>
      <c r="T777">
        <v>481.28</v>
      </c>
      <c r="U777">
        <v>88.40000000000001</v>
      </c>
      <c r="V777">
        <v>5.66</v>
      </c>
      <c r="W777">
        <v>4.27</v>
      </c>
      <c r="X777">
        <v>0</v>
      </c>
      <c r="Y777">
        <v>3</v>
      </c>
      <c r="Z777" t="s">
        <v>4268</v>
      </c>
      <c r="AA777">
        <v>1</v>
      </c>
      <c r="AB777">
        <v>6</v>
      </c>
      <c r="AC777">
        <v>3.808714285714286</v>
      </c>
      <c r="AE777" t="s">
        <v>5398</v>
      </c>
      <c r="AH777">
        <v>0</v>
      </c>
      <c r="AI777">
        <v>0</v>
      </c>
    </row>
    <row r="778" spans="2:35">
      <c r="B778">
        <v>1100</v>
      </c>
      <c r="J778" t="s">
        <v>6451</v>
      </c>
      <c r="K778" t="s">
        <v>6463</v>
      </c>
      <c r="L778" t="s">
        <v>6479</v>
      </c>
      <c r="M778" t="s">
        <v>6506</v>
      </c>
      <c r="N778" t="s">
        <v>7082</v>
      </c>
      <c r="O778" t="s">
        <v>8168</v>
      </c>
      <c r="P778">
        <v>4</v>
      </c>
      <c r="Q778">
        <v>2</v>
      </c>
      <c r="R778">
        <v>2.24</v>
      </c>
      <c r="S778">
        <v>5.12</v>
      </c>
      <c r="T778">
        <v>499.27</v>
      </c>
      <c r="U778">
        <v>88.40000000000001</v>
      </c>
      <c r="V778">
        <v>5.74</v>
      </c>
      <c r="W778">
        <v>4.27</v>
      </c>
      <c r="X778">
        <v>0</v>
      </c>
      <c r="Y778">
        <v>3</v>
      </c>
      <c r="Z778" t="s">
        <v>4268</v>
      </c>
      <c r="AA778">
        <v>1</v>
      </c>
      <c r="AB778">
        <v>5</v>
      </c>
      <c r="AC778">
        <v>3.385214285714286</v>
      </c>
      <c r="AE778" t="s">
        <v>5398</v>
      </c>
      <c r="AH778">
        <v>0</v>
      </c>
      <c r="AI778">
        <v>0</v>
      </c>
    </row>
    <row r="779" spans="2:35">
      <c r="B779">
        <v>35</v>
      </c>
      <c r="J779" t="s">
        <v>6451</v>
      </c>
      <c r="K779" t="s">
        <v>6463</v>
      </c>
      <c r="L779" t="s">
        <v>6479</v>
      </c>
      <c r="M779" t="s">
        <v>6506</v>
      </c>
      <c r="N779" t="s">
        <v>7083</v>
      </c>
      <c r="O779" t="s">
        <v>8169</v>
      </c>
      <c r="P779">
        <v>5</v>
      </c>
      <c r="Q779">
        <v>2</v>
      </c>
      <c r="R779">
        <v>0.62</v>
      </c>
      <c r="S779">
        <v>4.42</v>
      </c>
      <c r="T779">
        <v>474.27</v>
      </c>
      <c r="U779">
        <v>115.68</v>
      </c>
      <c r="V779">
        <v>5.38</v>
      </c>
      <c r="W779">
        <v>3.55</v>
      </c>
      <c r="X779">
        <v>7.79</v>
      </c>
      <c r="Y779">
        <v>3</v>
      </c>
      <c r="Z779" t="s">
        <v>4268</v>
      </c>
      <c r="AA779">
        <v>1</v>
      </c>
      <c r="AB779">
        <v>5</v>
      </c>
      <c r="AC779">
        <v>3.117785714285714</v>
      </c>
      <c r="AE779" t="s">
        <v>5398</v>
      </c>
      <c r="AH779">
        <v>0</v>
      </c>
      <c r="AI779">
        <v>0</v>
      </c>
    </row>
    <row r="780" spans="2:35">
      <c r="B780">
        <v>54</v>
      </c>
      <c r="J780" t="s">
        <v>6451</v>
      </c>
      <c r="K780" t="s">
        <v>6463</v>
      </c>
      <c r="L780" t="s">
        <v>6479</v>
      </c>
      <c r="M780" t="s">
        <v>6506</v>
      </c>
      <c r="N780" t="s">
        <v>7084</v>
      </c>
      <c r="O780" t="s">
        <v>8170</v>
      </c>
      <c r="P780">
        <v>6</v>
      </c>
      <c r="Q780">
        <v>2</v>
      </c>
      <c r="R780">
        <v>4.93</v>
      </c>
      <c r="S780">
        <v>5.31</v>
      </c>
      <c r="T780">
        <v>547.3200000000001</v>
      </c>
      <c r="U780">
        <v>116.46</v>
      </c>
      <c r="V780">
        <v>5.7</v>
      </c>
      <c r="W780">
        <v>7.13</v>
      </c>
      <c r="X780">
        <v>0</v>
      </c>
      <c r="Y780">
        <v>4</v>
      </c>
      <c r="Z780" t="s">
        <v>4268</v>
      </c>
      <c r="AA780">
        <v>2</v>
      </c>
      <c r="AB780">
        <v>5</v>
      </c>
      <c r="AC780">
        <v>1.618</v>
      </c>
      <c r="AE780" t="s">
        <v>5399</v>
      </c>
      <c r="AH780">
        <v>0</v>
      </c>
      <c r="AI780">
        <v>0</v>
      </c>
    </row>
    <row r="781" spans="2:35">
      <c r="B781">
        <v>14</v>
      </c>
      <c r="J781" t="s">
        <v>6451</v>
      </c>
      <c r="K781" t="s">
        <v>6463</v>
      </c>
      <c r="L781" t="s">
        <v>6479</v>
      </c>
      <c r="M781" t="s">
        <v>6506</v>
      </c>
      <c r="N781" t="s">
        <v>7085</v>
      </c>
      <c r="O781" t="s">
        <v>8171</v>
      </c>
    </row>
    <row r="782" spans="2:35">
      <c r="B782">
        <v>40</v>
      </c>
      <c r="J782" t="s">
        <v>6451</v>
      </c>
      <c r="K782" t="s">
        <v>6463</v>
      </c>
      <c r="L782" t="s">
        <v>6479</v>
      </c>
      <c r="M782" t="s">
        <v>6506</v>
      </c>
      <c r="N782" t="s">
        <v>7086</v>
      </c>
      <c r="O782" t="s">
        <v>8172</v>
      </c>
      <c r="P782">
        <v>5</v>
      </c>
      <c r="Q782">
        <v>2</v>
      </c>
      <c r="R782">
        <v>3.73</v>
      </c>
      <c r="S782">
        <v>3.87</v>
      </c>
      <c r="T782">
        <v>478.34</v>
      </c>
      <c r="U782">
        <v>103.57</v>
      </c>
      <c r="V782">
        <v>5.28</v>
      </c>
      <c r="W782">
        <v>13.32</v>
      </c>
      <c r="X782">
        <v>6.8</v>
      </c>
      <c r="Y782">
        <v>4</v>
      </c>
      <c r="Z782" t="s">
        <v>4268</v>
      </c>
      <c r="AA782">
        <v>1</v>
      </c>
      <c r="AB782">
        <v>5</v>
      </c>
      <c r="AC782">
        <v>2.902380952380953</v>
      </c>
      <c r="AE782" t="s">
        <v>5399</v>
      </c>
      <c r="AH782">
        <v>0</v>
      </c>
      <c r="AI782">
        <v>0</v>
      </c>
    </row>
    <row r="783" spans="2:35">
      <c r="B783">
        <v>140</v>
      </c>
      <c r="J783" t="s">
        <v>6451</v>
      </c>
      <c r="K783" t="s">
        <v>6463</v>
      </c>
      <c r="L783" t="s">
        <v>6479</v>
      </c>
      <c r="M783" t="s">
        <v>6506</v>
      </c>
      <c r="N783" t="s">
        <v>7087</v>
      </c>
      <c r="O783" t="s">
        <v>8173</v>
      </c>
      <c r="P783">
        <v>5</v>
      </c>
      <c r="Q783">
        <v>2</v>
      </c>
      <c r="R783">
        <v>3.63</v>
      </c>
      <c r="S783">
        <v>4.66</v>
      </c>
      <c r="T783">
        <v>520.3</v>
      </c>
      <c r="U783">
        <v>107.06</v>
      </c>
      <c r="V783">
        <v>6.44</v>
      </c>
      <c r="W783">
        <v>6.76</v>
      </c>
      <c r="X783">
        <v>3.07</v>
      </c>
      <c r="Y783">
        <v>4</v>
      </c>
      <c r="Z783" t="s">
        <v>4268</v>
      </c>
      <c r="AA783">
        <v>2</v>
      </c>
      <c r="AB783">
        <v>4</v>
      </c>
      <c r="AC783">
        <v>2.286333333333333</v>
      </c>
      <c r="AE783" t="s">
        <v>5399</v>
      </c>
      <c r="AH783">
        <v>0</v>
      </c>
      <c r="AI783">
        <v>0</v>
      </c>
    </row>
    <row r="784" spans="2:35">
      <c r="B784">
        <v>13</v>
      </c>
      <c r="J784" t="s">
        <v>6451</v>
      </c>
      <c r="K784" t="s">
        <v>6463</v>
      </c>
      <c r="L784" t="s">
        <v>6479</v>
      </c>
      <c r="M784" t="s">
        <v>6506</v>
      </c>
      <c r="N784" t="s">
        <v>7088</v>
      </c>
      <c r="O784" t="s">
        <v>8174</v>
      </c>
      <c r="P784">
        <v>5</v>
      </c>
      <c r="Q784">
        <v>2</v>
      </c>
      <c r="R784">
        <v>1.85</v>
      </c>
      <c r="S784">
        <v>4.73</v>
      </c>
      <c r="T784">
        <v>496.35</v>
      </c>
      <c r="U784">
        <v>112.19</v>
      </c>
      <c r="V784">
        <v>5.37</v>
      </c>
      <c r="W784">
        <v>4.27</v>
      </c>
      <c r="X784">
        <v>0</v>
      </c>
      <c r="Y784">
        <v>3</v>
      </c>
      <c r="Z784" t="s">
        <v>4268</v>
      </c>
      <c r="AA784">
        <v>1</v>
      </c>
      <c r="AB784">
        <v>7</v>
      </c>
      <c r="AC784">
        <v>2.921404761904762</v>
      </c>
      <c r="AE784" t="s">
        <v>5398</v>
      </c>
      <c r="AH784">
        <v>0</v>
      </c>
      <c r="AI784">
        <v>0</v>
      </c>
    </row>
    <row r="785" spans="2:35">
      <c r="B785">
        <v>3300</v>
      </c>
      <c r="J785" t="s">
        <v>6451</v>
      </c>
      <c r="K785" t="s">
        <v>6463</v>
      </c>
      <c r="L785" t="s">
        <v>6479</v>
      </c>
      <c r="M785" t="s">
        <v>6506</v>
      </c>
      <c r="N785" t="s">
        <v>7088</v>
      </c>
      <c r="O785" t="s">
        <v>8174</v>
      </c>
      <c r="P785">
        <v>5</v>
      </c>
      <c r="Q785">
        <v>2</v>
      </c>
      <c r="R785">
        <v>1.85</v>
      </c>
      <c r="S785">
        <v>4.73</v>
      </c>
      <c r="T785">
        <v>496.35</v>
      </c>
      <c r="U785">
        <v>112.19</v>
      </c>
      <c r="V785">
        <v>5.37</v>
      </c>
      <c r="W785">
        <v>4.27</v>
      </c>
      <c r="X785">
        <v>0</v>
      </c>
      <c r="Y785">
        <v>3</v>
      </c>
      <c r="Z785" t="s">
        <v>4268</v>
      </c>
      <c r="AA785">
        <v>1</v>
      </c>
      <c r="AB785">
        <v>7</v>
      </c>
      <c r="AC785">
        <v>2.921404761904762</v>
      </c>
      <c r="AE785" t="s">
        <v>5398</v>
      </c>
      <c r="AH785">
        <v>0</v>
      </c>
      <c r="AI785">
        <v>0</v>
      </c>
    </row>
    <row r="786" spans="2:35">
      <c r="B786">
        <v>9.800000000000001</v>
      </c>
      <c r="J786" t="s">
        <v>6451</v>
      </c>
      <c r="K786" t="s">
        <v>6463</v>
      </c>
      <c r="L786" t="s">
        <v>6479</v>
      </c>
      <c r="M786" t="s">
        <v>6506</v>
      </c>
      <c r="N786" t="s">
        <v>7088</v>
      </c>
      <c r="O786" t="s">
        <v>8174</v>
      </c>
      <c r="P786">
        <v>5</v>
      </c>
      <c r="Q786">
        <v>2</v>
      </c>
      <c r="R786">
        <v>1.85</v>
      </c>
      <c r="S786">
        <v>4.73</v>
      </c>
      <c r="T786">
        <v>496.35</v>
      </c>
      <c r="U786">
        <v>112.19</v>
      </c>
      <c r="V786">
        <v>5.37</v>
      </c>
      <c r="W786">
        <v>4.27</v>
      </c>
      <c r="X786">
        <v>0</v>
      </c>
      <c r="Y786">
        <v>3</v>
      </c>
      <c r="Z786" t="s">
        <v>4268</v>
      </c>
      <c r="AA786">
        <v>1</v>
      </c>
      <c r="AB786">
        <v>7</v>
      </c>
      <c r="AC786">
        <v>2.921404761904762</v>
      </c>
      <c r="AE786" t="s">
        <v>5398</v>
      </c>
      <c r="AH786">
        <v>0</v>
      </c>
      <c r="AI786">
        <v>0</v>
      </c>
    </row>
    <row r="787" spans="2:35">
      <c r="B787">
        <v>42</v>
      </c>
      <c r="J787" t="s">
        <v>6451</v>
      </c>
      <c r="K787" t="s">
        <v>6463</v>
      </c>
      <c r="L787" t="s">
        <v>6479</v>
      </c>
      <c r="M787" t="s">
        <v>6506</v>
      </c>
      <c r="N787" t="s">
        <v>7089</v>
      </c>
      <c r="O787" t="s">
        <v>8175</v>
      </c>
      <c r="P787">
        <v>6</v>
      </c>
      <c r="Q787">
        <v>2</v>
      </c>
      <c r="R787">
        <v>0.7</v>
      </c>
      <c r="S787">
        <v>3.58</v>
      </c>
      <c r="T787">
        <v>446.85</v>
      </c>
      <c r="U787">
        <v>135.98</v>
      </c>
      <c r="V787">
        <v>3.81</v>
      </c>
      <c r="W787">
        <v>4.27</v>
      </c>
      <c r="X787">
        <v>0</v>
      </c>
      <c r="Y787">
        <v>3</v>
      </c>
      <c r="Z787" t="s">
        <v>4268</v>
      </c>
      <c r="AA787">
        <v>0</v>
      </c>
      <c r="AB787">
        <v>5</v>
      </c>
      <c r="AC787">
        <v>3.589642857142857</v>
      </c>
      <c r="AE787" t="s">
        <v>5398</v>
      </c>
      <c r="AH787">
        <v>0</v>
      </c>
      <c r="AI787">
        <v>0</v>
      </c>
    </row>
    <row r="788" spans="2:35">
      <c r="B788">
        <v>43</v>
      </c>
      <c r="J788" t="s">
        <v>6451</v>
      </c>
      <c r="K788" t="s">
        <v>6463</v>
      </c>
      <c r="L788" t="s">
        <v>6479</v>
      </c>
      <c r="M788" t="s">
        <v>6506</v>
      </c>
      <c r="N788" t="s">
        <v>7090</v>
      </c>
      <c r="O788" t="s">
        <v>8176</v>
      </c>
      <c r="P788">
        <v>5</v>
      </c>
      <c r="Q788">
        <v>2</v>
      </c>
      <c r="R788">
        <v>1.53</v>
      </c>
      <c r="S788">
        <v>4.41</v>
      </c>
      <c r="T788">
        <v>471.85</v>
      </c>
      <c r="U788">
        <v>112.19</v>
      </c>
      <c r="V788">
        <v>4.88</v>
      </c>
      <c r="W788">
        <v>4.27</v>
      </c>
      <c r="X788">
        <v>0</v>
      </c>
      <c r="Y788">
        <v>3</v>
      </c>
      <c r="Z788" t="s">
        <v>4268</v>
      </c>
      <c r="AA788">
        <v>0</v>
      </c>
      <c r="AB788">
        <v>6</v>
      </c>
      <c r="AC788">
        <v>3.256404761904762</v>
      </c>
      <c r="AE788" t="s">
        <v>5398</v>
      </c>
      <c r="AH788">
        <v>0</v>
      </c>
      <c r="AI788">
        <v>0</v>
      </c>
    </row>
    <row r="789" spans="2:35">
      <c r="B789">
        <v>470</v>
      </c>
      <c r="J789" t="s">
        <v>6451</v>
      </c>
      <c r="K789" t="s">
        <v>6463</v>
      </c>
      <c r="L789" t="s">
        <v>6479</v>
      </c>
      <c r="M789" t="s">
        <v>6506</v>
      </c>
      <c r="N789" t="s">
        <v>7091</v>
      </c>
      <c r="O789" t="s">
        <v>8177</v>
      </c>
      <c r="P789">
        <v>5</v>
      </c>
      <c r="Q789">
        <v>2</v>
      </c>
      <c r="R789">
        <v>1.99</v>
      </c>
      <c r="S789">
        <v>4.87</v>
      </c>
      <c r="T789">
        <v>489.84</v>
      </c>
      <c r="U789">
        <v>112.19</v>
      </c>
      <c r="V789">
        <v>4.96</v>
      </c>
      <c r="W789">
        <v>4.27</v>
      </c>
      <c r="X789">
        <v>0</v>
      </c>
      <c r="Y789">
        <v>3</v>
      </c>
      <c r="Z789" t="s">
        <v>4268</v>
      </c>
      <c r="AA789">
        <v>0</v>
      </c>
      <c r="AB789">
        <v>5</v>
      </c>
      <c r="AC789">
        <v>2.897904761904762</v>
      </c>
      <c r="AE789" t="s">
        <v>5398</v>
      </c>
      <c r="AH789">
        <v>0</v>
      </c>
      <c r="AI789">
        <v>0</v>
      </c>
    </row>
    <row r="790" spans="2:35">
      <c r="B790">
        <v>500</v>
      </c>
      <c r="J790" t="s">
        <v>6451</v>
      </c>
      <c r="K790" t="s">
        <v>6463</v>
      </c>
      <c r="L790" t="s">
        <v>6479</v>
      </c>
      <c r="M790" t="s">
        <v>6506</v>
      </c>
      <c r="N790" t="s">
        <v>7092</v>
      </c>
      <c r="O790" t="s">
        <v>8178</v>
      </c>
      <c r="P790">
        <v>6</v>
      </c>
      <c r="Q790">
        <v>2</v>
      </c>
      <c r="R790">
        <v>2.84</v>
      </c>
      <c r="S790">
        <v>5.73</v>
      </c>
      <c r="T790">
        <v>505.84</v>
      </c>
      <c r="U790">
        <v>121.42</v>
      </c>
      <c r="V790">
        <v>4.84</v>
      </c>
      <c r="W790">
        <v>4.27</v>
      </c>
      <c r="X790">
        <v>0</v>
      </c>
      <c r="Y790">
        <v>3</v>
      </c>
      <c r="Z790" t="s">
        <v>4268</v>
      </c>
      <c r="AA790">
        <v>1</v>
      </c>
      <c r="AB790">
        <v>6</v>
      </c>
      <c r="AC790">
        <v>2.08</v>
      </c>
      <c r="AE790" t="s">
        <v>5398</v>
      </c>
      <c r="AH790">
        <v>0</v>
      </c>
      <c r="AI790">
        <v>0</v>
      </c>
    </row>
    <row r="791" spans="2:35">
      <c r="B791">
        <v>700</v>
      </c>
      <c r="J791" t="s">
        <v>6451</v>
      </c>
      <c r="K791" t="s">
        <v>6463</v>
      </c>
      <c r="L791" t="s">
        <v>6479</v>
      </c>
      <c r="M791" t="s">
        <v>6506</v>
      </c>
      <c r="N791" t="s">
        <v>7093</v>
      </c>
      <c r="O791" t="s">
        <v>8179</v>
      </c>
      <c r="P791">
        <v>5</v>
      </c>
      <c r="Q791">
        <v>2</v>
      </c>
      <c r="R791">
        <v>2.26</v>
      </c>
      <c r="S791">
        <v>5.14</v>
      </c>
      <c r="T791">
        <v>461.91</v>
      </c>
      <c r="U791">
        <v>112.19</v>
      </c>
      <c r="V791">
        <v>4.82</v>
      </c>
      <c r="W791">
        <v>4.27</v>
      </c>
      <c r="X791">
        <v>0</v>
      </c>
      <c r="Y791">
        <v>3</v>
      </c>
      <c r="Z791" t="s">
        <v>4268</v>
      </c>
      <c r="AA791">
        <v>0</v>
      </c>
      <c r="AB791">
        <v>6</v>
      </c>
      <c r="AC791">
        <v>2.902404761904762</v>
      </c>
      <c r="AE791" t="s">
        <v>5398</v>
      </c>
      <c r="AH791">
        <v>0</v>
      </c>
      <c r="AI791">
        <v>0</v>
      </c>
    </row>
    <row r="792" spans="2:35">
      <c r="B792">
        <v>630</v>
      </c>
      <c r="J792" t="s">
        <v>6451</v>
      </c>
      <c r="K792" t="s">
        <v>6463</v>
      </c>
      <c r="L792" t="s">
        <v>6479</v>
      </c>
      <c r="M792" t="s">
        <v>6506</v>
      </c>
      <c r="N792" t="s">
        <v>7094</v>
      </c>
      <c r="O792" t="s">
        <v>8180</v>
      </c>
      <c r="P792">
        <v>5</v>
      </c>
      <c r="Q792">
        <v>2</v>
      </c>
      <c r="R792">
        <v>-0.49</v>
      </c>
      <c r="S792">
        <v>2.39</v>
      </c>
      <c r="T792">
        <v>471.85</v>
      </c>
      <c r="U792">
        <v>112.19</v>
      </c>
      <c r="V792">
        <v>4.88</v>
      </c>
      <c r="W792">
        <v>4.27</v>
      </c>
      <c r="X792">
        <v>0</v>
      </c>
      <c r="Y792">
        <v>3</v>
      </c>
      <c r="Z792" t="s">
        <v>4268</v>
      </c>
      <c r="AA792">
        <v>0</v>
      </c>
      <c r="AB792">
        <v>6</v>
      </c>
      <c r="AC792">
        <v>3.961404761904762</v>
      </c>
      <c r="AE792" t="s">
        <v>5398</v>
      </c>
      <c r="AH792">
        <v>0</v>
      </c>
      <c r="AI792">
        <v>0</v>
      </c>
    </row>
    <row r="793" spans="2:35">
      <c r="B793">
        <v>3500</v>
      </c>
      <c r="J793" t="s">
        <v>6451</v>
      </c>
      <c r="K793" t="s">
        <v>6463</v>
      </c>
      <c r="L793" t="s">
        <v>6479</v>
      </c>
      <c r="M793" t="s">
        <v>6506</v>
      </c>
      <c r="N793" t="s">
        <v>7095</v>
      </c>
      <c r="O793" t="s">
        <v>8181</v>
      </c>
      <c r="P793">
        <v>5</v>
      </c>
      <c r="Q793">
        <v>2</v>
      </c>
      <c r="R793">
        <v>-0.08</v>
      </c>
      <c r="S793">
        <v>2.81</v>
      </c>
      <c r="T793">
        <v>489.84</v>
      </c>
      <c r="U793">
        <v>112.19</v>
      </c>
      <c r="V793">
        <v>4.96</v>
      </c>
      <c r="W793">
        <v>4.27</v>
      </c>
      <c r="X793">
        <v>0</v>
      </c>
      <c r="Y793">
        <v>3</v>
      </c>
      <c r="Z793" t="s">
        <v>4268</v>
      </c>
      <c r="AA793">
        <v>0</v>
      </c>
      <c r="AB793">
        <v>5</v>
      </c>
      <c r="AC793">
        <v>3.832904761904762</v>
      </c>
      <c r="AE793" t="s">
        <v>5398</v>
      </c>
      <c r="AH793">
        <v>0</v>
      </c>
      <c r="AI793">
        <v>0</v>
      </c>
    </row>
    <row r="794" spans="2:35">
      <c r="B794">
        <v>5.9</v>
      </c>
      <c r="J794" t="s">
        <v>6451</v>
      </c>
      <c r="K794" t="s">
        <v>6463</v>
      </c>
      <c r="L794" t="s">
        <v>6479</v>
      </c>
      <c r="M794" t="s">
        <v>6506</v>
      </c>
      <c r="N794" t="s">
        <v>7096</v>
      </c>
      <c r="O794" t="s">
        <v>8182</v>
      </c>
      <c r="P794">
        <v>6</v>
      </c>
      <c r="Q794">
        <v>2</v>
      </c>
      <c r="R794">
        <v>0.72</v>
      </c>
      <c r="S794">
        <v>3.6</v>
      </c>
      <c r="T794">
        <v>451.87</v>
      </c>
      <c r="U794">
        <v>121.42</v>
      </c>
      <c r="V794">
        <v>3.95</v>
      </c>
      <c r="W794">
        <v>4.27</v>
      </c>
      <c r="X794">
        <v>0</v>
      </c>
      <c r="Y794">
        <v>3</v>
      </c>
      <c r="Z794" t="s">
        <v>4268</v>
      </c>
      <c r="AA794">
        <v>0</v>
      </c>
      <c r="AB794">
        <v>6</v>
      </c>
      <c r="AC794">
        <v>3.543785714285714</v>
      </c>
      <c r="AE794" t="s">
        <v>5398</v>
      </c>
      <c r="AH794">
        <v>0</v>
      </c>
      <c r="AI794">
        <v>0</v>
      </c>
    </row>
    <row r="795" spans="2:35">
      <c r="B795">
        <v>3400</v>
      </c>
      <c r="J795" t="s">
        <v>6451</v>
      </c>
      <c r="K795" t="s">
        <v>6463</v>
      </c>
      <c r="L795" t="s">
        <v>6479</v>
      </c>
      <c r="M795" t="s">
        <v>6506</v>
      </c>
      <c r="N795" t="s">
        <v>7096</v>
      </c>
      <c r="O795" t="s">
        <v>8182</v>
      </c>
      <c r="P795">
        <v>6</v>
      </c>
      <c r="Q795">
        <v>2</v>
      </c>
      <c r="R795">
        <v>0.72</v>
      </c>
      <c r="S795">
        <v>3.6</v>
      </c>
      <c r="T795">
        <v>451.87</v>
      </c>
      <c r="U795">
        <v>121.42</v>
      </c>
      <c r="V795">
        <v>3.95</v>
      </c>
      <c r="W795">
        <v>4.27</v>
      </c>
      <c r="X795">
        <v>0</v>
      </c>
      <c r="Y795">
        <v>3</v>
      </c>
      <c r="Z795" t="s">
        <v>4268</v>
      </c>
      <c r="AA795">
        <v>0</v>
      </c>
      <c r="AB795">
        <v>6</v>
      </c>
      <c r="AC795">
        <v>3.543785714285714</v>
      </c>
      <c r="AE795" t="s">
        <v>5398</v>
      </c>
      <c r="AH795">
        <v>0</v>
      </c>
      <c r="AI795">
        <v>0</v>
      </c>
    </row>
    <row r="796" spans="2:35">
      <c r="B796">
        <v>2</v>
      </c>
      <c r="J796" t="s">
        <v>6451</v>
      </c>
      <c r="K796" t="s">
        <v>6463</v>
      </c>
      <c r="L796" t="s">
        <v>6479</v>
      </c>
      <c r="M796" t="s">
        <v>6506</v>
      </c>
      <c r="N796" t="s">
        <v>7096</v>
      </c>
      <c r="O796" t="s">
        <v>8182</v>
      </c>
      <c r="P796">
        <v>6</v>
      </c>
      <c r="Q796">
        <v>2</v>
      </c>
      <c r="R796">
        <v>0.72</v>
      </c>
      <c r="S796">
        <v>3.6</v>
      </c>
      <c r="T796">
        <v>451.87</v>
      </c>
      <c r="U796">
        <v>121.42</v>
      </c>
      <c r="V796">
        <v>3.95</v>
      </c>
      <c r="W796">
        <v>4.27</v>
      </c>
      <c r="X796">
        <v>0</v>
      </c>
      <c r="Y796">
        <v>3</v>
      </c>
      <c r="Z796" t="s">
        <v>4268</v>
      </c>
      <c r="AA796">
        <v>0</v>
      </c>
      <c r="AB796">
        <v>6</v>
      </c>
      <c r="AC796">
        <v>3.543785714285714</v>
      </c>
      <c r="AE796" t="s">
        <v>5398</v>
      </c>
      <c r="AH796">
        <v>0</v>
      </c>
      <c r="AI796">
        <v>0</v>
      </c>
    </row>
    <row r="797" spans="2:35">
      <c r="B797">
        <v>3.9</v>
      </c>
      <c r="J797" t="s">
        <v>6451</v>
      </c>
      <c r="K797" t="s">
        <v>6463</v>
      </c>
      <c r="L797" t="s">
        <v>6479</v>
      </c>
      <c r="M797" t="s">
        <v>6506</v>
      </c>
      <c r="N797" t="s">
        <v>7097</v>
      </c>
      <c r="O797" t="s">
        <v>8183</v>
      </c>
      <c r="P797">
        <v>7</v>
      </c>
      <c r="Q797">
        <v>2</v>
      </c>
      <c r="R797">
        <v>1.19</v>
      </c>
      <c r="S797">
        <v>4.07</v>
      </c>
      <c r="T797">
        <v>471.85</v>
      </c>
      <c r="U797">
        <v>140.77</v>
      </c>
      <c r="V797">
        <v>3.98</v>
      </c>
      <c r="W797">
        <v>4.27</v>
      </c>
      <c r="X797">
        <v>0</v>
      </c>
      <c r="Y797">
        <v>3</v>
      </c>
      <c r="Z797" t="s">
        <v>4268</v>
      </c>
      <c r="AA797">
        <v>0</v>
      </c>
      <c r="AB797">
        <v>7</v>
      </c>
      <c r="AC797">
        <v>3.166071428571428</v>
      </c>
      <c r="AE797" t="s">
        <v>5398</v>
      </c>
      <c r="AH797">
        <v>0</v>
      </c>
      <c r="AI797">
        <v>0</v>
      </c>
    </row>
    <row r="798" spans="2:35">
      <c r="B798">
        <v>950</v>
      </c>
      <c r="J798" t="s">
        <v>6451</v>
      </c>
      <c r="K798" t="s">
        <v>6463</v>
      </c>
      <c r="L798" t="s">
        <v>6479</v>
      </c>
      <c r="M798" t="s">
        <v>6506</v>
      </c>
      <c r="N798" t="s">
        <v>7098</v>
      </c>
      <c r="O798" t="s">
        <v>8184</v>
      </c>
      <c r="P798">
        <v>6</v>
      </c>
      <c r="Q798">
        <v>2</v>
      </c>
      <c r="R798">
        <v>1.62</v>
      </c>
      <c r="S798">
        <v>4.5</v>
      </c>
      <c r="T798">
        <v>491.93</v>
      </c>
      <c r="U798">
        <v>121.42</v>
      </c>
      <c r="V798">
        <v>4.73</v>
      </c>
      <c r="W798">
        <v>4.27</v>
      </c>
      <c r="X798">
        <v>0</v>
      </c>
      <c r="Y798">
        <v>3</v>
      </c>
      <c r="Z798" t="s">
        <v>4268</v>
      </c>
      <c r="AA798">
        <v>0</v>
      </c>
      <c r="AB798">
        <v>8</v>
      </c>
      <c r="AC798">
        <v>2.807642857142857</v>
      </c>
      <c r="AE798" t="s">
        <v>5398</v>
      </c>
      <c r="AH798">
        <v>0</v>
      </c>
      <c r="AI798">
        <v>0</v>
      </c>
    </row>
    <row r="799" spans="2:35">
      <c r="B799">
        <v>1.6</v>
      </c>
      <c r="J799" t="s">
        <v>6451</v>
      </c>
      <c r="K799" t="s">
        <v>6463</v>
      </c>
      <c r="L799" t="s">
        <v>6479</v>
      </c>
      <c r="M799" t="s">
        <v>6506</v>
      </c>
      <c r="N799" t="s">
        <v>7098</v>
      </c>
      <c r="O799" t="s">
        <v>8184</v>
      </c>
      <c r="P799">
        <v>6</v>
      </c>
      <c r="Q799">
        <v>2</v>
      </c>
      <c r="R799">
        <v>1.62</v>
      </c>
      <c r="S799">
        <v>4.5</v>
      </c>
      <c r="T799">
        <v>491.93</v>
      </c>
      <c r="U799">
        <v>121.42</v>
      </c>
      <c r="V799">
        <v>4.73</v>
      </c>
      <c r="W799">
        <v>4.27</v>
      </c>
      <c r="X799">
        <v>0</v>
      </c>
      <c r="Y799">
        <v>3</v>
      </c>
      <c r="Z799" t="s">
        <v>4268</v>
      </c>
      <c r="AA799">
        <v>0</v>
      </c>
      <c r="AB799">
        <v>8</v>
      </c>
      <c r="AC799">
        <v>2.807642857142857</v>
      </c>
      <c r="AE799" t="s">
        <v>5398</v>
      </c>
      <c r="AH799">
        <v>0</v>
      </c>
      <c r="AI799">
        <v>0</v>
      </c>
    </row>
    <row r="800" spans="2:35">
      <c r="B800">
        <v>4.8</v>
      </c>
      <c r="J800" t="s">
        <v>6451</v>
      </c>
      <c r="K800" t="s">
        <v>6463</v>
      </c>
      <c r="L800" t="s">
        <v>6479</v>
      </c>
      <c r="M800" t="s">
        <v>6506</v>
      </c>
      <c r="N800" t="s">
        <v>7099</v>
      </c>
      <c r="O800" t="s">
        <v>8185</v>
      </c>
      <c r="P800">
        <v>6</v>
      </c>
      <c r="Q800">
        <v>2</v>
      </c>
      <c r="R800">
        <v>1.03</v>
      </c>
      <c r="S800">
        <v>3.92</v>
      </c>
      <c r="T800">
        <v>475.89</v>
      </c>
      <c r="U800">
        <v>121.42</v>
      </c>
      <c r="V800">
        <v>3.95</v>
      </c>
      <c r="W800">
        <v>4.25</v>
      </c>
      <c r="X800">
        <v>0</v>
      </c>
      <c r="Y800">
        <v>3</v>
      </c>
      <c r="Z800" t="s">
        <v>4268</v>
      </c>
      <c r="AA800">
        <v>0</v>
      </c>
      <c r="AB800">
        <v>7</v>
      </c>
      <c r="AC800">
        <v>3.212214285714286</v>
      </c>
      <c r="AE800" t="s">
        <v>5398</v>
      </c>
      <c r="AH800">
        <v>0</v>
      </c>
      <c r="AI800">
        <v>0</v>
      </c>
    </row>
    <row r="801" spans="2:35">
      <c r="B801">
        <v>290</v>
      </c>
      <c r="J801" t="s">
        <v>6451</v>
      </c>
      <c r="K801" t="s">
        <v>6463</v>
      </c>
      <c r="L801" t="s">
        <v>6479</v>
      </c>
      <c r="M801" t="s">
        <v>6506</v>
      </c>
      <c r="N801" t="s">
        <v>7100</v>
      </c>
      <c r="O801" t="s">
        <v>8186</v>
      </c>
    </row>
    <row r="802" spans="2:35">
      <c r="B802">
        <v>9.1</v>
      </c>
      <c r="J802" t="s">
        <v>6451</v>
      </c>
      <c r="K802" t="s">
        <v>6463</v>
      </c>
      <c r="L802" t="s">
        <v>6479</v>
      </c>
      <c r="M802" t="s">
        <v>6506</v>
      </c>
      <c r="N802" t="s">
        <v>7101</v>
      </c>
      <c r="O802" t="s">
        <v>8187</v>
      </c>
      <c r="P802">
        <v>6</v>
      </c>
      <c r="Q802">
        <v>2</v>
      </c>
      <c r="R802">
        <v>2.09</v>
      </c>
      <c r="S802">
        <v>4.97</v>
      </c>
      <c r="T802">
        <v>493.95</v>
      </c>
      <c r="U802">
        <v>121.42</v>
      </c>
      <c r="V802">
        <v>4.97</v>
      </c>
      <c r="W802">
        <v>4.27</v>
      </c>
      <c r="X802">
        <v>0</v>
      </c>
      <c r="Y802">
        <v>3</v>
      </c>
      <c r="Z802" t="s">
        <v>4268</v>
      </c>
      <c r="AA802">
        <v>0</v>
      </c>
      <c r="AB802">
        <v>8</v>
      </c>
      <c r="AC802">
        <v>2.513214285714286</v>
      </c>
      <c r="AE802" t="s">
        <v>5398</v>
      </c>
      <c r="AH802">
        <v>0</v>
      </c>
      <c r="AI802">
        <v>0</v>
      </c>
    </row>
    <row r="803" spans="2:35">
      <c r="B803">
        <v>4000</v>
      </c>
      <c r="J803" t="s">
        <v>6451</v>
      </c>
      <c r="K803" t="s">
        <v>6463</v>
      </c>
      <c r="L803" t="s">
        <v>6479</v>
      </c>
      <c r="M803" t="s">
        <v>6506</v>
      </c>
      <c r="N803" t="s">
        <v>7101</v>
      </c>
      <c r="O803" t="s">
        <v>8187</v>
      </c>
      <c r="P803">
        <v>6</v>
      </c>
      <c r="Q803">
        <v>2</v>
      </c>
      <c r="R803">
        <v>2.09</v>
      </c>
      <c r="S803">
        <v>4.97</v>
      </c>
      <c r="T803">
        <v>493.95</v>
      </c>
      <c r="U803">
        <v>121.42</v>
      </c>
      <c r="V803">
        <v>4.97</v>
      </c>
      <c r="W803">
        <v>4.27</v>
      </c>
      <c r="X803">
        <v>0</v>
      </c>
      <c r="Y803">
        <v>3</v>
      </c>
      <c r="Z803" t="s">
        <v>4268</v>
      </c>
      <c r="AA803">
        <v>0</v>
      </c>
      <c r="AB803">
        <v>8</v>
      </c>
      <c r="AC803">
        <v>2.513214285714286</v>
      </c>
      <c r="AE803" t="s">
        <v>5398</v>
      </c>
      <c r="AH803">
        <v>0</v>
      </c>
      <c r="AI803">
        <v>0</v>
      </c>
    </row>
    <row r="804" spans="2:35">
      <c r="B804">
        <v>4.7</v>
      </c>
      <c r="J804" t="s">
        <v>6451</v>
      </c>
      <c r="K804" t="s">
        <v>6463</v>
      </c>
      <c r="L804" t="s">
        <v>6479</v>
      </c>
      <c r="M804" t="s">
        <v>6506</v>
      </c>
      <c r="N804" t="s">
        <v>7101</v>
      </c>
      <c r="O804" t="s">
        <v>8187</v>
      </c>
      <c r="P804">
        <v>6</v>
      </c>
      <c r="Q804">
        <v>2</v>
      </c>
      <c r="R804">
        <v>2.09</v>
      </c>
      <c r="S804">
        <v>4.97</v>
      </c>
      <c r="T804">
        <v>493.95</v>
      </c>
      <c r="U804">
        <v>121.42</v>
      </c>
      <c r="V804">
        <v>4.97</v>
      </c>
      <c r="W804">
        <v>4.27</v>
      </c>
      <c r="X804">
        <v>0</v>
      </c>
      <c r="Y804">
        <v>3</v>
      </c>
      <c r="Z804" t="s">
        <v>4268</v>
      </c>
      <c r="AA804">
        <v>0</v>
      </c>
      <c r="AB804">
        <v>8</v>
      </c>
      <c r="AC804">
        <v>2.513214285714286</v>
      </c>
      <c r="AE804" t="s">
        <v>5398</v>
      </c>
      <c r="AH804">
        <v>0</v>
      </c>
      <c r="AI804">
        <v>0</v>
      </c>
    </row>
    <row r="805" spans="2:35">
      <c r="B805">
        <v>4.7</v>
      </c>
      <c r="J805" t="s">
        <v>6451</v>
      </c>
      <c r="K805" t="s">
        <v>6463</v>
      </c>
      <c r="L805" t="s">
        <v>6479</v>
      </c>
      <c r="M805" t="s">
        <v>6506</v>
      </c>
      <c r="N805" t="s">
        <v>7102</v>
      </c>
      <c r="O805" t="s">
        <v>8188</v>
      </c>
      <c r="P805">
        <v>6</v>
      </c>
      <c r="Q805">
        <v>2</v>
      </c>
      <c r="R805">
        <v>1.23</v>
      </c>
      <c r="S805">
        <v>4.11</v>
      </c>
      <c r="T805">
        <v>465.89</v>
      </c>
      <c r="U805">
        <v>121.42</v>
      </c>
      <c r="V805">
        <v>4.34</v>
      </c>
      <c r="W805">
        <v>4.27</v>
      </c>
      <c r="X805">
        <v>0</v>
      </c>
      <c r="Y805">
        <v>3</v>
      </c>
      <c r="Z805" t="s">
        <v>4268</v>
      </c>
      <c r="AA805">
        <v>0</v>
      </c>
      <c r="AB805">
        <v>7</v>
      </c>
      <c r="AC805">
        <v>3.188642857142857</v>
      </c>
      <c r="AE805" t="s">
        <v>5398</v>
      </c>
      <c r="AH805">
        <v>0</v>
      </c>
      <c r="AI805">
        <v>0</v>
      </c>
    </row>
    <row r="806" spans="2:35">
      <c r="B806">
        <v>1700</v>
      </c>
      <c r="J806" t="s">
        <v>6451</v>
      </c>
      <c r="K806" t="s">
        <v>6463</v>
      </c>
      <c r="L806" t="s">
        <v>6479</v>
      </c>
      <c r="M806" t="s">
        <v>6506</v>
      </c>
      <c r="N806" t="s">
        <v>7102</v>
      </c>
      <c r="O806" t="s">
        <v>8188</v>
      </c>
      <c r="P806">
        <v>6</v>
      </c>
      <c r="Q806">
        <v>2</v>
      </c>
      <c r="R806">
        <v>1.23</v>
      </c>
      <c r="S806">
        <v>4.11</v>
      </c>
      <c r="T806">
        <v>465.89</v>
      </c>
      <c r="U806">
        <v>121.42</v>
      </c>
      <c r="V806">
        <v>4.34</v>
      </c>
      <c r="W806">
        <v>4.27</v>
      </c>
      <c r="X806">
        <v>0</v>
      </c>
      <c r="Y806">
        <v>3</v>
      </c>
      <c r="Z806" t="s">
        <v>4268</v>
      </c>
      <c r="AA806">
        <v>0</v>
      </c>
      <c r="AB806">
        <v>7</v>
      </c>
      <c r="AC806">
        <v>3.188642857142857</v>
      </c>
      <c r="AE806" t="s">
        <v>5398</v>
      </c>
      <c r="AH806">
        <v>0</v>
      </c>
      <c r="AI806">
        <v>0</v>
      </c>
    </row>
    <row r="807" spans="2:35">
      <c r="B807">
        <v>1.8</v>
      </c>
      <c r="J807" t="s">
        <v>6451</v>
      </c>
      <c r="K807" t="s">
        <v>6463</v>
      </c>
      <c r="L807" t="s">
        <v>6479</v>
      </c>
      <c r="M807" t="s">
        <v>6506</v>
      </c>
      <c r="N807" t="s">
        <v>7102</v>
      </c>
      <c r="O807" t="s">
        <v>8188</v>
      </c>
      <c r="P807">
        <v>6</v>
      </c>
      <c r="Q807">
        <v>2</v>
      </c>
      <c r="R807">
        <v>1.23</v>
      </c>
      <c r="S807">
        <v>4.11</v>
      </c>
      <c r="T807">
        <v>465.89</v>
      </c>
      <c r="U807">
        <v>121.42</v>
      </c>
      <c r="V807">
        <v>4.34</v>
      </c>
      <c r="W807">
        <v>4.27</v>
      </c>
      <c r="X807">
        <v>0</v>
      </c>
      <c r="Y807">
        <v>3</v>
      </c>
      <c r="Z807" t="s">
        <v>4268</v>
      </c>
      <c r="AA807">
        <v>0</v>
      </c>
      <c r="AB807">
        <v>7</v>
      </c>
      <c r="AC807">
        <v>3.188642857142857</v>
      </c>
      <c r="AE807" t="s">
        <v>5398</v>
      </c>
      <c r="AH807">
        <v>0</v>
      </c>
      <c r="AI807">
        <v>0</v>
      </c>
    </row>
    <row r="808" spans="2:35">
      <c r="B808">
        <v>3.5</v>
      </c>
      <c r="J808" t="s">
        <v>6451</v>
      </c>
      <c r="K808" t="s">
        <v>6463</v>
      </c>
      <c r="L808" t="s">
        <v>6479</v>
      </c>
      <c r="M808" t="s">
        <v>6506</v>
      </c>
      <c r="N808" t="s">
        <v>7103</v>
      </c>
      <c r="O808" t="s">
        <v>8189</v>
      </c>
    </row>
    <row r="809" spans="2:35">
      <c r="B809">
        <v>24</v>
      </c>
      <c r="J809" t="s">
        <v>6451</v>
      </c>
      <c r="K809" t="s">
        <v>6463</v>
      </c>
      <c r="L809" t="s">
        <v>6479</v>
      </c>
      <c r="M809" t="s">
        <v>6506</v>
      </c>
      <c r="N809" t="s">
        <v>7104</v>
      </c>
      <c r="O809" t="s">
        <v>8190</v>
      </c>
      <c r="P809">
        <v>7</v>
      </c>
      <c r="Q809">
        <v>2</v>
      </c>
      <c r="R809">
        <v>2.26</v>
      </c>
      <c r="S809">
        <v>3.23</v>
      </c>
      <c r="T809">
        <v>491.94</v>
      </c>
      <c r="U809">
        <v>125.4</v>
      </c>
      <c r="V809">
        <v>4.47</v>
      </c>
      <c r="W809">
        <v>2.45</v>
      </c>
      <c r="X809">
        <v>7.2</v>
      </c>
      <c r="Y809">
        <v>4</v>
      </c>
      <c r="Z809" t="s">
        <v>4268</v>
      </c>
      <c r="AA809">
        <v>0</v>
      </c>
      <c r="AB809">
        <v>6</v>
      </c>
      <c r="AC809">
        <v>3.312571428571428</v>
      </c>
      <c r="AE809" t="s">
        <v>5398</v>
      </c>
      <c r="AH809">
        <v>0</v>
      </c>
      <c r="AI809">
        <v>0</v>
      </c>
    </row>
    <row r="810" spans="2:35">
      <c r="B810">
        <v>32</v>
      </c>
      <c r="J810" t="s">
        <v>6451</v>
      </c>
      <c r="K810" t="s">
        <v>6463</v>
      </c>
      <c r="L810" t="s">
        <v>6479</v>
      </c>
      <c r="M810" t="s">
        <v>6506</v>
      </c>
      <c r="N810" t="s">
        <v>7105</v>
      </c>
      <c r="O810" t="s">
        <v>8191</v>
      </c>
    </row>
    <row r="811" spans="2:35">
      <c r="B811">
        <v>34</v>
      </c>
      <c r="J811" t="s">
        <v>6451</v>
      </c>
      <c r="K811" t="s">
        <v>6463</v>
      </c>
      <c r="L811" t="s">
        <v>6479</v>
      </c>
      <c r="M811" t="s">
        <v>6506</v>
      </c>
      <c r="N811" t="s">
        <v>7106</v>
      </c>
      <c r="O811" t="s">
        <v>8192</v>
      </c>
      <c r="P811">
        <v>8</v>
      </c>
      <c r="Q811">
        <v>2</v>
      </c>
      <c r="R811">
        <v>2.55</v>
      </c>
      <c r="S811">
        <v>4.08</v>
      </c>
      <c r="T811">
        <v>504.93</v>
      </c>
      <c r="U811">
        <v>130.38</v>
      </c>
      <c r="V811">
        <v>5</v>
      </c>
      <c r="W811">
        <v>1.21</v>
      </c>
      <c r="X811">
        <v>0</v>
      </c>
      <c r="Y811">
        <v>4</v>
      </c>
      <c r="Z811" t="s">
        <v>4268</v>
      </c>
      <c r="AA811">
        <v>1</v>
      </c>
      <c r="AB811">
        <v>7</v>
      </c>
      <c r="AC811">
        <v>2.685</v>
      </c>
      <c r="AE811" t="s">
        <v>5398</v>
      </c>
      <c r="AH811">
        <v>0</v>
      </c>
      <c r="AI811">
        <v>0</v>
      </c>
    </row>
    <row r="812" spans="2:35">
      <c r="B812">
        <v>6.2</v>
      </c>
      <c r="J812" t="s">
        <v>6451</v>
      </c>
      <c r="K812" t="s">
        <v>6463</v>
      </c>
      <c r="L812" t="s">
        <v>6479</v>
      </c>
      <c r="M812" t="s">
        <v>6506</v>
      </c>
      <c r="N812" t="s">
        <v>7107</v>
      </c>
      <c r="O812" t="s">
        <v>8193</v>
      </c>
      <c r="P812">
        <v>7</v>
      </c>
      <c r="Q812">
        <v>3</v>
      </c>
      <c r="R812">
        <v>-0.3</v>
      </c>
      <c r="S812">
        <v>3.35</v>
      </c>
      <c r="T812">
        <v>505.92</v>
      </c>
      <c r="U812">
        <v>153.59</v>
      </c>
      <c r="V812">
        <v>4.86</v>
      </c>
      <c r="W812">
        <v>12.45</v>
      </c>
      <c r="X812">
        <v>7.52</v>
      </c>
      <c r="Y812">
        <v>4</v>
      </c>
      <c r="Z812" t="s">
        <v>4268</v>
      </c>
      <c r="AA812">
        <v>1</v>
      </c>
      <c r="AB812">
        <v>7</v>
      </c>
      <c r="AC812">
        <v>2.991666666666667</v>
      </c>
      <c r="AE812" t="s">
        <v>5399</v>
      </c>
      <c r="AH812">
        <v>0</v>
      </c>
      <c r="AI812">
        <v>0</v>
      </c>
    </row>
    <row r="813" spans="2:35">
      <c r="B813">
        <v>17</v>
      </c>
      <c r="J813" t="s">
        <v>6451</v>
      </c>
      <c r="K813" t="s">
        <v>6463</v>
      </c>
      <c r="L813" t="s">
        <v>6479</v>
      </c>
      <c r="M813" t="s">
        <v>6506</v>
      </c>
      <c r="N813" t="s">
        <v>7108</v>
      </c>
      <c r="O813" t="s">
        <v>8194</v>
      </c>
      <c r="P813">
        <v>6</v>
      </c>
      <c r="Q813">
        <v>3</v>
      </c>
      <c r="R813">
        <v>0.77</v>
      </c>
      <c r="S813">
        <v>4.11</v>
      </c>
      <c r="T813">
        <v>504.93</v>
      </c>
      <c r="U813">
        <v>140.7</v>
      </c>
      <c r="V813">
        <v>5.47</v>
      </c>
      <c r="W813">
        <v>2.77</v>
      </c>
      <c r="X813">
        <v>8.970000000000001</v>
      </c>
      <c r="Y813">
        <v>4</v>
      </c>
      <c r="Z813" t="s">
        <v>4268</v>
      </c>
      <c r="AA813">
        <v>2</v>
      </c>
      <c r="AB813">
        <v>7</v>
      </c>
      <c r="AC813">
        <v>2.126666666666666</v>
      </c>
      <c r="AE813" t="s">
        <v>5400</v>
      </c>
      <c r="AH813">
        <v>0</v>
      </c>
      <c r="AI813">
        <v>0</v>
      </c>
    </row>
    <row r="814" spans="2:35">
      <c r="B814">
        <v>4.3</v>
      </c>
      <c r="J814" t="s">
        <v>6451</v>
      </c>
      <c r="K814" t="s">
        <v>6463</v>
      </c>
      <c r="L814" t="s">
        <v>6479</v>
      </c>
      <c r="M814" t="s">
        <v>6506</v>
      </c>
      <c r="N814" t="s">
        <v>7109</v>
      </c>
      <c r="O814" t="s">
        <v>8195</v>
      </c>
      <c r="P814">
        <v>6</v>
      </c>
      <c r="Q814">
        <v>3</v>
      </c>
      <c r="R814">
        <v>0.4</v>
      </c>
      <c r="S814">
        <v>3.24</v>
      </c>
      <c r="T814">
        <v>504.93</v>
      </c>
      <c r="U814">
        <v>137.21</v>
      </c>
      <c r="V814">
        <v>4.82</v>
      </c>
      <c r="W814">
        <v>4.37</v>
      </c>
      <c r="X814">
        <v>0.24</v>
      </c>
      <c r="Y814">
        <v>4</v>
      </c>
      <c r="Z814" t="s">
        <v>4268</v>
      </c>
      <c r="AA814">
        <v>1</v>
      </c>
      <c r="AB814">
        <v>7</v>
      </c>
      <c r="AC814">
        <v>3.046666666666667</v>
      </c>
      <c r="AE814" t="s">
        <v>5398</v>
      </c>
      <c r="AH814">
        <v>0</v>
      </c>
      <c r="AI814">
        <v>0</v>
      </c>
    </row>
    <row r="815" spans="2:35">
      <c r="B815">
        <v>1.6</v>
      </c>
      <c r="J815" t="s">
        <v>6451</v>
      </c>
      <c r="K815" t="s">
        <v>6463</v>
      </c>
      <c r="L815" t="s">
        <v>6479</v>
      </c>
      <c r="M815" t="s">
        <v>6506</v>
      </c>
      <c r="N815" t="s">
        <v>7110</v>
      </c>
      <c r="O815" t="s">
        <v>8196</v>
      </c>
      <c r="P815">
        <v>7</v>
      </c>
      <c r="Q815">
        <v>2</v>
      </c>
      <c r="R815">
        <v>1.53</v>
      </c>
      <c r="S815">
        <v>4.41</v>
      </c>
      <c r="T815">
        <v>495.92</v>
      </c>
      <c r="U815">
        <v>130.65</v>
      </c>
      <c r="V815">
        <v>3.96</v>
      </c>
      <c r="W815">
        <v>4.26</v>
      </c>
      <c r="X815">
        <v>0</v>
      </c>
      <c r="Y815">
        <v>3</v>
      </c>
      <c r="Z815" t="s">
        <v>4268</v>
      </c>
      <c r="AA815">
        <v>0</v>
      </c>
      <c r="AB815">
        <v>9</v>
      </c>
      <c r="AC815">
        <v>2.824142857142857</v>
      </c>
      <c r="AE815" t="s">
        <v>5398</v>
      </c>
      <c r="AH815">
        <v>0</v>
      </c>
      <c r="AI815">
        <v>0</v>
      </c>
    </row>
    <row r="816" spans="2:35">
      <c r="B816">
        <v>2000</v>
      </c>
      <c r="J816" t="s">
        <v>6451</v>
      </c>
      <c r="K816" t="s">
        <v>6463</v>
      </c>
      <c r="L816" t="s">
        <v>6479</v>
      </c>
      <c r="M816" t="s">
        <v>6506</v>
      </c>
      <c r="N816" t="s">
        <v>7110</v>
      </c>
      <c r="O816" t="s">
        <v>8196</v>
      </c>
      <c r="P816">
        <v>7</v>
      </c>
      <c r="Q816">
        <v>2</v>
      </c>
      <c r="R816">
        <v>1.53</v>
      </c>
      <c r="S816">
        <v>4.41</v>
      </c>
      <c r="T816">
        <v>495.92</v>
      </c>
      <c r="U816">
        <v>130.65</v>
      </c>
      <c r="V816">
        <v>3.96</v>
      </c>
      <c r="W816">
        <v>4.26</v>
      </c>
      <c r="X816">
        <v>0</v>
      </c>
      <c r="Y816">
        <v>3</v>
      </c>
      <c r="Z816" t="s">
        <v>4268</v>
      </c>
      <c r="AA816">
        <v>0</v>
      </c>
      <c r="AB816">
        <v>9</v>
      </c>
      <c r="AC816">
        <v>2.824142857142857</v>
      </c>
      <c r="AE816" t="s">
        <v>5398</v>
      </c>
      <c r="AH816">
        <v>0</v>
      </c>
      <c r="AI816">
        <v>0</v>
      </c>
    </row>
    <row r="817" spans="2:35">
      <c r="B817">
        <v>1.3</v>
      </c>
      <c r="J817" t="s">
        <v>6451</v>
      </c>
      <c r="K817" t="s">
        <v>6463</v>
      </c>
      <c r="L817" t="s">
        <v>6479</v>
      </c>
      <c r="M817" t="s">
        <v>6506</v>
      </c>
      <c r="N817" t="s">
        <v>7110</v>
      </c>
      <c r="O817" t="s">
        <v>8196</v>
      </c>
      <c r="P817">
        <v>7</v>
      </c>
      <c r="Q817">
        <v>2</v>
      </c>
      <c r="R817">
        <v>1.53</v>
      </c>
      <c r="S817">
        <v>4.41</v>
      </c>
      <c r="T817">
        <v>495.92</v>
      </c>
      <c r="U817">
        <v>130.65</v>
      </c>
      <c r="V817">
        <v>3.96</v>
      </c>
      <c r="W817">
        <v>4.26</v>
      </c>
      <c r="X817">
        <v>0</v>
      </c>
      <c r="Y817">
        <v>3</v>
      </c>
      <c r="Z817" t="s">
        <v>4268</v>
      </c>
      <c r="AA817">
        <v>0</v>
      </c>
      <c r="AB817">
        <v>9</v>
      </c>
      <c r="AC817">
        <v>2.824142857142857</v>
      </c>
      <c r="AE817" t="s">
        <v>5398</v>
      </c>
      <c r="AH817">
        <v>0</v>
      </c>
      <c r="AI817">
        <v>0</v>
      </c>
    </row>
    <row r="818" spans="2:35">
      <c r="B818">
        <v>3.2</v>
      </c>
      <c r="J818" t="s">
        <v>6451</v>
      </c>
      <c r="K818" t="s">
        <v>6463</v>
      </c>
      <c r="L818" t="s">
        <v>6479</v>
      </c>
      <c r="M818" t="s">
        <v>6506</v>
      </c>
      <c r="N818" t="s">
        <v>7111</v>
      </c>
      <c r="O818" t="s">
        <v>8197</v>
      </c>
      <c r="P818">
        <v>7</v>
      </c>
      <c r="Q818">
        <v>2</v>
      </c>
      <c r="R818">
        <v>1.88</v>
      </c>
      <c r="S818">
        <v>4.77</v>
      </c>
      <c r="T818">
        <v>509.95</v>
      </c>
      <c r="U818">
        <v>130.65</v>
      </c>
      <c r="V818">
        <v>4.35</v>
      </c>
      <c r="W818">
        <v>4.27</v>
      </c>
      <c r="X818">
        <v>0</v>
      </c>
      <c r="Y818">
        <v>3</v>
      </c>
      <c r="Z818" t="s">
        <v>4268</v>
      </c>
      <c r="AA818">
        <v>1</v>
      </c>
      <c r="AB818">
        <v>9</v>
      </c>
      <c r="AC818">
        <v>2.615</v>
      </c>
      <c r="AE818" t="s">
        <v>5398</v>
      </c>
      <c r="AH818">
        <v>0</v>
      </c>
      <c r="AI818">
        <v>0</v>
      </c>
    </row>
    <row r="819" spans="2:35">
      <c r="B819">
        <v>4000</v>
      </c>
      <c r="J819" t="s">
        <v>6451</v>
      </c>
      <c r="K819" t="s">
        <v>6463</v>
      </c>
      <c r="L819" t="s">
        <v>6479</v>
      </c>
      <c r="M819" t="s">
        <v>6506</v>
      </c>
      <c r="N819" t="s">
        <v>7111</v>
      </c>
      <c r="O819" t="s">
        <v>8197</v>
      </c>
      <c r="P819">
        <v>7</v>
      </c>
      <c r="Q819">
        <v>2</v>
      </c>
      <c r="R819">
        <v>1.88</v>
      </c>
      <c r="S819">
        <v>4.77</v>
      </c>
      <c r="T819">
        <v>509.95</v>
      </c>
      <c r="U819">
        <v>130.65</v>
      </c>
      <c r="V819">
        <v>4.35</v>
      </c>
      <c r="W819">
        <v>4.27</v>
      </c>
      <c r="X819">
        <v>0</v>
      </c>
      <c r="Y819">
        <v>3</v>
      </c>
      <c r="Z819" t="s">
        <v>4268</v>
      </c>
      <c r="AA819">
        <v>1</v>
      </c>
      <c r="AB819">
        <v>9</v>
      </c>
      <c r="AC819">
        <v>2.615</v>
      </c>
      <c r="AE819" t="s">
        <v>5398</v>
      </c>
      <c r="AH819">
        <v>0</v>
      </c>
      <c r="AI819">
        <v>0</v>
      </c>
    </row>
    <row r="820" spans="2:35">
      <c r="B820">
        <v>0.7</v>
      </c>
      <c r="J820" t="s">
        <v>6451</v>
      </c>
      <c r="K820" t="s">
        <v>6463</v>
      </c>
      <c r="L820" t="s">
        <v>6479</v>
      </c>
      <c r="M820" t="s">
        <v>6506</v>
      </c>
      <c r="N820" t="s">
        <v>7111</v>
      </c>
      <c r="O820" t="s">
        <v>8197</v>
      </c>
      <c r="P820">
        <v>7</v>
      </c>
      <c r="Q820">
        <v>2</v>
      </c>
      <c r="R820">
        <v>1.88</v>
      </c>
      <c r="S820">
        <v>4.77</v>
      </c>
      <c r="T820">
        <v>509.95</v>
      </c>
      <c r="U820">
        <v>130.65</v>
      </c>
      <c r="V820">
        <v>4.35</v>
      </c>
      <c r="W820">
        <v>4.27</v>
      </c>
      <c r="X820">
        <v>0</v>
      </c>
      <c r="Y820">
        <v>3</v>
      </c>
      <c r="Z820" t="s">
        <v>4268</v>
      </c>
      <c r="AA820">
        <v>1</v>
      </c>
      <c r="AB820">
        <v>9</v>
      </c>
      <c r="AC820">
        <v>2.615</v>
      </c>
      <c r="AE820" t="s">
        <v>5398</v>
      </c>
      <c r="AH820">
        <v>0</v>
      </c>
      <c r="AI820">
        <v>0</v>
      </c>
    </row>
    <row r="821" spans="2:35">
      <c r="B821">
        <v>18</v>
      </c>
      <c r="J821" t="s">
        <v>6451</v>
      </c>
      <c r="K821" t="s">
        <v>6463</v>
      </c>
      <c r="L821" t="s">
        <v>6479</v>
      </c>
      <c r="M821" t="s">
        <v>6506</v>
      </c>
      <c r="N821" t="s">
        <v>7112</v>
      </c>
      <c r="O821" t="s">
        <v>8198</v>
      </c>
    </row>
    <row r="822" spans="2:35">
      <c r="B822">
        <v>5.8</v>
      </c>
      <c r="J822" t="s">
        <v>6451</v>
      </c>
      <c r="K822" t="s">
        <v>6463</v>
      </c>
      <c r="L822" t="s">
        <v>6479</v>
      </c>
      <c r="M822" t="s">
        <v>6506</v>
      </c>
      <c r="N822" t="s">
        <v>7112</v>
      </c>
      <c r="O822" t="s">
        <v>8198</v>
      </c>
    </row>
    <row r="823" spans="2:35">
      <c r="B823">
        <v>4.4</v>
      </c>
      <c r="J823" t="s">
        <v>6451</v>
      </c>
      <c r="K823" t="s">
        <v>6463</v>
      </c>
      <c r="L823" t="s">
        <v>6479</v>
      </c>
      <c r="M823" t="s">
        <v>6506</v>
      </c>
      <c r="N823" t="s">
        <v>7113</v>
      </c>
      <c r="O823" t="s">
        <v>8199</v>
      </c>
    </row>
    <row r="824" spans="2:35">
      <c r="B824">
        <v>1900</v>
      </c>
      <c r="J824" t="s">
        <v>6451</v>
      </c>
      <c r="K824" t="s">
        <v>6463</v>
      </c>
      <c r="L824" t="s">
        <v>6479</v>
      </c>
      <c r="M824" t="s">
        <v>6506</v>
      </c>
      <c r="N824" t="s">
        <v>7113</v>
      </c>
      <c r="O824" t="s">
        <v>8199</v>
      </c>
    </row>
    <row r="825" spans="2:35">
      <c r="B825">
        <v>2.4</v>
      </c>
      <c r="J825" t="s">
        <v>6451</v>
      </c>
      <c r="K825" t="s">
        <v>6463</v>
      </c>
      <c r="L825" t="s">
        <v>6479</v>
      </c>
      <c r="M825" t="s">
        <v>6506</v>
      </c>
      <c r="N825" t="s">
        <v>7113</v>
      </c>
      <c r="O825" t="s">
        <v>8199</v>
      </c>
    </row>
    <row r="826" spans="2:35">
      <c r="B826">
        <v>2.8</v>
      </c>
      <c r="J826" t="s">
        <v>6451</v>
      </c>
      <c r="K826" t="s">
        <v>6463</v>
      </c>
      <c r="L826" t="s">
        <v>6479</v>
      </c>
      <c r="M826" t="s">
        <v>6506</v>
      </c>
      <c r="N826" t="s">
        <v>7114</v>
      </c>
      <c r="O826" t="s">
        <v>8200</v>
      </c>
      <c r="P826">
        <v>7</v>
      </c>
      <c r="Q826">
        <v>2</v>
      </c>
      <c r="R826">
        <v>0.9399999999999999</v>
      </c>
      <c r="S826">
        <v>3.82</v>
      </c>
      <c r="T826">
        <v>521.96</v>
      </c>
      <c r="U826">
        <v>130.65</v>
      </c>
      <c r="V826">
        <v>4.5</v>
      </c>
      <c r="W826">
        <v>4.27</v>
      </c>
      <c r="X826">
        <v>0</v>
      </c>
      <c r="Y826">
        <v>3</v>
      </c>
      <c r="Z826" t="s">
        <v>4268</v>
      </c>
      <c r="AA826">
        <v>1</v>
      </c>
      <c r="AB826">
        <v>8</v>
      </c>
      <c r="AC826">
        <v>3.09</v>
      </c>
      <c r="AE826" t="s">
        <v>5398</v>
      </c>
      <c r="AH826">
        <v>0</v>
      </c>
      <c r="AI826">
        <v>0</v>
      </c>
    </row>
    <row r="827" spans="2:35">
      <c r="B827">
        <v>1.3</v>
      </c>
      <c r="J827" t="s">
        <v>6451</v>
      </c>
      <c r="K827" t="s">
        <v>6463</v>
      </c>
      <c r="L827" t="s">
        <v>6479</v>
      </c>
      <c r="M827" t="s">
        <v>6506</v>
      </c>
      <c r="N827" t="s">
        <v>7114</v>
      </c>
      <c r="O827" t="s">
        <v>8200</v>
      </c>
      <c r="P827">
        <v>7</v>
      </c>
      <c r="Q827">
        <v>2</v>
      </c>
      <c r="R827">
        <v>0.9399999999999999</v>
      </c>
      <c r="S827">
        <v>3.82</v>
      </c>
      <c r="T827">
        <v>521.96</v>
      </c>
      <c r="U827">
        <v>130.65</v>
      </c>
      <c r="V827">
        <v>4.5</v>
      </c>
      <c r="W827">
        <v>4.27</v>
      </c>
      <c r="X827">
        <v>0</v>
      </c>
      <c r="Y827">
        <v>3</v>
      </c>
      <c r="Z827" t="s">
        <v>4268</v>
      </c>
      <c r="AA827">
        <v>1</v>
      </c>
      <c r="AB827">
        <v>8</v>
      </c>
      <c r="AC827">
        <v>3.09</v>
      </c>
      <c r="AE827" t="s">
        <v>5398</v>
      </c>
      <c r="AH827">
        <v>0</v>
      </c>
      <c r="AI827">
        <v>0</v>
      </c>
    </row>
    <row r="828" spans="2:35">
      <c r="B828">
        <v>75</v>
      </c>
      <c r="J828" t="s">
        <v>6451</v>
      </c>
      <c r="K828" t="s">
        <v>6463</v>
      </c>
      <c r="L828" t="s">
        <v>6479</v>
      </c>
      <c r="M828" t="s">
        <v>6506</v>
      </c>
      <c r="N828" t="s">
        <v>7114</v>
      </c>
      <c r="O828" t="s">
        <v>8200</v>
      </c>
      <c r="P828">
        <v>7</v>
      </c>
      <c r="Q828">
        <v>2</v>
      </c>
      <c r="R828">
        <v>0.9399999999999999</v>
      </c>
      <c r="S828">
        <v>3.82</v>
      </c>
      <c r="T828">
        <v>521.96</v>
      </c>
      <c r="U828">
        <v>130.65</v>
      </c>
      <c r="V828">
        <v>4.5</v>
      </c>
      <c r="W828">
        <v>4.27</v>
      </c>
      <c r="X828">
        <v>0</v>
      </c>
      <c r="Y828">
        <v>3</v>
      </c>
      <c r="Z828" t="s">
        <v>4268</v>
      </c>
      <c r="AA828">
        <v>1</v>
      </c>
      <c r="AB828">
        <v>8</v>
      </c>
      <c r="AC828">
        <v>3.09</v>
      </c>
      <c r="AE828" t="s">
        <v>5398</v>
      </c>
      <c r="AH828">
        <v>0</v>
      </c>
      <c r="AI828">
        <v>0</v>
      </c>
    </row>
    <row r="829" spans="2:35">
      <c r="B829">
        <v>8.5</v>
      </c>
      <c r="J829" t="s">
        <v>6451</v>
      </c>
      <c r="K829" t="s">
        <v>6463</v>
      </c>
      <c r="L829" t="s">
        <v>6479</v>
      </c>
      <c r="M829" t="s">
        <v>6506</v>
      </c>
      <c r="N829" t="s">
        <v>7115</v>
      </c>
      <c r="O829" t="s">
        <v>8201</v>
      </c>
      <c r="P829">
        <v>7</v>
      </c>
      <c r="Q829">
        <v>2</v>
      </c>
      <c r="R829">
        <v>0.75</v>
      </c>
      <c r="S829">
        <v>3.64</v>
      </c>
      <c r="T829">
        <v>521.96</v>
      </c>
      <c r="U829">
        <v>130.65</v>
      </c>
      <c r="V829">
        <v>4.35</v>
      </c>
      <c r="W829">
        <v>4.27</v>
      </c>
      <c r="X829">
        <v>0</v>
      </c>
      <c r="Y829">
        <v>3</v>
      </c>
      <c r="Z829" t="s">
        <v>4268</v>
      </c>
      <c r="AA829">
        <v>1</v>
      </c>
      <c r="AB829">
        <v>8</v>
      </c>
      <c r="AC829">
        <v>3.18</v>
      </c>
      <c r="AE829" t="s">
        <v>5398</v>
      </c>
      <c r="AH829">
        <v>0</v>
      </c>
      <c r="AI829">
        <v>0</v>
      </c>
    </row>
    <row r="830" spans="2:35">
      <c r="B830">
        <v>470</v>
      </c>
      <c r="J830" t="s">
        <v>6451</v>
      </c>
      <c r="K830" t="s">
        <v>6463</v>
      </c>
      <c r="L830" t="s">
        <v>6479</v>
      </c>
      <c r="M830" t="s">
        <v>6506</v>
      </c>
      <c r="N830" t="s">
        <v>7115</v>
      </c>
      <c r="O830" t="s">
        <v>8201</v>
      </c>
      <c r="P830">
        <v>7</v>
      </c>
      <c r="Q830">
        <v>2</v>
      </c>
      <c r="R830">
        <v>0.75</v>
      </c>
      <c r="S830">
        <v>3.64</v>
      </c>
      <c r="T830">
        <v>521.96</v>
      </c>
      <c r="U830">
        <v>130.65</v>
      </c>
      <c r="V830">
        <v>4.35</v>
      </c>
      <c r="W830">
        <v>4.27</v>
      </c>
      <c r="X830">
        <v>0</v>
      </c>
      <c r="Y830">
        <v>3</v>
      </c>
      <c r="Z830" t="s">
        <v>4268</v>
      </c>
      <c r="AA830">
        <v>1</v>
      </c>
      <c r="AB830">
        <v>8</v>
      </c>
      <c r="AC830">
        <v>3.18</v>
      </c>
      <c r="AE830" t="s">
        <v>5398</v>
      </c>
      <c r="AH830">
        <v>0</v>
      </c>
      <c r="AI830">
        <v>0</v>
      </c>
    </row>
    <row r="831" spans="2:35">
      <c r="B831">
        <v>3.2</v>
      </c>
      <c r="J831" t="s">
        <v>6451</v>
      </c>
      <c r="K831" t="s">
        <v>6463</v>
      </c>
      <c r="L831" t="s">
        <v>6479</v>
      </c>
      <c r="M831" t="s">
        <v>6506</v>
      </c>
      <c r="N831" t="s">
        <v>7115</v>
      </c>
      <c r="O831" t="s">
        <v>8201</v>
      </c>
      <c r="P831">
        <v>7</v>
      </c>
      <c r="Q831">
        <v>2</v>
      </c>
      <c r="R831">
        <v>0.75</v>
      </c>
      <c r="S831">
        <v>3.64</v>
      </c>
      <c r="T831">
        <v>521.96</v>
      </c>
      <c r="U831">
        <v>130.65</v>
      </c>
      <c r="V831">
        <v>4.35</v>
      </c>
      <c r="W831">
        <v>4.27</v>
      </c>
      <c r="X831">
        <v>0</v>
      </c>
      <c r="Y831">
        <v>3</v>
      </c>
      <c r="Z831" t="s">
        <v>4268</v>
      </c>
      <c r="AA831">
        <v>1</v>
      </c>
      <c r="AB831">
        <v>8</v>
      </c>
      <c r="AC831">
        <v>3.18</v>
      </c>
      <c r="AE831" t="s">
        <v>5398</v>
      </c>
      <c r="AH831">
        <v>0</v>
      </c>
      <c r="AI831">
        <v>0</v>
      </c>
    </row>
    <row r="832" spans="2:35">
      <c r="B832">
        <v>4</v>
      </c>
      <c r="J832" t="s">
        <v>6451</v>
      </c>
      <c r="K832" t="s">
        <v>6463</v>
      </c>
      <c r="L832" t="s">
        <v>6479</v>
      </c>
      <c r="M832" t="s">
        <v>6506</v>
      </c>
      <c r="N832" t="s">
        <v>7115</v>
      </c>
      <c r="O832" t="s">
        <v>8201</v>
      </c>
      <c r="P832">
        <v>7</v>
      </c>
      <c r="Q832">
        <v>2</v>
      </c>
      <c r="R832">
        <v>0.75</v>
      </c>
      <c r="S832">
        <v>3.64</v>
      </c>
      <c r="T832">
        <v>521.96</v>
      </c>
      <c r="U832">
        <v>130.65</v>
      </c>
      <c r="V832">
        <v>4.35</v>
      </c>
      <c r="W832">
        <v>4.27</v>
      </c>
      <c r="X832">
        <v>0</v>
      </c>
      <c r="Y832">
        <v>3</v>
      </c>
      <c r="Z832" t="s">
        <v>4268</v>
      </c>
      <c r="AA832">
        <v>1</v>
      </c>
      <c r="AB832">
        <v>8</v>
      </c>
      <c r="AC832">
        <v>3.18</v>
      </c>
      <c r="AE832" t="s">
        <v>5398</v>
      </c>
      <c r="AH832">
        <v>0</v>
      </c>
      <c r="AI832">
        <v>0</v>
      </c>
    </row>
    <row r="833" spans="2:35">
      <c r="B833">
        <v>5.5</v>
      </c>
      <c r="J833" t="s">
        <v>6451</v>
      </c>
      <c r="K833" t="s">
        <v>6463</v>
      </c>
      <c r="L833" t="s">
        <v>6479</v>
      </c>
      <c r="M833" t="s">
        <v>6506</v>
      </c>
      <c r="N833" t="s">
        <v>7116</v>
      </c>
      <c r="O833" t="s">
        <v>8202</v>
      </c>
      <c r="P833">
        <v>7</v>
      </c>
      <c r="Q833">
        <v>2</v>
      </c>
      <c r="R833">
        <v>1.04</v>
      </c>
      <c r="S833">
        <v>3.92</v>
      </c>
      <c r="T833">
        <v>535.98</v>
      </c>
      <c r="U833">
        <v>130.65</v>
      </c>
      <c r="V833">
        <v>4.74</v>
      </c>
      <c r="W833">
        <v>4.27</v>
      </c>
      <c r="X833">
        <v>0</v>
      </c>
      <c r="Y833">
        <v>3</v>
      </c>
      <c r="Z833" t="s">
        <v>4268</v>
      </c>
      <c r="AA833">
        <v>1</v>
      </c>
      <c r="AB833">
        <v>8</v>
      </c>
      <c r="AC833">
        <v>3.04</v>
      </c>
      <c r="AE833" t="s">
        <v>5398</v>
      </c>
      <c r="AH833">
        <v>0</v>
      </c>
      <c r="AI833">
        <v>0</v>
      </c>
    </row>
    <row r="834" spans="2:35">
      <c r="B834">
        <v>520</v>
      </c>
      <c r="J834" t="s">
        <v>6451</v>
      </c>
      <c r="K834" t="s">
        <v>6463</v>
      </c>
      <c r="L834" t="s">
        <v>6479</v>
      </c>
      <c r="M834" t="s">
        <v>6506</v>
      </c>
      <c r="N834" t="s">
        <v>7116</v>
      </c>
      <c r="O834" t="s">
        <v>8202</v>
      </c>
      <c r="P834">
        <v>7</v>
      </c>
      <c r="Q834">
        <v>2</v>
      </c>
      <c r="R834">
        <v>1.04</v>
      </c>
      <c r="S834">
        <v>3.92</v>
      </c>
      <c r="T834">
        <v>535.98</v>
      </c>
      <c r="U834">
        <v>130.65</v>
      </c>
      <c r="V834">
        <v>4.74</v>
      </c>
      <c r="W834">
        <v>4.27</v>
      </c>
      <c r="X834">
        <v>0</v>
      </c>
      <c r="Y834">
        <v>3</v>
      </c>
      <c r="Z834" t="s">
        <v>4268</v>
      </c>
      <c r="AA834">
        <v>1</v>
      </c>
      <c r="AB834">
        <v>8</v>
      </c>
      <c r="AC834">
        <v>3.04</v>
      </c>
      <c r="AE834" t="s">
        <v>5398</v>
      </c>
      <c r="AH834">
        <v>0</v>
      </c>
      <c r="AI834">
        <v>0</v>
      </c>
    </row>
    <row r="835" spans="2:35">
      <c r="B835">
        <v>2.4</v>
      </c>
      <c r="J835" t="s">
        <v>6451</v>
      </c>
      <c r="K835" t="s">
        <v>6463</v>
      </c>
      <c r="L835" t="s">
        <v>6479</v>
      </c>
      <c r="M835" t="s">
        <v>6506</v>
      </c>
      <c r="N835" t="s">
        <v>7116</v>
      </c>
      <c r="O835" t="s">
        <v>8202</v>
      </c>
      <c r="P835">
        <v>7</v>
      </c>
      <c r="Q835">
        <v>2</v>
      </c>
      <c r="R835">
        <v>1.04</v>
      </c>
      <c r="S835">
        <v>3.92</v>
      </c>
      <c r="T835">
        <v>535.98</v>
      </c>
      <c r="U835">
        <v>130.65</v>
      </c>
      <c r="V835">
        <v>4.74</v>
      </c>
      <c r="W835">
        <v>4.27</v>
      </c>
      <c r="X835">
        <v>0</v>
      </c>
      <c r="Y835">
        <v>3</v>
      </c>
      <c r="Z835" t="s">
        <v>4268</v>
      </c>
      <c r="AA835">
        <v>1</v>
      </c>
      <c r="AB835">
        <v>8</v>
      </c>
      <c r="AC835">
        <v>3.04</v>
      </c>
      <c r="AE835" t="s">
        <v>5398</v>
      </c>
      <c r="AH835">
        <v>0</v>
      </c>
      <c r="AI835">
        <v>0</v>
      </c>
    </row>
    <row r="836" spans="2:35">
      <c r="B836">
        <v>4.2</v>
      </c>
      <c r="J836" t="s">
        <v>6451</v>
      </c>
      <c r="K836" t="s">
        <v>6463</v>
      </c>
      <c r="L836" t="s">
        <v>6479</v>
      </c>
      <c r="M836" t="s">
        <v>6506</v>
      </c>
      <c r="N836" t="s">
        <v>7117</v>
      </c>
      <c r="O836" t="s">
        <v>8203</v>
      </c>
      <c r="P836">
        <v>7</v>
      </c>
      <c r="Q836">
        <v>2</v>
      </c>
      <c r="R836">
        <v>1.28</v>
      </c>
      <c r="S836">
        <v>4.16</v>
      </c>
      <c r="T836">
        <v>535.98</v>
      </c>
      <c r="U836">
        <v>130.65</v>
      </c>
      <c r="V836">
        <v>4.74</v>
      </c>
      <c r="W836">
        <v>4.27</v>
      </c>
      <c r="X836">
        <v>0</v>
      </c>
      <c r="Y836">
        <v>3</v>
      </c>
      <c r="Z836" t="s">
        <v>4268</v>
      </c>
      <c r="AA836">
        <v>1</v>
      </c>
      <c r="AB836">
        <v>8</v>
      </c>
      <c r="AC836">
        <v>2.92</v>
      </c>
      <c r="AE836" t="s">
        <v>5398</v>
      </c>
      <c r="AH836">
        <v>0</v>
      </c>
      <c r="AI836">
        <v>0</v>
      </c>
    </row>
    <row r="837" spans="2:35">
      <c r="B837">
        <v>890</v>
      </c>
      <c r="J837" t="s">
        <v>6451</v>
      </c>
      <c r="K837" t="s">
        <v>6463</v>
      </c>
      <c r="L837" t="s">
        <v>6479</v>
      </c>
      <c r="M837" t="s">
        <v>6506</v>
      </c>
      <c r="N837" t="s">
        <v>7117</v>
      </c>
      <c r="O837" t="s">
        <v>8203</v>
      </c>
      <c r="P837">
        <v>7</v>
      </c>
      <c r="Q837">
        <v>2</v>
      </c>
      <c r="R837">
        <v>1.28</v>
      </c>
      <c r="S837">
        <v>4.16</v>
      </c>
      <c r="T837">
        <v>535.98</v>
      </c>
      <c r="U837">
        <v>130.65</v>
      </c>
      <c r="V837">
        <v>4.74</v>
      </c>
      <c r="W837">
        <v>4.27</v>
      </c>
      <c r="X837">
        <v>0</v>
      </c>
      <c r="Y837">
        <v>3</v>
      </c>
      <c r="Z837" t="s">
        <v>4268</v>
      </c>
      <c r="AA837">
        <v>1</v>
      </c>
      <c r="AB837">
        <v>8</v>
      </c>
      <c r="AC837">
        <v>2.92</v>
      </c>
      <c r="AE837" t="s">
        <v>5398</v>
      </c>
      <c r="AH837">
        <v>0</v>
      </c>
      <c r="AI837">
        <v>0</v>
      </c>
    </row>
    <row r="838" spans="2:35">
      <c r="B838">
        <v>920</v>
      </c>
      <c r="J838" t="s">
        <v>6451</v>
      </c>
      <c r="K838" t="s">
        <v>6463</v>
      </c>
      <c r="L838" t="s">
        <v>6479</v>
      </c>
      <c r="M838" t="s">
        <v>6506</v>
      </c>
      <c r="N838" t="s">
        <v>7117</v>
      </c>
      <c r="O838" t="s">
        <v>8203</v>
      </c>
      <c r="P838">
        <v>7</v>
      </c>
      <c r="Q838">
        <v>2</v>
      </c>
      <c r="R838">
        <v>1.28</v>
      </c>
      <c r="S838">
        <v>4.16</v>
      </c>
      <c r="T838">
        <v>535.98</v>
      </c>
      <c r="U838">
        <v>130.65</v>
      </c>
      <c r="V838">
        <v>4.74</v>
      </c>
      <c r="W838">
        <v>4.27</v>
      </c>
      <c r="X838">
        <v>0</v>
      </c>
      <c r="Y838">
        <v>3</v>
      </c>
      <c r="Z838" t="s">
        <v>4268</v>
      </c>
      <c r="AA838">
        <v>1</v>
      </c>
      <c r="AB838">
        <v>8</v>
      </c>
      <c r="AC838">
        <v>2.92</v>
      </c>
      <c r="AE838" t="s">
        <v>5398</v>
      </c>
      <c r="AH838">
        <v>0</v>
      </c>
      <c r="AI838">
        <v>0</v>
      </c>
    </row>
    <row r="839" spans="2:35">
      <c r="B839">
        <v>1.5</v>
      </c>
      <c r="J839" t="s">
        <v>6451</v>
      </c>
      <c r="K839" t="s">
        <v>6463</v>
      </c>
      <c r="L839" t="s">
        <v>6479</v>
      </c>
      <c r="M839" t="s">
        <v>6506</v>
      </c>
      <c r="N839" t="s">
        <v>7117</v>
      </c>
      <c r="O839" t="s">
        <v>8203</v>
      </c>
      <c r="P839">
        <v>7</v>
      </c>
      <c r="Q839">
        <v>2</v>
      </c>
      <c r="R839">
        <v>1.28</v>
      </c>
      <c r="S839">
        <v>4.16</v>
      </c>
      <c r="T839">
        <v>535.98</v>
      </c>
      <c r="U839">
        <v>130.65</v>
      </c>
      <c r="V839">
        <v>4.74</v>
      </c>
      <c r="W839">
        <v>4.27</v>
      </c>
      <c r="X839">
        <v>0</v>
      </c>
      <c r="Y839">
        <v>3</v>
      </c>
      <c r="Z839" t="s">
        <v>4268</v>
      </c>
      <c r="AA839">
        <v>1</v>
      </c>
      <c r="AB839">
        <v>8</v>
      </c>
      <c r="AC839">
        <v>2.92</v>
      </c>
      <c r="AE839" t="s">
        <v>5398</v>
      </c>
      <c r="AH839">
        <v>0</v>
      </c>
      <c r="AI839">
        <v>0</v>
      </c>
    </row>
    <row r="840" spans="2:35">
      <c r="B840">
        <v>1.3</v>
      </c>
      <c r="J840" t="s">
        <v>6451</v>
      </c>
      <c r="K840" t="s">
        <v>6463</v>
      </c>
      <c r="L840" t="s">
        <v>6479</v>
      </c>
      <c r="M840" t="s">
        <v>6506</v>
      </c>
      <c r="N840" t="s">
        <v>7118</v>
      </c>
      <c r="O840" t="s">
        <v>8204</v>
      </c>
      <c r="P840">
        <v>7</v>
      </c>
      <c r="Q840">
        <v>2</v>
      </c>
      <c r="R840">
        <v>1.46</v>
      </c>
      <c r="S840">
        <v>4.34</v>
      </c>
      <c r="T840">
        <v>535.98</v>
      </c>
      <c r="U840">
        <v>130.65</v>
      </c>
      <c r="V840">
        <v>4.89</v>
      </c>
      <c r="W840">
        <v>4.27</v>
      </c>
      <c r="X840">
        <v>0</v>
      </c>
      <c r="Y840">
        <v>3</v>
      </c>
      <c r="Z840" t="s">
        <v>4268</v>
      </c>
      <c r="AA840">
        <v>1</v>
      </c>
      <c r="AB840">
        <v>8</v>
      </c>
      <c r="AC840">
        <v>2.83</v>
      </c>
      <c r="AE840" t="s">
        <v>5398</v>
      </c>
      <c r="AH840">
        <v>0</v>
      </c>
      <c r="AI840">
        <v>0</v>
      </c>
    </row>
    <row r="841" spans="2:35">
      <c r="B841">
        <v>660</v>
      </c>
      <c r="J841" t="s">
        <v>6451</v>
      </c>
      <c r="K841" t="s">
        <v>6463</v>
      </c>
      <c r="L841" t="s">
        <v>6479</v>
      </c>
      <c r="M841" t="s">
        <v>6506</v>
      </c>
      <c r="N841" t="s">
        <v>7118</v>
      </c>
      <c r="O841" t="s">
        <v>8204</v>
      </c>
      <c r="P841">
        <v>7</v>
      </c>
      <c r="Q841">
        <v>2</v>
      </c>
      <c r="R841">
        <v>1.46</v>
      </c>
      <c r="S841">
        <v>4.34</v>
      </c>
      <c r="T841">
        <v>535.98</v>
      </c>
      <c r="U841">
        <v>130.65</v>
      </c>
      <c r="V841">
        <v>4.89</v>
      </c>
      <c r="W841">
        <v>4.27</v>
      </c>
      <c r="X841">
        <v>0</v>
      </c>
      <c r="Y841">
        <v>3</v>
      </c>
      <c r="Z841" t="s">
        <v>4268</v>
      </c>
      <c r="AA841">
        <v>1</v>
      </c>
      <c r="AB841">
        <v>8</v>
      </c>
      <c r="AC841">
        <v>2.83</v>
      </c>
      <c r="AE841" t="s">
        <v>5398</v>
      </c>
      <c r="AH841">
        <v>0</v>
      </c>
      <c r="AI841">
        <v>0</v>
      </c>
    </row>
    <row r="842" spans="2:35">
      <c r="B842">
        <v>0.5</v>
      </c>
      <c r="J842" t="s">
        <v>6451</v>
      </c>
      <c r="K842" t="s">
        <v>6463</v>
      </c>
      <c r="L842" t="s">
        <v>6479</v>
      </c>
      <c r="M842" t="s">
        <v>6506</v>
      </c>
      <c r="N842" t="s">
        <v>7118</v>
      </c>
      <c r="O842" t="s">
        <v>8204</v>
      </c>
      <c r="P842">
        <v>7</v>
      </c>
      <c r="Q842">
        <v>2</v>
      </c>
      <c r="R842">
        <v>1.46</v>
      </c>
      <c r="S842">
        <v>4.34</v>
      </c>
      <c r="T842">
        <v>535.98</v>
      </c>
      <c r="U842">
        <v>130.65</v>
      </c>
      <c r="V842">
        <v>4.89</v>
      </c>
      <c r="W842">
        <v>4.27</v>
      </c>
      <c r="X842">
        <v>0</v>
      </c>
      <c r="Y842">
        <v>3</v>
      </c>
      <c r="Z842" t="s">
        <v>4268</v>
      </c>
      <c r="AA842">
        <v>1</v>
      </c>
      <c r="AB842">
        <v>8</v>
      </c>
      <c r="AC842">
        <v>2.83</v>
      </c>
      <c r="AE842" t="s">
        <v>5398</v>
      </c>
      <c r="AH842">
        <v>0</v>
      </c>
      <c r="AI842">
        <v>0</v>
      </c>
    </row>
    <row r="843" spans="2:35">
      <c r="B843">
        <v>7.3</v>
      </c>
      <c r="J843" t="s">
        <v>6451</v>
      </c>
      <c r="K843" t="s">
        <v>6463</v>
      </c>
      <c r="L843" t="s">
        <v>6479</v>
      </c>
      <c r="M843" t="s">
        <v>6506</v>
      </c>
      <c r="N843" t="s">
        <v>7118</v>
      </c>
      <c r="O843" t="s">
        <v>8204</v>
      </c>
      <c r="P843">
        <v>7</v>
      </c>
      <c r="Q843">
        <v>2</v>
      </c>
      <c r="R843">
        <v>1.46</v>
      </c>
      <c r="S843">
        <v>4.34</v>
      </c>
      <c r="T843">
        <v>535.98</v>
      </c>
      <c r="U843">
        <v>130.65</v>
      </c>
      <c r="V843">
        <v>4.89</v>
      </c>
      <c r="W843">
        <v>4.27</v>
      </c>
      <c r="X843">
        <v>0</v>
      </c>
      <c r="Y843">
        <v>3</v>
      </c>
      <c r="Z843" t="s">
        <v>4268</v>
      </c>
      <c r="AA843">
        <v>1</v>
      </c>
      <c r="AB843">
        <v>8</v>
      </c>
      <c r="AC843">
        <v>2.83</v>
      </c>
      <c r="AE843" t="s">
        <v>5398</v>
      </c>
      <c r="AH843">
        <v>0</v>
      </c>
      <c r="AI843">
        <v>0</v>
      </c>
    </row>
    <row r="844" spans="2:35">
      <c r="B844">
        <v>1.4</v>
      </c>
      <c r="J844" t="s">
        <v>6451</v>
      </c>
      <c r="K844" t="s">
        <v>6463</v>
      </c>
      <c r="L844" t="s">
        <v>6479</v>
      </c>
      <c r="M844" t="s">
        <v>6506</v>
      </c>
      <c r="N844" t="s">
        <v>7118</v>
      </c>
      <c r="O844" t="s">
        <v>8204</v>
      </c>
      <c r="P844">
        <v>7</v>
      </c>
      <c r="Q844">
        <v>2</v>
      </c>
      <c r="R844">
        <v>1.46</v>
      </c>
      <c r="S844">
        <v>4.34</v>
      </c>
      <c r="T844">
        <v>535.98</v>
      </c>
      <c r="U844">
        <v>130.65</v>
      </c>
      <c r="V844">
        <v>4.89</v>
      </c>
      <c r="W844">
        <v>4.27</v>
      </c>
      <c r="X844">
        <v>0</v>
      </c>
      <c r="Y844">
        <v>3</v>
      </c>
      <c r="Z844" t="s">
        <v>4268</v>
      </c>
      <c r="AA844">
        <v>1</v>
      </c>
      <c r="AB844">
        <v>8</v>
      </c>
      <c r="AC844">
        <v>2.83</v>
      </c>
      <c r="AE844" t="s">
        <v>5398</v>
      </c>
      <c r="AH844">
        <v>0</v>
      </c>
      <c r="AI844">
        <v>0</v>
      </c>
    </row>
    <row r="845" spans="2:35">
      <c r="B845">
        <v>2.3</v>
      </c>
      <c r="J845" t="s">
        <v>6451</v>
      </c>
      <c r="K845" t="s">
        <v>6463</v>
      </c>
      <c r="L845" t="s">
        <v>6479</v>
      </c>
      <c r="M845" t="s">
        <v>6506</v>
      </c>
      <c r="N845" t="s">
        <v>7119</v>
      </c>
      <c r="O845" t="s">
        <v>8205</v>
      </c>
      <c r="P845">
        <v>8</v>
      </c>
      <c r="Q845">
        <v>2</v>
      </c>
      <c r="R845">
        <v>0.45</v>
      </c>
      <c r="S845">
        <v>3.33</v>
      </c>
      <c r="T845">
        <v>537.96</v>
      </c>
      <c r="U845">
        <v>139.88</v>
      </c>
      <c r="V845">
        <v>3.73</v>
      </c>
      <c r="W845">
        <v>4.26</v>
      </c>
      <c r="X845">
        <v>0</v>
      </c>
      <c r="Y845">
        <v>3</v>
      </c>
      <c r="Z845" t="s">
        <v>4268</v>
      </c>
      <c r="AA845">
        <v>1</v>
      </c>
      <c r="AB845">
        <v>8</v>
      </c>
      <c r="AC845">
        <v>3.335</v>
      </c>
      <c r="AE845" t="s">
        <v>5398</v>
      </c>
      <c r="AH845">
        <v>0</v>
      </c>
      <c r="AI845">
        <v>0</v>
      </c>
    </row>
    <row r="846" spans="2:35">
      <c r="B846">
        <v>5.3</v>
      </c>
      <c r="J846" t="s">
        <v>6451</v>
      </c>
      <c r="K846" t="s">
        <v>6463</v>
      </c>
      <c r="L846" t="s">
        <v>6479</v>
      </c>
      <c r="M846" t="s">
        <v>6506</v>
      </c>
      <c r="N846" t="s">
        <v>7120</v>
      </c>
      <c r="O846" t="s">
        <v>8206</v>
      </c>
      <c r="P846">
        <v>6</v>
      </c>
      <c r="Q846">
        <v>2</v>
      </c>
      <c r="R846">
        <v>1.13</v>
      </c>
      <c r="S846">
        <v>4.01</v>
      </c>
      <c r="T846">
        <v>483.88</v>
      </c>
      <c r="U846">
        <v>121.42</v>
      </c>
      <c r="V846">
        <v>4.29</v>
      </c>
      <c r="W846">
        <v>4.26</v>
      </c>
      <c r="X846">
        <v>0</v>
      </c>
      <c r="Y846">
        <v>3</v>
      </c>
      <c r="Z846" t="s">
        <v>4268</v>
      </c>
      <c r="AA846">
        <v>0</v>
      </c>
      <c r="AB846">
        <v>8</v>
      </c>
      <c r="AC846">
        <v>3.110142857142857</v>
      </c>
      <c r="AE846" t="s">
        <v>5398</v>
      </c>
      <c r="AH846">
        <v>0</v>
      </c>
      <c r="AI846">
        <v>0</v>
      </c>
    </row>
    <row r="847" spans="2:35">
      <c r="B847">
        <v>6.4</v>
      </c>
      <c r="J847" t="s">
        <v>6451</v>
      </c>
      <c r="K847" t="s">
        <v>6463</v>
      </c>
      <c r="L847" t="s">
        <v>6479</v>
      </c>
      <c r="M847" t="s">
        <v>6506</v>
      </c>
      <c r="N847" t="s">
        <v>7121</v>
      </c>
      <c r="O847" t="s">
        <v>8207</v>
      </c>
      <c r="P847">
        <v>6</v>
      </c>
      <c r="Q847">
        <v>2</v>
      </c>
      <c r="R847">
        <v>1.3</v>
      </c>
      <c r="S847">
        <v>4.19</v>
      </c>
      <c r="T847">
        <v>501.87</v>
      </c>
      <c r="U847">
        <v>121.42</v>
      </c>
      <c r="V847">
        <v>4.58</v>
      </c>
      <c r="W847">
        <v>4.25</v>
      </c>
      <c r="X847">
        <v>0</v>
      </c>
      <c r="Y847">
        <v>3</v>
      </c>
      <c r="Z847" t="s">
        <v>4268</v>
      </c>
      <c r="AA847">
        <v>1</v>
      </c>
      <c r="AB847">
        <v>8</v>
      </c>
      <c r="AC847">
        <v>2.905</v>
      </c>
      <c r="AE847" t="s">
        <v>5398</v>
      </c>
      <c r="AH847">
        <v>0</v>
      </c>
      <c r="AI847">
        <v>0</v>
      </c>
    </row>
    <row r="848" spans="2:35">
      <c r="B848">
        <v>31</v>
      </c>
      <c r="J848" t="s">
        <v>6451</v>
      </c>
      <c r="K848" t="s">
        <v>6463</v>
      </c>
      <c r="L848" t="s">
        <v>6479</v>
      </c>
      <c r="M848" t="s">
        <v>6506</v>
      </c>
      <c r="N848" t="s">
        <v>7122</v>
      </c>
      <c r="O848" t="s">
        <v>8208</v>
      </c>
      <c r="P848">
        <v>6</v>
      </c>
      <c r="Q848">
        <v>2</v>
      </c>
      <c r="R848">
        <v>1.97</v>
      </c>
      <c r="S848">
        <v>4.86</v>
      </c>
      <c r="T848">
        <v>519.86</v>
      </c>
      <c r="U848">
        <v>121.42</v>
      </c>
      <c r="V848">
        <v>4.88</v>
      </c>
      <c r="W848">
        <v>4.25</v>
      </c>
      <c r="X848">
        <v>0</v>
      </c>
      <c r="Y848">
        <v>3</v>
      </c>
      <c r="Z848" t="s">
        <v>4268</v>
      </c>
      <c r="AA848">
        <v>1</v>
      </c>
      <c r="AB848">
        <v>7</v>
      </c>
      <c r="AC848">
        <v>2.57</v>
      </c>
      <c r="AE848" t="s">
        <v>5398</v>
      </c>
      <c r="AH848">
        <v>0</v>
      </c>
      <c r="AI848">
        <v>0</v>
      </c>
    </row>
    <row r="849" spans="2:35">
      <c r="B849">
        <v>9.199999999999999</v>
      </c>
      <c r="J849" t="s">
        <v>6451</v>
      </c>
      <c r="K849" t="s">
        <v>6463</v>
      </c>
      <c r="L849" t="s">
        <v>6479</v>
      </c>
      <c r="M849" t="s">
        <v>6506</v>
      </c>
      <c r="N849" t="s">
        <v>7123</v>
      </c>
      <c r="O849" t="s">
        <v>8209</v>
      </c>
      <c r="P849">
        <v>6</v>
      </c>
      <c r="Q849">
        <v>2</v>
      </c>
      <c r="R849">
        <v>1.48</v>
      </c>
      <c r="S849">
        <v>4.37</v>
      </c>
      <c r="T849">
        <v>497.91</v>
      </c>
      <c r="U849">
        <v>121.42</v>
      </c>
      <c r="V849">
        <v>4.68</v>
      </c>
      <c r="W849">
        <v>4.26</v>
      </c>
      <c r="X849">
        <v>0</v>
      </c>
      <c r="Y849">
        <v>3</v>
      </c>
      <c r="Z849" t="s">
        <v>4268</v>
      </c>
      <c r="AA849">
        <v>0</v>
      </c>
      <c r="AB849">
        <v>8</v>
      </c>
      <c r="AC849">
        <v>2.829928571428571</v>
      </c>
      <c r="AE849" t="s">
        <v>5398</v>
      </c>
      <c r="AH849">
        <v>0</v>
      </c>
      <c r="AI849">
        <v>0</v>
      </c>
    </row>
    <row r="850" spans="2:35">
      <c r="B850">
        <v>34</v>
      </c>
      <c r="J850" t="s">
        <v>6451</v>
      </c>
      <c r="K850" t="s">
        <v>6463</v>
      </c>
      <c r="L850" t="s">
        <v>6479</v>
      </c>
      <c r="M850" t="s">
        <v>6506</v>
      </c>
      <c r="N850" t="s">
        <v>7124</v>
      </c>
      <c r="O850" t="s">
        <v>8210</v>
      </c>
      <c r="P850">
        <v>6</v>
      </c>
      <c r="Q850">
        <v>2</v>
      </c>
      <c r="R850">
        <v>2.29</v>
      </c>
      <c r="S850">
        <v>5.18</v>
      </c>
      <c r="T850">
        <v>547.92</v>
      </c>
      <c r="U850">
        <v>121.42</v>
      </c>
      <c r="V850">
        <v>5.52</v>
      </c>
      <c r="W850">
        <v>4.26</v>
      </c>
      <c r="X850">
        <v>0</v>
      </c>
      <c r="Y850">
        <v>3</v>
      </c>
      <c r="Z850" t="s">
        <v>4268</v>
      </c>
      <c r="AA850">
        <v>2</v>
      </c>
      <c r="AB850">
        <v>8</v>
      </c>
      <c r="AC850">
        <v>2.355</v>
      </c>
      <c r="AE850" t="s">
        <v>5398</v>
      </c>
      <c r="AH850">
        <v>0</v>
      </c>
      <c r="AI850">
        <v>0</v>
      </c>
    </row>
    <row r="851" spans="2:35">
      <c r="B851">
        <v>32</v>
      </c>
      <c r="J851" t="s">
        <v>6451</v>
      </c>
      <c r="K851" t="s">
        <v>6463</v>
      </c>
      <c r="L851" t="s">
        <v>6479</v>
      </c>
      <c r="M851" t="s">
        <v>6506</v>
      </c>
      <c r="N851" t="s">
        <v>7125</v>
      </c>
      <c r="O851" t="s">
        <v>8211</v>
      </c>
      <c r="P851">
        <v>6</v>
      </c>
      <c r="Q851">
        <v>2</v>
      </c>
      <c r="R851">
        <v>2.5</v>
      </c>
      <c r="S851">
        <v>5.38</v>
      </c>
      <c r="T851">
        <v>507.97</v>
      </c>
      <c r="U851">
        <v>121.42</v>
      </c>
      <c r="V851">
        <v>5.36</v>
      </c>
      <c r="W851">
        <v>4.27</v>
      </c>
      <c r="X851">
        <v>0</v>
      </c>
      <c r="Y851">
        <v>3</v>
      </c>
      <c r="Z851" t="s">
        <v>4268</v>
      </c>
      <c r="AA851">
        <v>2</v>
      </c>
      <c r="AB851">
        <v>7</v>
      </c>
      <c r="AC851">
        <v>2.25</v>
      </c>
      <c r="AE851" t="s">
        <v>5398</v>
      </c>
      <c r="AH851">
        <v>0</v>
      </c>
      <c r="AI851">
        <v>0</v>
      </c>
    </row>
    <row r="852" spans="2:35">
      <c r="B852">
        <v>4.3</v>
      </c>
      <c r="J852" t="s">
        <v>6451</v>
      </c>
      <c r="K852" t="s">
        <v>6463</v>
      </c>
      <c r="L852" t="s">
        <v>6479</v>
      </c>
      <c r="M852" t="s">
        <v>6506</v>
      </c>
      <c r="N852" t="s">
        <v>7126</v>
      </c>
      <c r="O852" t="s">
        <v>8212</v>
      </c>
      <c r="P852">
        <v>6</v>
      </c>
      <c r="Q852">
        <v>2</v>
      </c>
      <c r="R852">
        <v>0.62</v>
      </c>
      <c r="S852">
        <v>3.5</v>
      </c>
      <c r="T852">
        <v>527.91</v>
      </c>
      <c r="U852">
        <v>121.42</v>
      </c>
      <c r="V852">
        <v>4.97</v>
      </c>
      <c r="W852">
        <v>4.27</v>
      </c>
      <c r="X852">
        <v>0</v>
      </c>
      <c r="Y852">
        <v>3</v>
      </c>
      <c r="Z852" t="s">
        <v>4268</v>
      </c>
      <c r="AA852">
        <v>1</v>
      </c>
      <c r="AB852">
        <v>8</v>
      </c>
      <c r="AC852">
        <v>3.25</v>
      </c>
      <c r="AE852" t="s">
        <v>5398</v>
      </c>
      <c r="AH852">
        <v>0</v>
      </c>
      <c r="AI852">
        <v>0</v>
      </c>
    </row>
    <row r="853" spans="2:35">
      <c r="B853">
        <v>600</v>
      </c>
      <c r="J853" t="s">
        <v>6451</v>
      </c>
      <c r="K853" t="s">
        <v>6463</v>
      </c>
      <c r="L853" t="s">
        <v>6479</v>
      </c>
      <c r="M853" t="s">
        <v>6506</v>
      </c>
      <c r="N853" t="s">
        <v>7126</v>
      </c>
      <c r="O853" t="s">
        <v>8212</v>
      </c>
      <c r="P853">
        <v>6</v>
      </c>
      <c r="Q853">
        <v>2</v>
      </c>
      <c r="R853">
        <v>0.62</v>
      </c>
      <c r="S853">
        <v>3.5</v>
      </c>
      <c r="T853">
        <v>527.91</v>
      </c>
      <c r="U853">
        <v>121.42</v>
      </c>
      <c r="V853">
        <v>4.97</v>
      </c>
      <c r="W853">
        <v>4.27</v>
      </c>
      <c r="X853">
        <v>0</v>
      </c>
      <c r="Y853">
        <v>3</v>
      </c>
      <c r="Z853" t="s">
        <v>4268</v>
      </c>
      <c r="AA853">
        <v>1</v>
      </c>
      <c r="AB853">
        <v>8</v>
      </c>
      <c r="AC853">
        <v>3.25</v>
      </c>
      <c r="AE853" t="s">
        <v>5398</v>
      </c>
      <c r="AH853">
        <v>0</v>
      </c>
      <c r="AI853">
        <v>0</v>
      </c>
    </row>
    <row r="854" spans="2:35">
      <c r="B854">
        <v>3</v>
      </c>
      <c r="J854" t="s">
        <v>6451</v>
      </c>
      <c r="K854" t="s">
        <v>6463</v>
      </c>
      <c r="L854" t="s">
        <v>6479</v>
      </c>
      <c r="M854" t="s">
        <v>6506</v>
      </c>
      <c r="N854" t="s">
        <v>7126</v>
      </c>
      <c r="O854" t="s">
        <v>8212</v>
      </c>
      <c r="P854">
        <v>6</v>
      </c>
      <c r="Q854">
        <v>2</v>
      </c>
      <c r="R854">
        <v>0.62</v>
      </c>
      <c r="S854">
        <v>3.5</v>
      </c>
      <c r="T854">
        <v>527.91</v>
      </c>
      <c r="U854">
        <v>121.42</v>
      </c>
      <c r="V854">
        <v>4.97</v>
      </c>
      <c r="W854">
        <v>4.27</v>
      </c>
      <c r="X854">
        <v>0</v>
      </c>
      <c r="Y854">
        <v>3</v>
      </c>
      <c r="Z854" t="s">
        <v>4268</v>
      </c>
      <c r="AA854">
        <v>1</v>
      </c>
      <c r="AB854">
        <v>8</v>
      </c>
      <c r="AC854">
        <v>3.25</v>
      </c>
      <c r="AE854" t="s">
        <v>5398</v>
      </c>
      <c r="AH854">
        <v>0</v>
      </c>
      <c r="AI854">
        <v>0</v>
      </c>
    </row>
    <row r="855" spans="2:35">
      <c r="B855">
        <v>2.3</v>
      </c>
      <c r="J855" t="s">
        <v>6451</v>
      </c>
      <c r="K855" t="s">
        <v>6463</v>
      </c>
      <c r="L855" t="s">
        <v>6479</v>
      </c>
      <c r="M855" t="s">
        <v>6506</v>
      </c>
      <c r="N855" t="s">
        <v>7127</v>
      </c>
      <c r="O855" t="s">
        <v>8213</v>
      </c>
      <c r="P855">
        <v>6</v>
      </c>
      <c r="Q855">
        <v>2</v>
      </c>
      <c r="R855">
        <v>2</v>
      </c>
      <c r="S855">
        <v>4.88</v>
      </c>
      <c r="T855">
        <v>505.96</v>
      </c>
      <c r="U855">
        <v>121.42</v>
      </c>
      <c r="V855">
        <v>5.12</v>
      </c>
      <c r="W855">
        <v>4.27</v>
      </c>
      <c r="X855">
        <v>0</v>
      </c>
      <c r="Y855">
        <v>3</v>
      </c>
      <c r="Z855" t="s">
        <v>4268</v>
      </c>
      <c r="AA855">
        <v>2</v>
      </c>
      <c r="AB855">
        <v>8</v>
      </c>
      <c r="AC855">
        <v>2.56</v>
      </c>
      <c r="AE855" t="s">
        <v>5398</v>
      </c>
      <c r="AH855">
        <v>0</v>
      </c>
      <c r="AI855">
        <v>0</v>
      </c>
    </row>
    <row r="856" spans="2:35">
      <c r="B856">
        <v>1.9</v>
      </c>
      <c r="J856" t="s">
        <v>6451</v>
      </c>
      <c r="K856" t="s">
        <v>6463</v>
      </c>
      <c r="L856" t="s">
        <v>6479</v>
      </c>
      <c r="M856" t="s">
        <v>6506</v>
      </c>
      <c r="N856" t="s">
        <v>7128</v>
      </c>
      <c r="O856" t="s">
        <v>8214</v>
      </c>
      <c r="P856">
        <v>6</v>
      </c>
      <c r="Q856">
        <v>2</v>
      </c>
      <c r="R856">
        <v>2.15</v>
      </c>
      <c r="S856">
        <v>5.03</v>
      </c>
      <c r="T856">
        <v>505.96</v>
      </c>
      <c r="U856">
        <v>121.42</v>
      </c>
      <c r="V856">
        <v>5.12</v>
      </c>
      <c r="W856">
        <v>4.27</v>
      </c>
      <c r="X856">
        <v>0</v>
      </c>
      <c r="Y856">
        <v>3</v>
      </c>
      <c r="Z856" t="s">
        <v>4268</v>
      </c>
      <c r="AA856">
        <v>2</v>
      </c>
      <c r="AB856">
        <v>8</v>
      </c>
      <c r="AC856">
        <v>2.425</v>
      </c>
      <c r="AE856" t="s">
        <v>5398</v>
      </c>
      <c r="AH856">
        <v>0</v>
      </c>
      <c r="AI856">
        <v>0</v>
      </c>
    </row>
    <row r="857" spans="2:35">
      <c r="B857">
        <v>53</v>
      </c>
      <c r="J857" t="s">
        <v>6451</v>
      </c>
      <c r="K857" t="s">
        <v>6463</v>
      </c>
      <c r="L857" t="s">
        <v>6479</v>
      </c>
      <c r="M857" t="s">
        <v>6506</v>
      </c>
      <c r="N857" t="s">
        <v>7129</v>
      </c>
      <c r="O857" t="s">
        <v>8215</v>
      </c>
      <c r="P857">
        <v>7</v>
      </c>
      <c r="Q857">
        <v>2</v>
      </c>
      <c r="R857">
        <v>1.94</v>
      </c>
      <c r="S857">
        <v>4.83</v>
      </c>
      <c r="T857">
        <v>481.89</v>
      </c>
      <c r="U857">
        <v>130.65</v>
      </c>
      <c r="V857">
        <v>3.92</v>
      </c>
      <c r="W857">
        <v>4.23</v>
      </c>
      <c r="X857">
        <v>0</v>
      </c>
      <c r="Y857">
        <v>3</v>
      </c>
      <c r="Z857" t="s">
        <v>4268</v>
      </c>
      <c r="AA857">
        <v>0</v>
      </c>
      <c r="AB857">
        <v>8</v>
      </c>
      <c r="AC857">
        <v>2.714357142857143</v>
      </c>
      <c r="AE857" t="s">
        <v>5398</v>
      </c>
      <c r="AH857">
        <v>0</v>
      </c>
      <c r="AI857">
        <v>0</v>
      </c>
    </row>
    <row r="858" spans="2:35">
      <c r="B858">
        <v>28</v>
      </c>
      <c r="J858" t="s">
        <v>6451</v>
      </c>
      <c r="K858" t="s">
        <v>6463</v>
      </c>
      <c r="L858" t="s">
        <v>6479</v>
      </c>
      <c r="M858" t="s">
        <v>6506</v>
      </c>
      <c r="N858" t="s">
        <v>7130</v>
      </c>
      <c r="O858" t="s">
        <v>8216</v>
      </c>
      <c r="P858">
        <v>6</v>
      </c>
      <c r="Q858">
        <v>2</v>
      </c>
      <c r="R858">
        <v>0.37</v>
      </c>
      <c r="S858">
        <v>3.25</v>
      </c>
      <c r="T858">
        <v>437.84</v>
      </c>
      <c r="U858">
        <v>121.42</v>
      </c>
      <c r="V858">
        <v>3.39</v>
      </c>
      <c r="W858">
        <v>4.27</v>
      </c>
      <c r="X858">
        <v>0</v>
      </c>
      <c r="Y858">
        <v>3</v>
      </c>
      <c r="Z858" t="s">
        <v>4268</v>
      </c>
      <c r="AA858">
        <v>0</v>
      </c>
      <c r="AB858">
        <v>6</v>
      </c>
      <c r="AC858">
        <v>3.819</v>
      </c>
      <c r="AE858" t="s">
        <v>5398</v>
      </c>
      <c r="AH858">
        <v>0</v>
      </c>
      <c r="AI858">
        <v>0</v>
      </c>
    </row>
    <row r="859" spans="2:35">
      <c r="B859">
        <v>46</v>
      </c>
      <c r="J859" t="s">
        <v>6451</v>
      </c>
      <c r="K859" t="s">
        <v>6463</v>
      </c>
      <c r="L859" t="s">
        <v>6479</v>
      </c>
      <c r="M859" t="s">
        <v>6506</v>
      </c>
      <c r="N859" t="s">
        <v>7131</v>
      </c>
      <c r="O859" t="s">
        <v>8217</v>
      </c>
      <c r="P859">
        <v>6</v>
      </c>
      <c r="Q859">
        <v>2</v>
      </c>
      <c r="R859">
        <v>2.87</v>
      </c>
      <c r="S859">
        <v>5.75</v>
      </c>
      <c r="T859">
        <v>510.85</v>
      </c>
      <c r="U859">
        <v>106.86</v>
      </c>
      <c r="V859">
        <v>4.97</v>
      </c>
      <c r="W859">
        <v>4.27</v>
      </c>
      <c r="X859">
        <v>0.07000000000000001</v>
      </c>
      <c r="Y859">
        <v>3</v>
      </c>
      <c r="Z859" t="s">
        <v>4268</v>
      </c>
      <c r="AA859">
        <v>1</v>
      </c>
      <c r="AB859">
        <v>7</v>
      </c>
      <c r="AC859">
        <v>2.503</v>
      </c>
      <c r="AE859" t="s">
        <v>5398</v>
      </c>
      <c r="AH859">
        <v>0</v>
      </c>
      <c r="AI859">
        <v>0</v>
      </c>
    </row>
    <row r="860" spans="2:35">
      <c r="B860">
        <v>17</v>
      </c>
      <c r="J860" t="s">
        <v>6451</v>
      </c>
      <c r="K860" t="s">
        <v>6463</v>
      </c>
      <c r="L860" t="s">
        <v>6479</v>
      </c>
      <c r="M860" t="s">
        <v>6506</v>
      </c>
      <c r="N860" t="s">
        <v>7132</v>
      </c>
      <c r="O860" t="s">
        <v>8218</v>
      </c>
      <c r="P860">
        <v>5</v>
      </c>
      <c r="Q860">
        <v>2</v>
      </c>
      <c r="R860">
        <v>1.75</v>
      </c>
      <c r="S860">
        <v>4.63</v>
      </c>
      <c r="T860">
        <v>505.75</v>
      </c>
      <c r="U860">
        <v>97.63</v>
      </c>
      <c r="V860">
        <v>4.84</v>
      </c>
      <c r="W860">
        <v>4.27</v>
      </c>
      <c r="X860">
        <v>0</v>
      </c>
      <c r="Y860">
        <v>3</v>
      </c>
      <c r="Z860" t="s">
        <v>4268</v>
      </c>
      <c r="AA860">
        <v>1</v>
      </c>
      <c r="AB860">
        <v>6</v>
      </c>
      <c r="AC860">
        <v>3.430666666666667</v>
      </c>
      <c r="AE860" t="s">
        <v>5398</v>
      </c>
      <c r="AH860">
        <v>0</v>
      </c>
      <c r="AI860">
        <v>0</v>
      </c>
    </row>
    <row r="861" spans="2:35">
      <c r="B861">
        <v>52</v>
      </c>
      <c r="J861" t="s">
        <v>6451</v>
      </c>
      <c r="K861" t="s">
        <v>6463</v>
      </c>
      <c r="L861" t="s">
        <v>6479</v>
      </c>
      <c r="M861" t="s">
        <v>6506</v>
      </c>
      <c r="N861" t="s">
        <v>7133</v>
      </c>
      <c r="O861" t="s">
        <v>8219</v>
      </c>
      <c r="P861">
        <v>5</v>
      </c>
      <c r="Q861">
        <v>2</v>
      </c>
      <c r="R861">
        <v>1.63</v>
      </c>
      <c r="S861">
        <v>4.51</v>
      </c>
      <c r="T861">
        <v>440.88</v>
      </c>
      <c r="U861">
        <v>97.63</v>
      </c>
      <c r="V861">
        <v>4.38</v>
      </c>
      <c r="W861">
        <v>4.27</v>
      </c>
      <c r="X861">
        <v>0.41</v>
      </c>
      <c r="Y861">
        <v>3</v>
      </c>
      <c r="Z861" t="s">
        <v>4268</v>
      </c>
      <c r="AA861">
        <v>0</v>
      </c>
      <c r="AB861">
        <v>6</v>
      </c>
      <c r="AC861">
        <v>3.912952380952381</v>
      </c>
      <c r="AE861" t="s">
        <v>5398</v>
      </c>
      <c r="AH861">
        <v>0</v>
      </c>
      <c r="AI861">
        <v>0</v>
      </c>
    </row>
    <row r="862" spans="2:35">
      <c r="B862">
        <v>63</v>
      </c>
      <c r="J862" t="s">
        <v>6451</v>
      </c>
      <c r="K862" t="s">
        <v>6463</v>
      </c>
      <c r="L862" t="s">
        <v>6479</v>
      </c>
      <c r="M862" t="s">
        <v>6506</v>
      </c>
      <c r="N862" t="s">
        <v>7134</v>
      </c>
      <c r="O862" t="s">
        <v>8220</v>
      </c>
      <c r="P862">
        <v>5</v>
      </c>
      <c r="Q862">
        <v>2</v>
      </c>
      <c r="R862">
        <v>2.01</v>
      </c>
      <c r="S862">
        <v>4.89</v>
      </c>
      <c r="T862">
        <v>494.85</v>
      </c>
      <c r="U862">
        <v>97.63</v>
      </c>
      <c r="V862">
        <v>5.09</v>
      </c>
      <c r="W862">
        <v>4.27</v>
      </c>
      <c r="X862">
        <v>0.02</v>
      </c>
      <c r="Y862">
        <v>3</v>
      </c>
      <c r="Z862" t="s">
        <v>4268</v>
      </c>
      <c r="AA862">
        <v>1</v>
      </c>
      <c r="AB862">
        <v>6</v>
      </c>
      <c r="AC862">
        <v>3.332452380952381</v>
      </c>
      <c r="AE862" t="s">
        <v>5398</v>
      </c>
      <c r="AH862">
        <v>0</v>
      </c>
      <c r="AI862">
        <v>0</v>
      </c>
    </row>
    <row r="863" spans="2:35">
      <c r="B863">
        <v>170</v>
      </c>
      <c r="J863" t="s">
        <v>6451</v>
      </c>
      <c r="K863" t="s">
        <v>6463</v>
      </c>
      <c r="L863" t="s">
        <v>6479</v>
      </c>
      <c r="M863" t="s">
        <v>6506</v>
      </c>
      <c r="N863" t="s">
        <v>7135</v>
      </c>
      <c r="O863" t="s">
        <v>8221</v>
      </c>
      <c r="P863">
        <v>5</v>
      </c>
      <c r="Q863">
        <v>2</v>
      </c>
      <c r="R863">
        <v>2.28</v>
      </c>
      <c r="S863">
        <v>5.16</v>
      </c>
      <c r="T863">
        <v>466.92</v>
      </c>
      <c r="U863">
        <v>97.63</v>
      </c>
      <c r="V863">
        <v>4.95</v>
      </c>
      <c r="W863">
        <v>4.27</v>
      </c>
      <c r="X863">
        <v>0.39</v>
      </c>
      <c r="Y863">
        <v>3</v>
      </c>
      <c r="Z863" t="s">
        <v>4268</v>
      </c>
      <c r="AA863">
        <v>0</v>
      </c>
      <c r="AB863">
        <v>7</v>
      </c>
      <c r="AC863">
        <v>3.341952380952381</v>
      </c>
      <c r="AE863" t="s">
        <v>5398</v>
      </c>
      <c r="AH863">
        <v>0</v>
      </c>
      <c r="AI863">
        <v>0</v>
      </c>
    </row>
    <row r="864" spans="2:35">
      <c r="B864">
        <v>3.6</v>
      </c>
      <c r="J864" t="s">
        <v>6451</v>
      </c>
      <c r="K864" t="s">
        <v>6463</v>
      </c>
      <c r="L864" t="s">
        <v>6479</v>
      </c>
      <c r="M864" t="s">
        <v>6506</v>
      </c>
      <c r="N864" t="s">
        <v>7136</v>
      </c>
      <c r="O864" t="s">
        <v>8222</v>
      </c>
      <c r="P864">
        <v>7</v>
      </c>
      <c r="Q864">
        <v>2</v>
      </c>
      <c r="R864">
        <v>2.39</v>
      </c>
      <c r="S864">
        <v>5.28</v>
      </c>
      <c r="T864">
        <v>523.97</v>
      </c>
      <c r="U864">
        <v>130.65</v>
      </c>
      <c r="V864">
        <v>4.74</v>
      </c>
      <c r="W864">
        <v>4.27</v>
      </c>
      <c r="X864">
        <v>0</v>
      </c>
      <c r="Y864">
        <v>3</v>
      </c>
      <c r="Z864" t="s">
        <v>4268</v>
      </c>
      <c r="AA864">
        <v>1</v>
      </c>
      <c r="AB864">
        <v>10</v>
      </c>
      <c r="AC864">
        <v>2.305</v>
      </c>
      <c r="AE864" t="s">
        <v>5398</v>
      </c>
      <c r="AH864">
        <v>0</v>
      </c>
      <c r="AI864">
        <v>0</v>
      </c>
    </row>
    <row r="865" spans="2:35">
      <c r="B865">
        <v>7.1</v>
      </c>
      <c r="J865" t="s">
        <v>6451</v>
      </c>
      <c r="K865" t="s">
        <v>6463</v>
      </c>
      <c r="L865" t="s">
        <v>6479</v>
      </c>
      <c r="M865" t="s">
        <v>6506</v>
      </c>
      <c r="N865" t="s">
        <v>7137</v>
      </c>
      <c r="O865" t="s">
        <v>8223</v>
      </c>
      <c r="P865">
        <v>7</v>
      </c>
      <c r="Q865">
        <v>3</v>
      </c>
      <c r="R865">
        <v>0.17</v>
      </c>
      <c r="S865">
        <v>3.05</v>
      </c>
      <c r="T865">
        <v>481.89</v>
      </c>
      <c r="U865">
        <v>141.65</v>
      </c>
      <c r="V865">
        <v>3.31</v>
      </c>
      <c r="W865">
        <v>4.26</v>
      </c>
      <c r="X865">
        <v>0</v>
      </c>
      <c r="Y865">
        <v>3</v>
      </c>
      <c r="Z865" t="s">
        <v>4268</v>
      </c>
      <c r="AA865">
        <v>0</v>
      </c>
      <c r="AB865">
        <v>8</v>
      </c>
      <c r="AC865">
        <v>3.27102380952381</v>
      </c>
      <c r="AE865" t="s">
        <v>5398</v>
      </c>
      <c r="AH865">
        <v>0</v>
      </c>
      <c r="AI865">
        <v>0</v>
      </c>
    </row>
    <row r="866" spans="2:35">
      <c r="B866">
        <v>10</v>
      </c>
      <c r="J866" t="s">
        <v>6451</v>
      </c>
      <c r="K866" t="s">
        <v>6463</v>
      </c>
      <c r="L866" t="s">
        <v>6479</v>
      </c>
      <c r="M866" t="s">
        <v>6506</v>
      </c>
      <c r="N866" t="s">
        <v>7138</v>
      </c>
      <c r="O866" t="s">
        <v>8224</v>
      </c>
      <c r="P866">
        <v>6</v>
      </c>
      <c r="Q866">
        <v>2</v>
      </c>
      <c r="R866">
        <v>2.1</v>
      </c>
      <c r="S866">
        <v>4.98</v>
      </c>
      <c r="T866">
        <v>492.86</v>
      </c>
      <c r="U866">
        <v>106.86</v>
      </c>
      <c r="V866">
        <v>4.68</v>
      </c>
      <c r="W866">
        <v>4.27</v>
      </c>
      <c r="X866">
        <v>0.18</v>
      </c>
      <c r="Y866">
        <v>3</v>
      </c>
      <c r="Z866" t="s">
        <v>4268</v>
      </c>
      <c r="AA866">
        <v>0</v>
      </c>
      <c r="AB866">
        <v>8</v>
      </c>
      <c r="AC866">
        <v>2.949</v>
      </c>
      <c r="AE866" t="s">
        <v>5398</v>
      </c>
      <c r="AH866">
        <v>0</v>
      </c>
      <c r="AI866">
        <v>0</v>
      </c>
    </row>
    <row r="867" spans="2:35">
      <c r="B867">
        <v>11</v>
      </c>
      <c r="J867" t="s">
        <v>6451</v>
      </c>
      <c r="K867" t="s">
        <v>6463</v>
      </c>
      <c r="L867" t="s">
        <v>6479</v>
      </c>
      <c r="M867" t="s">
        <v>6506</v>
      </c>
      <c r="N867" t="s">
        <v>7139</v>
      </c>
      <c r="O867" t="s">
        <v>8225</v>
      </c>
      <c r="P867">
        <v>6</v>
      </c>
      <c r="Q867">
        <v>2</v>
      </c>
      <c r="R867">
        <v>2.61</v>
      </c>
      <c r="S867">
        <v>5.49</v>
      </c>
      <c r="T867">
        <v>506.89</v>
      </c>
      <c r="U867">
        <v>106.86</v>
      </c>
      <c r="V867">
        <v>5.07</v>
      </c>
      <c r="W867">
        <v>4.27</v>
      </c>
      <c r="X867">
        <v>0.18</v>
      </c>
      <c r="Y867">
        <v>3</v>
      </c>
      <c r="Z867" t="s">
        <v>4268</v>
      </c>
      <c r="AA867">
        <v>2</v>
      </c>
      <c r="AB867">
        <v>9</v>
      </c>
      <c r="AC867">
        <v>2.633</v>
      </c>
      <c r="AE867" t="s">
        <v>5398</v>
      </c>
      <c r="AH867">
        <v>0</v>
      </c>
      <c r="AI867">
        <v>0</v>
      </c>
    </row>
    <row r="868" spans="2:35">
      <c r="B868">
        <v>24</v>
      </c>
      <c r="J868" t="s">
        <v>6451</v>
      </c>
      <c r="K868" t="s">
        <v>6463</v>
      </c>
      <c r="L868" t="s">
        <v>6479</v>
      </c>
      <c r="M868" t="s">
        <v>6506</v>
      </c>
      <c r="N868" t="s">
        <v>7140</v>
      </c>
      <c r="O868" t="s">
        <v>8226</v>
      </c>
      <c r="P868">
        <v>6</v>
      </c>
      <c r="Q868">
        <v>2</v>
      </c>
      <c r="R868">
        <v>1.23</v>
      </c>
      <c r="S868">
        <v>4.11</v>
      </c>
      <c r="T868">
        <v>465.89</v>
      </c>
      <c r="U868">
        <v>121.42</v>
      </c>
      <c r="V868">
        <v>4.34</v>
      </c>
      <c r="W868">
        <v>4.27</v>
      </c>
      <c r="X868">
        <v>0</v>
      </c>
      <c r="Y868">
        <v>3</v>
      </c>
      <c r="Z868" t="s">
        <v>4268</v>
      </c>
      <c r="AA868">
        <v>0</v>
      </c>
      <c r="AB868">
        <v>7</v>
      </c>
      <c r="AC868">
        <v>3.188642857142857</v>
      </c>
      <c r="AE868" t="s">
        <v>5398</v>
      </c>
      <c r="AH868">
        <v>0</v>
      </c>
      <c r="AI868">
        <v>0</v>
      </c>
    </row>
    <row r="869" spans="2:35">
      <c r="B869">
        <v>50</v>
      </c>
      <c r="J869" t="s">
        <v>6451</v>
      </c>
      <c r="K869" t="s">
        <v>6463</v>
      </c>
      <c r="L869" t="s">
        <v>6479</v>
      </c>
      <c r="M869" t="s">
        <v>6506</v>
      </c>
      <c r="N869" t="s">
        <v>7141</v>
      </c>
      <c r="O869" t="s">
        <v>8227</v>
      </c>
      <c r="P869">
        <v>6</v>
      </c>
      <c r="Q869">
        <v>2</v>
      </c>
      <c r="R869">
        <v>1.43</v>
      </c>
      <c r="S869">
        <v>4.32</v>
      </c>
      <c r="T869">
        <v>487.85</v>
      </c>
      <c r="U869">
        <v>121.42</v>
      </c>
      <c r="V869">
        <v>4.54</v>
      </c>
      <c r="W869">
        <v>4.27</v>
      </c>
      <c r="X869">
        <v>0</v>
      </c>
      <c r="Y869">
        <v>3</v>
      </c>
      <c r="Z869" t="s">
        <v>4268</v>
      </c>
      <c r="AA869">
        <v>0</v>
      </c>
      <c r="AB869">
        <v>7</v>
      </c>
      <c r="AC869">
        <v>2.926785714285714</v>
      </c>
      <c r="AE869" t="s">
        <v>5398</v>
      </c>
      <c r="AH869">
        <v>0</v>
      </c>
      <c r="AI869">
        <v>0</v>
      </c>
    </row>
    <row r="870" spans="2:35">
      <c r="B870">
        <v>81</v>
      </c>
      <c r="J870" t="s">
        <v>6451</v>
      </c>
      <c r="K870" t="s">
        <v>6463</v>
      </c>
      <c r="L870" t="s">
        <v>6479</v>
      </c>
      <c r="M870" t="s">
        <v>6506</v>
      </c>
      <c r="N870" t="s">
        <v>7142</v>
      </c>
      <c r="O870" t="s">
        <v>8228</v>
      </c>
      <c r="P870">
        <v>6</v>
      </c>
      <c r="Q870">
        <v>2</v>
      </c>
      <c r="R870">
        <v>1.52</v>
      </c>
      <c r="S870">
        <v>4.4</v>
      </c>
      <c r="T870">
        <v>519.86</v>
      </c>
      <c r="U870">
        <v>121.42</v>
      </c>
      <c r="V870">
        <v>4.88</v>
      </c>
      <c r="W870">
        <v>4.27</v>
      </c>
      <c r="X870">
        <v>0</v>
      </c>
      <c r="Y870">
        <v>3</v>
      </c>
      <c r="Z870" t="s">
        <v>4268</v>
      </c>
      <c r="AA870">
        <v>1</v>
      </c>
      <c r="AB870">
        <v>7</v>
      </c>
      <c r="AC870">
        <v>2.8</v>
      </c>
      <c r="AE870" t="s">
        <v>5398</v>
      </c>
      <c r="AH870">
        <v>0</v>
      </c>
      <c r="AI870">
        <v>0</v>
      </c>
    </row>
    <row r="871" spans="2:35">
      <c r="B871">
        <v>2</v>
      </c>
      <c r="J871" t="s">
        <v>6451</v>
      </c>
      <c r="K871" t="s">
        <v>6463</v>
      </c>
      <c r="L871" t="s">
        <v>6479</v>
      </c>
      <c r="M871" t="s">
        <v>6506</v>
      </c>
      <c r="N871" t="s">
        <v>7143</v>
      </c>
      <c r="O871" t="s">
        <v>8229</v>
      </c>
      <c r="P871">
        <v>7</v>
      </c>
      <c r="Q871">
        <v>3</v>
      </c>
      <c r="R871">
        <v>1.32</v>
      </c>
      <c r="S871">
        <v>4.2</v>
      </c>
      <c r="T871">
        <v>550.01</v>
      </c>
      <c r="U871">
        <v>141.65</v>
      </c>
      <c r="V871">
        <v>4.87</v>
      </c>
      <c r="W871">
        <v>4.27</v>
      </c>
      <c r="X871">
        <v>0</v>
      </c>
      <c r="Y871">
        <v>3</v>
      </c>
      <c r="Z871" t="s">
        <v>4268</v>
      </c>
      <c r="AA871">
        <v>1</v>
      </c>
      <c r="AB871">
        <v>8</v>
      </c>
      <c r="AC871">
        <v>2.566666666666666</v>
      </c>
      <c r="AE871" t="s">
        <v>5398</v>
      </c>
      <c r="AH871">
        <v>0</v>
      </c>
      <c r="AI871">
        <v>0</v>
      </c>
    </row>
    <row r="872" spans="2:35">
      <c r="B872">
        <v>130</v>
      </c>
      <c r="J872" t="s">
        <v>6451</v>
      </c>
      <c r="K872" t="s">
        <v>6463</v>
      </c>
      <c r="L872" t="s">
        <v>6479</v>
      </c>
      <c r="M872" t="s">
        <v>6506</v>
      </c>
      <c r="N872" t="s">
        <v>7143</v>
      </c>
      <c r="O872" t="s">
        <v>8229</v>
      </c>
      <c r="P872">
        <v>7</v>
      </c>
      <c r="Q872">
        <v>3</v>
      </c>
      <c r="R872">
        <v>1.32</v>
      </c>
      <c r="S872">
        <v>4.2</v>
      </c>
      <c r="T872">
        <v>550.01</v>
      </c>
      <c r="U872">
        <v>141.65</v>
      </c>
      <c r="V872">
        <v>4.87</v>
      </c>
      <c r="W872">
        <v>4.27</v>
      </c>
      <c r="X872">
        <v>0</v>
      </c>
      <c r="Y872">
        <v>3</v>
      </c>
      <c r="Z872" t="s">
        <v>4268</v>
      </c>
      <c r="AA872">
        <v>1</v>
      </c>
      <c r="AB872">
        <v>8</v>
      </c>
      <c r="AC872">
        <v>2.566666666666666</v>
      </c>
      <c r="AE872" t="s">
        <v>5398</v>
      </c>
      <c r="AH872">
        <v>0</v>
      </c>
      <c r="AI872">
        <v>0</v>
      </c>
    </row>
    <row r="873" spans="2:35">
      <c r="B873">
        <v>0.3</v>
      </c>
      <c r="J873" t="s">
        <v>6451</v>
      </c>
      <c r="K873" t="s">
        <v>6463</v>
      </c>
      <c r="L873" t="s">
        <v>6479</v>
      </c>
      <c r="M873" t="s">
        <v>6506</v>
      </c>
      <c r="N873" t="s">
        <v>7143</v>
      </c>
      <c r="O873" t="s">
        <v>8229</v>
      </c>
      <c r="P873">
        <v>7</v>
      </c>
      <c r="Q873">
        <v>3</v>
      </c>
      <c r="R873">
        <v>1.32</v>
      </c>
      <c r="S873">
        <v>4.2</v>
      </c>
      <c r="T873">
        <v>550.01</v>
      </c>
      <c r="U873">
        <v>141.65</v>
      </c>
      <c r="V873">
        <v>4.87</v>
      </c>
      <c r="W873">
        <v>4.27</v>
      </c>
      <c r="X873">
        <v>0</v>
      </c>
      <c r="Y873">
        <v>3</v>
      </c>
      <c r="Z873" t="s">
        <v>4268</v>
      </c>
      <c r="AA873">
        <v>1</v>
      </c>
      <c r="AB873">
        <v>8</v>
      </c>
      <c r="AC873">
        <v>2.566666666666666</v>
      </c>
      <c r="AE873" t="s">
        <v>5398</v>
      </c>
      <c r="AH873">
        <v>0</v>
      </c>
      <c r="AI873">
        <v>0</v>
      </c>
    </row>
    <row r="874" spans="2:35">
      <c r="B874">
        <v>2.7</v>
      </c>
      <c r="J874" t="s">
        <v>6451</v>
      </c>
      <c r="K874" t="s">
        <v>6463</v>
      </c>
      <c r="L874" t="s">
        <v>6479</v>
      </c>
      <c r="M874" t="s">
        <v>6506</v>
      </c>
      <c r="N874" t="s">
        <v>7143</v>
      </c>
      <c r="O874" t="s">
        <v>8229</v>
      </c>
      <c r="P874">
        <v>7</v>
      </c>
      <c r="Q874">
        <v>3</v>
      </c>
      <c r="R874">
        <v>1.32</v>
      </c>
      <c r="S874">
        <v>4.2</v>
      </c>
      <c r="T874">
        <v>550.01</v>
      </c>
      <c r="U874">
        <v>141.65</v>
      </c>
      <c r="V874">
        <v>4.87</v>
      </c>
      <c r="W874">
        <v>4.27</v>
      </c>
      <c r="X874">
        <v>0</v>
      </c>
      <c r="Y874">
        <v>3</v>
      </c>
      <c r="Z874" t="s">
        <v>4268</v>
      </c>
      <c r="AA874">
        <v>1</v>
      </c>
      <c r="AB874">
        <v>8</v>
      </c>
      <c r="AC874">
        <v>2.566666666666666</v>
      </c>
      <c r="AE874" t="s">
        <v>5398</v>
      </c>
      <c r="AH874">
        <v>0</v>
      </c>
      <c r="AI874">
        <v>0</v>
      </c>
    </row>
    <row r="875" spans="2:35">
      <c r="B875">
        <v>1.6</v>
      </c>
      <c r="J875" t="s">
        <v>6451</v>
      </c>
      <c r="K875" t="s">
        <v>6463</v>
      </c>
      <c r="L875" t="s">
        <v>6479</v>
      </c>
      <c r="M875" t="s">
        <v>6506</v>
      </c>
      <c r="N875" t="s">
        <v>7144</v>
      </c>
      <c r="O875" t="s">
        <v>8230</v>
      </c>
      <c r="P875">
        <v>7</v>
      </c>
      <c r="Q875">
        <v>2</v>
      </c>
      <c r="R875">
        <v>2.56</v>
      </c>
      <c r="S875">
        <v>5.45</v>
      </c>
      <c r="T875">
        <v>549.89</v>
      </c>
      <c r="U875">
        <v>130.65</v>
      </c>
      <c r="V875">
        <v>4.85</v>
      </c>
      <c r="W875">
        <v>4.26</v>
      </c>
      <c r="X875">
        <v>0</v>
      </c>
      <c r="Y875">
        <v>3</v>
      </c>
      <c r="Z875" t="s">
        <v>4268</v>
      </c>
      <c r="AA875">
        <v>1</v>
      </c>
      <c r="AB875">
        <v>9</v>
      </c>
      <c r="AC875">
        <v>2.22</v>
      </c>
      <c r="AE875" t="s">
        <v>5398</v>
      </c>
      <c r="AH875">
        <v>0</v>
      </c>
      <c r="AI875">
        <v>0</v>
      </c>
    </row>
    <row r="876" spans="2:35">
      <c r="B876">
        <v>1200</v>
      </c>
      <c r="J876" t="s">
        <v>6451</v>
      </c>
      <c r="K876" t="s">
        <v>6463</v>
      </c>
      <c r="L876" t="s">
        <v>6479</v>
      </c>
      <c r="M876" t="s">
        <v>6506</v>
      </c>
      <c r="N876" t="s">
        <v>7144</v>
      </c>
      <c r="O876" t="s">
        <v>8230</v>
      </c>
      <c r="P876">
        <v>7</v>
      </c>
      <c r="Q876">
        <v>2</v>
      </c>
      <c r="R876">
        <v>2.56</v>
      </c>
      <c r="S876">
        <v>5.45</v>
      </c>
      <c r="T876">
        <v>549.89</v>
      </c>
      <c r="U876">
        <v>130.65</v>
      </c>
      <c r="V876">
        <v>4.85</v>
      </c>
      <c r="W876">
        <v>4.26</v>
      </c>
      <c r="X876">
        <v>0</v>
      </c>
      <c r="Y876">
        <v>3</v>
      </c>
      <c r="Z876" t="s">
        <v>4268</v>
      </c>
      <c r="AA876">
        <v>1</v>
      </c>
      <c r="AB876">
        <v>9</v>
      </c>
      <c r="AC876">
        <v>2.22</v>
      </c>
      <c r="AE876" t="s">
        <v>5398</v>
      </c>
      <c r="AH876">
        <v>0</v>
      </c>
      <c r="AI876">
        <v>0</v>
      </c>
    </row>
    <row r="877" spans="2:35">
      <c r="B877">
        <v>1</v>
      </c>
      <c r="J877" t="s">
        <v>6451</v>
      </c>
      <c r="K877" t="s">
        <v>6463</v>
      </c>
      <c r="L877" t="s">
        <v>6479</v>
      </c>
      <c r="M877" t="s">
        <v>6506</v>
      </c>
      <c r="N877" t="s">
        <v>7144</v>
      </c>
      <c r="O877" t="s">
        <v>8230</v>
      </c>
      <c r="P877">
        <v>7</v>
      </c>
      <c r="Q877">
        <v>2</v>
      </c>
      <c r="R877">
        <v>2.56</v>
      </c>
      <c r="S877">
        <v>5.45</v>
      </c>
      <c r="T877">
        <v>549.89</v>
      </c>
      <c r="U877">
        <v>130.65</v>
      </c>
      <c r="V877">
        <v>4.85</v>
      </c>
      <c r="W877">
        <v>4.26</v>
      </c>
      <c r="X877">
        <v>0</v>
      </c>
      <c r="Y877">
        <v>3</v>
      </c>
      <c r="Z877" t="s">
        <v>4268</v>
      </c>
      <c r="AA877">
        <v>1</v>
      </c>
      <c r="AB877">
        <v>9</v>
      </c>
      <c r="AC877">
        <v>2.22</v>
      </c>
      <c r="AE877" t="s">
        <v>5398</v>
      </c>
      <c r="AH877">
        <v>0</v>
      </c>
      <c r="AI877">
        <v>0</v>
      </c>
    </row>
    <row r="878" spans="2:35">
      <c r="B878">
        <v>2.5</v>
      </c>
      <c r="J878" t="s">
        <v>6451</v>
      </c>
      <c r="K878" t="s">
        <v>6463</v>
      </c>
      <c r="L878" t="s">
        <v>6479</v>
      </c>
      <c r="M878" t="s">
        <v>6506</v>
      </c>
      <c r="N878" t="s">
        <v>7145</v>
      </c>
      <c r="O878" t="s">
        <v>8231</v>
      </c>
      <c r="P878">
        <v>9</v>
      </c>
      <c r="Q878">
        <v>2</v>
      </c>
      <c r="R878">
        <v>3.68</v>
      </c>
      <c r="S878">
        <v>3.69</v>
      </c>
      <c r="T878">
        <v>576.01</v>
      </c>
      <c r="U878">
        <v>152.24</v>
      </c>
      <c r="V878">
        <v>4.39</v>
      </c>
      <c r="W878">
        <v>12.9</v>
      </c>
      <c r="X878">
        <v>5.49</v>
      </c>
      <c r="Y878">
        <v>4</v>
      </c>
      <c r="Z878" t="s">
        <v>4268</v>
      </c>
      <c r="AA878">
        <v>1</v>
      </c>
      <c r="AB878">
        <v>9</v>
      </c>
      <c r="AC878">
        <v>2.315</v>
      </c>
      <c r="AE878" t="s">
        <v>5399</v>
      </c>
      <c r="AH878">
        <v>0</v>
      </c>
      <c r="AI878">
        <v>0</v>
      </c>
    </row>
    <row r="879" spans="2:35">
      <c r="B879">
        <v>3.8</v>
      </c>
      <c r="J879" t="s">
        <v>6451</v>
      </c>
      <c r="K879" t="s">
        <v>6463</v>
      </c>
      <c r="L879" t="s">
        <v>6479</v>
      </c>
      <c r="M879" t="s">
        <v>6506</v>
      </c>
      <c r="N879" t="s">
        <v>7102</v>
      </c>
      <c r="O879" t="s">
        <v>8188</v>
      </c>
      <c r="P879">
        <v>6</v>
      </c>
      <c r="Q879">
        <v>2</v>
      </c>
      <c r="R879">
        <v>1.23</v>
      </c>
      <c r="S879">
        <v>4.11</v>
      </c>
      <c r="T879">
        <v>465.89</v>
      </c>
      <c r="U879">
        <v>121.42</v>
      </c>
      <c r="V879">
        <v>4.34</v>
      </c>
      <c r="W879">
        <v>4.27</v>
      </c>
      <c r="X879">
        <v>0</v>
      </c>
      <c r="Y879">
        <v>3</v>
      </c>
      <c r="Z879" t="s">
        <v>4268</v>
      </c>
      <c r="AA879">
        <v>0</v>
      </c>
      <c r="AB879">
        <v>7</v>
      </c>
      <c r="AC879">
        <v>3.188642857142857</v>
      </c>
      <c r="AE879" t="s">
        <v>5398</v>
      </c>
      <c r="AH879">
        <v>0</v>
      </c>
      <c r="AI879">
        <v>0</v>
      </c>
    </row>
    <row r="880" spans="2:35">
      <c r="B880">
        <v>190</v>
      </c>
      <c r="J880" t="s">
        <v>6451</v>
      </c>
      <c r="K880" t="s">
        <v>6463</v>
      </c>
      <c r="L880" t="s">
        <v>6479</v>
      </c>
      <c r="M880" t="s">
        <v>6506</v>
      </c>
      <c r="N880" t="s">
        <v>7136</v>
      </c>
      <c r="O880" t="s">
        <v>8222</v>
      </c>
      <c r="P880">
        <v>7</v>
      </c>
      <c r="Q880">
        <v>2</v>
      </c>
      <c r="R880">
        <v>2.39</v>
      </c>
      <c r="S880">
        <v>5.28</v>
      </c>
      <c r="T880">
        <v>523.97</v>
      </c>
      <c r="U880">
        <v>130.65</v>
      </c>
      <c r="V880">
        <v>4.74</v>
      </c>
      <c r="W880">
        <v>4.27</v>
      </c>
      <c r="X880">
        <v>0</v>
      </c>
      <c r="Y880">
        <v>3</v>
      </c>
      <c r="Z880" t="s">
        <v>4268</v>
      </c>
      <c r="AA880">
        <v>1</v>
      </c>
      <c r="AB880">
        <v>10</v>
      </c>
      <c r="AC880">
        <v>2.305</v>
      </c>
      <c r="AE880" t="s">
        <v>5398</v>
      </c>
      <c r="AH880">
        <v>0</v>
      </c>
      <c r="AI880">
        <v>0</v>
      </c>
    </row>
    <row r="881" spans="2:35">
      <c r="B881">
        <v>3.9</v>
      </c>
      <c r="J881" t="s">
        <v>6451</v>
      </c>
      <c r="K881" t="s">
        <v>6463</v>
      </c>
      <c r="L881" t="s">
        <v>6479</v>
      </c>
      <c r="M881" t="s">
        <v>6506</v>
      </c>
      <c r="N881" t="s">
        <v>7136</v>
      </c>
      <c r="O881" t="s">
        <v>8222</v>
      </c>
      <c r="P881">
        <v>7</v>
      </c>
      <c r="Q881">
        <v>2</v>
      </c>
      <c r="R881">
        <v>2.39</v>
      </c>
      <c r="S881">
        <v>5.28</v>
      </c>
      <c r="T881">
        <v>523.97</v>
      </c>
      <c r="U881">
        <v>130.65</v>
      </c>
      <c r="V881">
        <v>4.74</v>
      </c>
      <c r="W881">
        <v>4.27</v>
      </c>
      <c r="X881">
        <v>0</v>
      </c>
      <c r="Y881">
        <v>3</v>
      </c>
      <c r="Z881" t="s">
        <v>4268</v>
      </c>
      <c r="AA881">
        <v>1</v>
      </c>
      <c r="AB881">
        <v>10</v>
      </c>
      <c r="AC881">
        <v>2.305</v>
      </c>
      <c r="AE881" t="s">
        <v>5398</v>
      </c>
      <c r="AH881">
        <v>0</v>
      </c>
      <c r="AI881">
        <v>0</v>
      </c>
    </row>
    <row r="882" spans="2:35">
      <c r="B882">
        <v>0.6</v>
      </c>
      <c r="J882" t="s">
        <v>6451</v>
      </c>
      <c r="K882" t="s">
        <v>6463</v>
      </c>
      <c r="L882" t="s">
        <v>6479</v>
      </c>
      <c r="M882" t="s">
        <v>6506</v>
      </c>
      <c r="N882" t="s">
        <v>7136</v>
      </c>
      <c r="O882" t="s">
        <v>8222</v>
      </c>
      <c r="P882">
        <v>7</v>
      </c>
      <c r="Q882">
        <v>2</v>
      </c>
      <c r="R882">
        <v>2.39</v>
      </c>
      <c r="S882">
        <v>5.28</v>
      </c>
      <c r="T882">
        <v>523.97</v>
      </c>
      <c r="U882">
        <v>130.65</v>
      </c>
      <c r="V882">
        <v>4.74</v>
      </c>
      <c r="W882">
        <v>4.27</v>
      </c>
      <c r="X882">
        <v>0</v>
      </c>
      <c r="Y882">
        <v>3</v>
      </c>
      <c r="Z882" t="s">
        <v>4268</v>
      </c>
      <c r="AA882">
        <v>1</v>
      </c>
      <c r="AB882">
        <v>10</v>
      </c>
      <c r="AC882">
        <v>2.305</v>
      </c>
      <c r="AE882" t="s">
        <v>5398</v>
      </c>
      <c r="AH882">
        <v>0</v>
      </c>
      <c r="AI882">
        <v>0</v>
      </c>
    </row>
    <row r="883" spans="2:35">
      <c r="B883">
        <v>98</v>
      </c>
      <c r="J883" t="s">
        <v>6451</v>
      </c>
      <c r="K883" t="s">
        <v>6463</v>
      </c>
      <c r="L883" t="s">
        <v>6479</v>
      </c>
      <c r="M883" t="s">
        <v>6506</v>
      </c>
      <c r="N883" t="s">
        <v>7136</v>
      </c>
      <c r="O883" t="s">
        <v>8222</v>
      </c>
      <c r="P883">
        <v>7</v>
      </c>
      <c r="Q883">
        <v>2</v>
      </c>
      <c r="R883">
        <v>2.39</v>
      </c>
      <c r="S883">
        <v>5.28</v>
      </c>
      <c r="T883">
        <v>523.97</v>
      </c>
      <c r="U883">
        <v>130.65</v>
      </c>
      <c r="V883">
        <v>4.74</v>
      </c>
      <c r="W883">
        <v>4.27</v>
      </c>
      <c r="X883">
        <v>0</v>
      </c>
      <c r="Y883">
        <v>3</v>
      </c>
      <c r="Z883" t="s">
        <v>4268</v>
      </c>
      <c r="AA883">
        <v>1</v>
      </c>
      <c r="AB883">
        <v>10</v>
      </c>
      <c r="AC883">
        <v>2.305</v>
      </c>
      <c r="AE883" t="s">
        <v>5398</v>
      </c>
      <c r="AH883">
        <v>0</v>
      </c>
      <c r="AI883">
        <v>0</v>
      </c>
    </row>
    <row r="884" spans="2:35">
      <c r="B884">
        <v>17</v>
      </c>
      <c r="J884" t="s">
        <v>6451</v>
      </c>
      <c r="K884" t="s">
        <v>6463</v>
      </c>
      <c r="L884" t="s">
        <v>6479</v>
      </c>
      <c r="M884" t="s">
        <v>6506</v>
      </c>
      <c r="N884" t="s">
        <v>7146</v>
      </c>
      <c r="O884" t="s">
        <v>8232</v>
      </c>
      <c r="P884">
        <v>6</v>
      </c>
      <c r="Q884">
        <v>2</v>
      </c>
      <c r="R884">
        <v>1.95</v>
      </c>
      <c r="S884">
        <v>4.84</v>
      </c>
      <c r="T884">
        <v>559.9299999999999</v>
      </c>
      <c r="U884">
        <v>121.42</v>
      </c>
      <c r="V884">
        <v>5.66</v>
      </c>
      <c r="W884">
        <v>4.27</v>
      </c>
      <c r="X884">
        <v>0</v>
      </c>
      <c r="Y884">
        <v>3</v>
      </c>
      <c r="Z884" t="s">
        <v>4268</v>
      </c>
      <c r="AA884">
        <v>2</v>
      </c>
      <c r="AB884">
        <v>8</v>
      </c>
      <c r="AC884">
        <v>2.58</v>
      </c>
      <c r="AE884" t="s">
        <v>5398</v>
      </c>
      <c r="AH884">
        <v>0</v>
      </c>
      <c r="AI884">
        <v>0</v>
      </c>
    </row>
    <row r="885" spans="2:35">
      <c r="B885">
        <v>130</v>
      </c>
      <c r="J885" t="s">
        <v>6451</v>
      </c>
      <c r="K885" t="s">
        <v>6463</v>
      </c>
      <c r="L885" t="s">
        <v>6479</v>
      </c>
      <c r="M885" t="s">
        <v>6506</v>
      </c>
      <c r="N885" t="s">
        <v>7146</v>
      </c>
      <c r="O885" t="s">
        <v>8232</v>
      </c>
      <c r="P885">
        <v>6</v>
      </c>
      <c r="Q885">
        <v>2</v>
      </c>
      <c r="R885">
        <v>1.95</v>
      </c>
      <c r="S885">
        <v>4.84</v>
      </c>
      <c r="T885">
        <v>559.9299999999999</v>
      </c>
      <c r="U885">
        <v>121.42</v>
      </c>
      <c r="V885">
        <v>5.66</v>
      </c>
      <c r="W885">
        <v>4.27</v>
      </c>
      <c r="X885">
        <v>0</v>
      </c>
      <c r="Y885">
        <v>3</v>
      </c>
      <c r="Z885" t="s">
        <v>4268</v>
      </c>
      <c r="AA885">
        <v>2</v>
      </c>
      <c r="AB885">
        <v>8</v>
      </c>
      <c r="AC885">
        <v>2.58</v>
      </c>
      <c r="AE885" t="s">
        <v>5398</v>
      </c>
      <c r="AH885">
        <v>0</v>
      </c>
      <c r="AI885">
        <v>0</v>
      </c>
    </row>
    <row r="886" spans="2:35">
      <c r="B886">
        <v>14</v>
      </c>
      <c r="J886" t="s">
        <v>6451</v>
      </c>
      <c r="K886" t="s">
        <v>6463</v>
      </c>
      <c r="L886" t="s">
        <v>6479</v>
      </c>
      <c r="M886" t="s">
        <v>6506</v>
      </c>
      <c r="N886" t="s">
        <v>7146</v>
      </c>
      <c r="O886" t="s">
        <v>8232</v>
      </c>
      <c r="P886">
        <v>6</v>
      </c>
      <c r="Q886">
        <v>2</v>
      </c>
      <c r="R886">
        <v>1.95</v>
      </c>
      <c r="S886">
        <v>4.84</v>
      </c>
      <c r="T886">
        <v>559.9299999999999</v>
      </c>
      <c r="U886">
        <v>121.42</v>
      </c>
      <c r="V886">
        <v>5.66</v>
      </c>
      <c r="W886">
        <v>4.27</v>
      </c>
      <c r="X886">
        <v>0</v>
      </c>
      <c r="Y886">
        <v>3</v>
      </c>
      <c r="Z886" t="s">
        <v>4268</v>
      </c>
      <c r="AA886">
        <v>2</v>
      </c>
      <c r="AB886">
        <v>8</v>
      </c>
      <c r="AC886">
        <v>2.58</v>
      </c>
      <c r="AE886" t="s">
        <v>5398</v>
      </c>
      <c r="AH886">
        <v>0</v>
      </c>
      <c r="AI886">
        <v>0</v>
      </c>
    </row>
    <row r="887" spans="2:35">
      <c r="B887">
        <v>59</v>
      </c>
      <c r="J887" t="s">
        <v>6451</v>
      </c>
      <c r="K887" t="s">
        <v>6463</v>
      </c>
      <c r="L887" t="s">
        <v>6479</v>
      </c>
      <c r="M887" t="s">
        <v>6506</v>
      </c>
      <c r="N887" t="s">
        <v>7147</v>
      </c>
      <c r="O887" t="s">
        <v>8233</v>
      </c>
      <c r="P887">
        <v>6</v>
      </c>
      <c r="Q887">
        <v>2</v>
      </c>
      <c r="R887">
        <v>2.48</v>
      </c>
      <c r="S887">
        <v>5.36</v>
      </c>
      <c r="T887">
        <v>573.96</v>
      </c>
      <c r="U887">
        <v>121.42</v>
      </c>
      <c r="V887">
        <v>6.05</v>
      </c>
      <c r="W887">
        <v>4.27</v>
      </c>
      <c r="X887">
        <v>0</v>
      </c>
      <c r="Y887">
        <v>3</v>
      </c>
      <c r="Z887" t="s">
        <v>4268</v>
      </c>
      <c r="AA887">
        <v>2</v>
      </c>
      <c r="AB887">
        <v>8</v>
      </c>
      <c r="AC887">
        <v>2.26</v>
      </c>
      <c r="AE887" t="s">
        <v>5398</v>
      </c>
      <c r="AH887">
        <v>0</v>
      </c>
      <c r="AI887">
        <v>0</v>
      </c>
    </row>
    <row r="888" spans="2:35">
      <c r="B888">
        <v>5</v>
      </c>
      <c r="J888" t="s">
        <v>6451</v>
      </c>
      <c r="K888" t="s">
        <v>6463</v>
      </c>
      <c r="L888" t="s">
        <v>6479</v>
      </c>
      <c r="M888" t="s">
        <v>6506</v>
      </c>
      <c r="N888" t="s">
        <v>7148</v>
      </c>
      <c r="O888" t="s">
        <v>8234</v>
      </c>
      <c r="P888">
        <v>6</v>
      </c>
      <c r="Q888">
        <v>2</v>
      </c>
      <c r="R888">
        <v>0.83</v>
      </c>
      <c r="S888">
        <v>3.71</v>
      </c>
      <c r="T888">
        <v>541.9400000000001</v>
      </c>
      <c r="U888">
        <v>121.42</v>
      </c>
      <c r="V888">
        <v>5.36</v>
      </c>
      <c r="W888">
        <v>4.27</v>
      </c>
      <c r="X888">
        <v>0</v>
      </c>
      <c r="Y888">
        <v>3</v>
      </c>
      <c r="Z888" t="s">
        <v>4268</v>
      </c>
      <c r="AA888">
        <v>2</v>
      </c>
      <c r="AB888">
        <v>8</v>
      </c>
      <c r="AC888">
        <v>3.145</v>
      </c>
      <c r="AE888" t="s">
        <v>5398</v>
      </c>
      <c r="AH888">
        <v>0</v>
      </c>
      <c r="AI888">
        <v>0</v>
      </c>
    </row>
    <row r="889" spans="2:35">
      <c r="B889">
        <v>4.7</v>
      </c>
      <c r="J889" t="s">
        <v>6451</v>
      </c>
      <c r="K889" t="s">
        <v>6463</v>
      </c>
      <c r="L889" t="s">
        <v>6479</v>
      </c>
      <c r="M889" t="s">
        <v>6506</v>
      </c>
      <c r="N889" t="s">
        <v>7149</v>
      </c>
      <c r="O889" t="s">
        <v>8235</v>
      </c>
      <c r="P889">
        <v>7</v>
      </c>
      <c r="Q889">
        <v>2</v>
      </c>
      <c r="R889">
        <v>0.85</v>
      </c>
      <c r="S889">
        <v>3.73</v>
      </c>
      <c r="T889">
        <v>521.96</v>
      </c>
      <c r="U889">
        <v>130.65</v>
      </c>
      <c r="V889">
        <v>4.35</v>
      </c>
      <c r="W889">
        <v>4.27</v>
      </c>
      <c r="X889">
        <v>0</v>
      </c>
      <c r="Y889">
        <v>3</v>
      </c>
      <c r="Z889" t="s">
        <v>4268</v>
      </c>
      <c r="AA889">
        <v>1</v>
      </c>
      <c r="AB889">
        <v>8</v>
      </c>
      <c r="AC889">
        <v>3.135</v>
      </c>
      <c r="AE889" t="s">
        <v>5398</v>
      </c>
      <c r="AH889">
        <v>0</v>
      </c>
      <c r="AI889">
        <v>0</v>
      </c>
    </row>
    <row r="890" spans="2:35">
      <c r="B890">
        <v>14</v>
      </c>
      <c r="J890" t="s">
        <v>6451</v>
      </c>
      <c r="K890" t="s">
        <v>6463</v>
      </c>
      <c r="L890" t="s">
        <v>6479</v>
      </c>
      <c r="M890" t="s">
        <v>6506</v>
      </c>
      <c r="N890" t="s">
        <v>7150</v>
      </c>
      <c r="O890" t="s">
        <v>8236</v>
      </c>
      <c r="P890">
        <v>7</v>
      </c>
      <c r="Q890">
        <v>2</v>
      </c>
      <c r="R890">
        <v>1.42</v>
      </c>
      <c r="S890">
        <v>4.3</v>
      </c>
      <c r="T890">
        <v>550.01</v>
      </c>
      <c r="U890">
        <v>130.65</v>
      </c>
      <c r="V890">
        <v>5.13</v>
      </c>
      <c r="W890">
        <v>4.27</v>
      </c>
      <c r="X890">
        <v>0</v>
      </c>
      <c r="Y890">
        <v>3</v>
      </c>
      <c r="Z890" t="s">
        <v>4268</v>
      </c>
      <c r="AA890">
        <v>2</v>
      </c>
      <c r="AB890">
        <v>8</v>
      </c>
      <c r="AC890">
        <v>2.85</v>
      </c>
      <c r="AE890" t="s">
        <v>5398</v>
      </c>
      <c r="AH890">
        <v>0</v>
      </c>
      <c r="AI890">
        <v>0</v>
      </c>
    </row>
    <row r="891" spans="2:35">
      <c r="B891">
        <v>5.4</v>
      </c>
      <c r="J891" t="s">
        <v>6451</v>
      </c>
      <c r="K891" t="s">
        <v>6463</v>
      </c>
      <c r="L891" t="s">
        <v>6479</v>
      </c>
      <c r="M891" t="s">
        <v>6506</v>
      </c>
      <c r="N891" t="s">
        <v>7151</v>
      </c>
      <c r="O891" t="s">
        <v>8237</v>
      </c>
      <c r="P891">
        <v>7</v>
      </c>
      <c r="Q891">
        <v>2</v>
      </c>
      <c r="R891">
        <v>2.03</v>
      </c>
      <c r="S891">
        <v>4.91</v>
      </c>
      <c r="T891">
        <v>564.04</v>
      </c>
      <c r="U891">
        <v>130.65</v>
      </c>
      <c r="V891">
        <v>5.52</v>
      </c>
      <c r="W891">
        <v>4.27</v>
      </c>
      <c r="X891">
        <v>0</v>
      </c>
      <c r="Y891">
        <v>3</v>
      </c>
      <c r="Z891" t="s">
        <v>4268</v>
      </c>
      <c r="AA891">
        <v>2</v>
      </c>
      <c r="AB891">
        <v>9</v>
      </c>
      <c r="AC891">
        <v>2.53</v>
      </c>
      <c r="AE891" t="s">
        <v>5398</v>
      </c>
      <c r="AH891">
        <v>0</v>
      </c>
      <c r="AI891">
        <v>0</v>
      </c>
    </row>
    <row r="892" spans="2:35">
      <c r="B892">
        <v>1100</v>
      </c>
      <c r="J892" t="s">
        <v>6451</v>
      </c>
      <c r="K892" t="s">
        <v>6463</v>
      </c>
      <c r="L892" t="s">
        <v>6479</v>
      </c>
      <c r="M892" t="s">
        <v>6506</v>
      </c>
      <c r="N892" t="s">
        <v>7151</v>
      </c>
      <c r="O892" t="s">
        <v>8237</v>
      </c>
      <c r="P892">
        <v>7</v>
      </c>
      <c r="Q892">
        <v>2</v>
      </c>
      <c r="R892">
        <v>2.03</v>
      </c>
      <c r="S892">
        <v>4.91</v>
      </c>
      <c r="T892">
        <v>564.04</v>
      </c>
      <c r="U892">
        <v>130.65</v>
      </c>
      <c r="V892">
        <v>5.52</v>
      </c>
      <c r="W892">
        <v>4.27</v>
      </c>
      <c r="X892">
        <v>0</v>
      </c>
      <c r="Y892">
        <v>3</v>
      </c>
      <c r="Z892" t="s">
        <v>4268</v>
      </c>
      <c r="AA892">
        <v>2</v>
      </c>
      <c r="AB892">
        <v>9</v>
      </c>
      <c r="AC892">
        <v>2.53</v>
      </c>
      <c r="AE892" t="s">
        <v>5398</v>
      </c>
      <c r="AH892">
        <v>0</v>
      </c>
      <c r="AI892">
        <v>0</v>
      </c>
    </row>
    <row r="893" spans="2:35">
      <c r="B893">
        <v>2.4</v>
      </c>
      <c r="J893" t="s">
        <v>6451</v>
      </c>
      <c r="K893" t="s">
        <v>6463</v>
      </c>
      <c r="L893" t="s">
        <v>6479</v>
      </c>
      <c r="M893" t="s">
        <v>6506</v>
      </c>
      <c r="N893" t="s">
        <v>7151</v>
      </c>
      <c r="O893" t="s">
        <v>8237</v>
      </c>
      <c r="P893">
        <v>7</v>
      </c>
      <c r="Q893">
        <v>2</v>
      </c>
      <c r="R893">
        <v>2.03</v>
      </c>
      <c r="S893">
        <v>4.91</v>
      </c>
      <c r="T893">
        <v>564.04</v>
      </c>
      <c r="U893">
        <v>130.65</v>
      </c>
      <c r="V893">
        <v>5.52</v>
      </c>
      <c r="W893">
        <v>4.27</v>
      </c>
      <c r="X893">
        <v>0</v>
      </c>
      <c r="Y893">
        <v>3</v>
      </c>
      <c r="Z893" t="s">
        <v>4268</v>
      </c>
      <c r="AA893">
        <v>2</v>
      </c>
      <c r="AB893">
        <v>9</v>
      </c>
      <c r="AC893">
        <v>2.53</v>
      </c>
      <c r="AE893" t="s">
        <v>5398</v>
      </c>
      <c r="AH893">
        <v>0</v>
      </c>
      <c r="AI893">
        <v>0</v>
      </c>
    </row>
    <row r="894" spans="2:35">
      <c r="B894">
        <v>2</v>
      </c>
      <c r="J894" t="s">
        <v>6451</v>
      </c>
      <c r="K894" t="s">
        <v>6463</v>
      </c>
      <c r="L894" t="s">
        <v>6479</v>
      </c>
      <c r="M894" t="s">
        <v>6506</v>
      </c>
      <c r="N894" t="s">
        <v>7152</v>
      </c>
      <c r="O894" t="s">
        <v>8238</v>
      </c>
      <c r="P894">
        <v>7</v>
      </c>
      <c r="Q894">
        <v>2</v>
      </c>
      <c r="R894">
        <v>2.03</v>
      </c>
      <c r="S894">
        <v>4.91</v>
      </c>
      <c r="T894">
        <v>564.04</v>
      </c>
      <c r="U894">
        <v>130.65</v>
      </c>
      <c r="V894">
        <v>5.52</v>
      </c>
      <c r="W894">
        <v>4.27</v>
      </c>
      <c r="X894">
        <v>0</v>
      </c>
      <c r="Y894">
        <v>3</v>
      </c>
      <c r="Z894" t="s">
        <v>4268</v>
      </c>
      <c r="AA894">
        <v>2</v>
      </c>
      <c r="AB894">
        <v>9</v>
      </c>
      <c r="AC894">
        <v>2.53</v>
      </c>
      <c r="AE894" t="s">
        <v>5398</v>
      </c>
      <c r="AH894">
        <v>0</v>
      </c>
      <c r="AI894">
        <v>0</v>
      </c>
    </row>
    <row r="895" spans="2:35">
      <c r="B895">
        <v>600</v>
      </c>
      <c r="J895" t="s">
        <v>6451</v>
      </c>
      <c r="K895" t="s">
        <v>6463</v>
      </c>
      <c r="L895" t="s">
        <v>6479</v>
      </c>
      <c r="M895" t="s">
        <v>6506</v>
      </c>
      <c r="N895" t="s">
        <v>7152</v>
      </c>
      <c r="O895" t="s">
        <v>8238</v>
      </c>
      <c r="P895">
        <v>7</v>
      </c>
      <c r="Q895">
        <v>2</v>
      </c>
      <c r="R895">
        <v>2.03</v>
      </c>
      <c r="S895">
        <v>4.91</v>
      </c>
      <c r="T895">
        <v>564.04</v>
      </c>
      <c r="U895">
        <v>130.65</v>
      </c>
      <c r="V895">
        <v>5.52</v>
      </c>
      <c r="W895">
        <v>4.27</v>
      </c>
      <c r="X895">
        <v>0</v>
      </c>
      <c r="Y895">
        <v>3</v>
      </c>
      <c r="Z895" t="s">
        <v>4268</v>
      </c>
      <c r="AA895">
        <v>2</v>
      </c>
      <c r="AB895">
        <v>9</v>
      </c>
      <c r="AC895">
        <v>2.53</v>
      </c>
      <c r="AE895" t="s">
        <v>5398</v>
      </c>
      <c r="AH895">
        <v>0</v>
      </c>
      <c r="AI895">
        <v>0</v>
      </c>
    </row>
    <row r="896" spans="2:35">
      <c r="B896">
        <v>0.8</v>
      </c>
      <c r="J896" t="s">
        <v>6451</v>
      </c>
      <c r="K896" t="s">
        <v>6463</v>
      </c>
      <c r="L896" t="s">
        <v>6479</v>
      </c>
      <c r="M896" t="s">
        <v>6506</v>
      </c>
      <c r="N896" t="s">
        <v>7152</v>
      </c>
      <c r="O896" t="s">
        <v>8238</v>
      </c>
      <c r="P896">
        <v>7</v>
      </c>
      <c r="Q896">
        <v>2</v>
      </c>
      <c r="R896">
        <v>2.03</v>
      </c>
      <c r="S896">
        <v>4.91</v>
      </c>
      <c r="T896">
        <v>564.04</v>
      </c>
      <c r="U896">
        <v>130.65</v>
      </c>
      <c r="V896">
        <v>5.52</v>
      </c>
      <c r="W896">
        <v>4.27</v>
      </c>
      <c r="X896">
        <v>0</v>
      </c>
      <c r="Y896">
        <v>3</v>
      </c>
      <c r="Z896" t="s">
        <v>4268</v>
      </c>
      <c r="AA896">
        <v>2</v>
      </c>
      <c r="AB896">
        <v>9</v>
      </c>
      <c r="AC896">
        <v>2.53</v>
      </c>
      <c r="AE896" t="s">
        <v>5398</v>
      </c>
      <c r="AH896">
        <v>0</v>
      </c>
      <c r="AI896">
        <v>0</v>
      </c>
    </row>
    <row r="897" spans="2:35">
      <c r="B897">
        <v>22</v>
      </c>
      <c r="J897" t="s">
        <v>6451</v>
      </c>
      <c r="K897" t="s">
        <v>6463</v>
      </c>
      <c r="L897" t="s">
        <v>6479</v>
      </c>
      <c r="M897" t="s">
        <v>6506</v>
      </c>
      <c r="N897" t="s">
        <v>7153</v>
      </c>
      <c r="O897" t="s">
        <v>8239</v>
      </c>
      <c r="P897">
        <v>8</v>
      </c>
      <c r="Q897">
        <v>2</v>
      </c>
      <c r="R897">
        <v>3.46</v>
      </c>
      <c r="S897">
        <v>5</v>
      </c>
      <c r="T897">
        <v>545</v>
      </c>
      <c r="U897">
        <v>130.38</v>
      </c>
      <c r="V897">
        <v>5.78</v>
      </c>
      <c r="W897">
        <v>1.21</v>
      </c>
      <c r="X897">
        <v>0</v>
      </c>
      <c r="Y897">
        <v>4</v>
      </c>
      <c r="Z897" t="s">
        <v>4268</v>
      </c>
      <c r="AA897">
        <v>2</v>
      </c>
      <c r="AB897">
        <v>8</v>
      </c>
      <c r="AC897">
        <v>1.77</v>
      </c>
      <c r="AE897" t="s">
        <v>5398</v>
      </c>
      <c r="AH897">
        <v>0</v>
      </c>
      <c r="AI897">
        <v>0</v>
      </c>
    </row>
    <row r="898" spans="2:35">
      <c r="B898">
        <v>18</v>
      </c>
      <c r="J898" t="s">
        <v>6451</v>
      </c>
      <c r="K898" t="s">
        <v>6463</v>
      </c>
      <c r="L898" t="s">
        <v>6479</v>
      </c>
      <c r="M898" t="s">
        <v>6506</v>
      </c>
      <c r="N898" t="s">
        <v>7154</v>
      </c>
      <c r="O898" t="s">
        <v>8240</v>
      </c>
      <c r="P898">
        <v>7</v>
      </c>
      <c r="Q898">
        <v>2</v>
      </c>
      <c r="R898">
        <v>3.19</v>
      </c>
      <c r="S898">
        <v>4.15</v>
      </c>
      <c r="T898">
        <v>532</v>
      </c>
      <c r="U898">
        <v>125.4</v>
      </c>
      <c r="V898">
        <v>5.25</v>
      </c>
      <c r="W898">
        <v>2.44</v>
      </c>
      <c r="X898">
        <v>7.18</v>
      </c>
      <c r="Y898">
        <v>4</v>
      </c>
      <c r="Z898" t="s">
        <v>4268</v>
      </c>
      <c r="AA898">
        <v>2</v>
      </c>
      <c r="AB898">
        <v>7</v>
      </c>
      <c r="AC898">
        <v>2.33</v>
      </c>
      <c r="AE898" t="s">
        <v>5398</v>
      </c>
      <c r="AH898">
        <v>0</v>
      </c>
      <c r="AI898">
        <v>0</v>
      </c>
    </row>
    <row r="899" spans="2:35">
      <c r="B899">
        <v>120</v>
      </c>
      <c r="J899" t="s">
        <v>6451</v>
      </c>
      <c r="K899" t="s">
        <v>6463</v>
      </c>
      <c r="L899" t="s">
        <v>6479</v>
      </c>
      <c r="M899" t="s">
        <v>6506</v>
      </c>
      <c r="N899" t="s">
        <v>7155</v>
      </c>
      <c r="O899" t="s">
        <v>8241</v>
      </c>
      <c r="P899">
        <v>6</v>
      </c>
      <c r="Q899">
        <v>2</v>
      </c>
      <c r="R899">
        <v>1.58</v>
      </c>
      <c r="S899">
        <v>4.46</v>
      </c>
      <c r="T899">
        <v>479.92</v>
      </c>
      <c r="U899">
        <v>121.42</v>
      </c>
      <c r="V899">
        <v>4.58</v>
      </c>
      <c r="W899">
        <v>4.27</v>
      </c>
      <c r="X899">
        <v>0</v>
      </c>
      <c r="Y899">
        <v>3</v>
      </c>
      <c r="Z899" t="s">
        <v>4268</v>
      </c>
      <c r="AA899">
        <v>0</v>
      </c>
      <c r="AB899">
        <v>7</v>
      </c>
      <c r="AC899">
        <v>2.913428571428571</v>
      </c>
      <c r="AE899" t="s">
        <v>5398</v>
      </c>
      <c r="AH899">
        <v>0</v>
      </c>
      <c r="AI899">
        <v>0</v>
      </c>
    </row>
    <row r="900" spans="2:35">
      <c r="B900">
        <v>2000</v>
      </c>
      <c r="J900" t="s">
        <v>6451</v>
      </c>
      <c r="K900" t="s">
        <v>6463</v>
      </c>
      <c r="L900" t="s">
        <v>6479</v>
      </c>
      <c r="M900" t="s">
        <v>6506</v>
      </c>
      <c r="N900" t="s">
        <v>7156</v>
      </c>
      <c r="O900" t="s">
        <v>8242</v>
      </c>
      <c r="P900">
        <v>6</v>
      </c>
      <c r="Q900">
        <v>2</v>
      </c>
      <c r="R900">
        <v>1.95</v>
      </c>
      <c r="S900">
        <v>4.91</v>
      </c>
      <c r="T900">
        <v>493.95</v>
      </c>
      <c r="U900">
        <v>121.42</v>
      </c>
      <c r="V900">
        <v>4.89</v>
      </c>
      <c r="W900">
        <v>4.04</v>
      </c>
      <c r="X900">
        <v>0</v>
      </c>
      <c r="Y900">
        <v>3</v>
      </c>
      <c r="Z900" t="s">
        <v>4268</v>
      </c>
      <c r="AA900">
        <v>0</v>
      </c>
      <c r="AB900">
        <v>7</v>
      </c>
      <c r="AC900">
        <v>2.588214285714286</v>
      </c>
      <c r="AE900" t="s">
        <v>5398</v>
      </c>
      <c r="AH900">
        <v>0</v>
      </c>
      <c r="AI900">
        <v>0</v>
      </c>
    </row>
    <row r="901" spans="2:35">
      <c r="B901">
        <v>1100</v>
      </c>
      <c r="J901" t="s">
        <v>6451</v>
      </c>
      <c r="K901" t="s">
        <v>6463</v>
      </c>
      <c r="L901" t="s">
        <v>6479</v>
      </c>
      <c r="M901" t="s">
        <v>6506</v>
      </c>
      <c r="N901" t="s">
        <v>7157</v>
      </c>
      <c r="O901" t="s">
        <v>8243</v>
      </c>
      <c r="P901">
        <v>7</v>
      </c>
      <c r="Q901">
        <v>3</v>
      </c>
      <c r="R901">
        <v>0.13</v>
      </c>
      <c r="S901">
        <v>3.7</v>
      </c>
      <c r="T901">
        <v>519.95</v>
      </c>
      <c r="U901">
        <v>153.59</v>
      </c>
      <c r="V901">
        <v>5.11</v>
      </c>
      <c r="W901">
        <v>12.45</v>
      </c>
      <c r="X901">
        <v>7.49</v>
      </c>
      <c r="Y901">
        <v>4</v>
      </c>
      <c r="Z901" t="s">
        <v>4268</v>
      </c>
      <c r="AA901">
        <v>2</v>
      </c>
      <c r="AB901">
        <v>7</v>
      </c>
      <c r="AC901">
        <v>2.816666666666666</v>
      </c>
      <c r="AE901" t="s">
        <v>5399</v>
      </c>
      <c r="AH901">
        <v>0</v>
      </c>
      <c r="AI901">
        <v>0</v>
      </c>
    </row>
    <row r="902" spans="2:35">
      <c r="B902">
        <v>6</v>
      </c>
      <c r="J902" t="s">
        <v>6451</v>
      </c>
      <c r="K902" t="s">
        <v>6463</v>
      </c>
      <c r="L902" t="s">
        <v>6479</v>
      </c>
      <c r="M902" t="s">
        <v>6506</v>
      </c>
      <c r="N902" t="s">
        <v>7158</v>
      </c>
      <c r="O902" t="s">
        <v>8244</v>
      </c>
    </row>
    <row r="903" spans="2:35">
      <c r="B903">
        <v>2.2</v>
      </c>
      <c r="J903" t="s">
        <v>6451</v>
      </c>
      <c r="K903" t="s">
        <v>6463</v>
      </c>
      <c r="L903" t="s">
        <v>6479</v>
      </c>
      <c r="M903" t="s">
        <v>6506</v>
      </c>
      <c r="N903" t="s">
        <v>7159</v>
      </c>
      <c r="O903" t="s">
        <v>8245</v>
      </c>
    </row>
    <row r="904" spans="2:35">
      <c r="B904">
        <v>11</v>
      </c>
      <c r="J904" t="s">
        <v>6451</v>
      </c>
      <c r="K904" t="s">
        <v>6463</v>
      </c>
      <c r="L904" t="s">
        <v>6479</v>
      </c>
      <c r="M904" t="s">
        <v>6506</v>
      </c>
      <c r="N904" t="s">
        <v>7160</v>
      </c>
      <c r="O904" t="s">
        <v>8246</v>
      </c>
      <c r="P904">
        <v>8</v>
      </c>
      <c r="Q904">
        <v>2</v>
      </c>
      <c r="R904">
        <v>2.53</v>
      </c>
      <c r="S904">
        <v>3.46</v>
      </c>
      <c r="T904">
        <v>521.96</v>
      </c>
      <c r="U904">
        <v>134.63</v>
      </c>
      <c r="V904">
        <v>4.09</v>
      </c>
      <c r="X904">
        <v>7.02</v>
      </c>
      <c r="Y904">
        <v>4</v>
      </c>
      <c r="Z904" t="s">
        <v>4268</v>
      </c>
      <c r="AA904">
        <v>1</v>
      </c>
      <c r="AB904">
        <v>8</v>
      </c>
      <c r="AC904">
        <v>3.005</v>
      </c>
      <c r="AE904" t="s">
        <v>5399</v>
      </c>
      <c r="AH904">
        <v>0</v>
      </c>
      <c r="AI904">
        <v>0</v>
      </c>
    </row>
    <row r="905" spans="2:35">
      <c r="B905">
        <v>6.8</v>
      </c>
      <c r="J905" t="s">
        <v>6451</v>
      </c>
      <c r="K905" t="s">
        <v>6463</v>
      </c>
      <c r="L905" t="s">
        <v>6479</v>
      </c>
      <c r="M905" t="s">
        <v>6506</v>
      </c>
      <c r="N905" t="s">
        <v>7161</v>
      </c>
      <c r="O905" t="s">
        <v>8247</v>
      </c>
      <c r="P905">
        <v>7</v>
      </c>
      <c r="Q905">
        <v>2</v>
      </c>
      <c r="R905">
        <v>3.45</v>
      </c>
      <c r="S905">
        <v>3.45</v>
      </c>
      <c r="T905">
        <v>491.94</v>
      </c>
      <c r="U905">
        <v>122.03</v>
      </c>
      <c r="V905">
        <v>4.14</v>
      </c>
      <c r="W905">
        <v>12.94</v>
      </c>
      <c r="X905">
        <v>1.3</v>
      </c>
      <c r="Y905">
        <v>4</v>
      </c>
      <c r="Z905" t="s">
        <v>4268</v>
      </c>
      <c r="AA905">
        <v>0</v>
      </c>
      <c r="AB905">
        <v>8</v>
      </c>
      <c r="AC905">
        <v>2.607571428571428</v>
      </c>
      <c r="AE905" t="s">
        <v>5399</v>
      </c>
      <c r="AH905">
        <v>0</v>
      </c>
      <c r="AI905">
        <v>0</v>
      </c>
    </row>
    <row r="906" spans="2:35">
      <c r="B906">
        <v>28</v>
      </c>
      <c r="J906" t="s">
        <v>6451</v>
      </c>
      <c r="K906" t="s">
        <v>6463</v>
      </c>
      <c r="L906" t="s">
        <v>6479</v>
      </c>
      <c r="M906" t="s">
        <v>6506</v>
      </c>
      <c r="N906" t="s">
        <v>7162</v>
      </c>
      <c r="O906" t="s">
        <v>8248</v>
      </c>
      <c r="P906">
        <v>7</v>
      </c>
      <c r="Q906">
        <v>2</v>
      </c>
      <c r="R906">
        <v>3.85</v>
      </c>
      <c r="S906">
        <v>4.92</v>
      </c>
      <c r="T906">
        <v>526.38</v>
      </c>
      <c r="U906">
        <v>125.52</v>
      </c>
      <c r="V906">
        <v>5.44</v>
      </c>
      <c r="W906">
        <v>12.34</v>
      </c>
      <c r="X906">
        <v>6.68</v>
      </c>
      <c r="Y906">
        <v>4</v>
      </c>
      <c r="Z906" t="s">
        <v>4268</v>
      </c>
      <c r="AA906">
        <v>2</v>
      </c>
      <c r="AB906">
        <v>8</v>
      </c>
      <c r="AC906">
        <v>1.615</v>
      </c>
      <c r="AE906" t="s">
        <v>5399</v>
      </c>
      <c r="AH906">
        <v>0</v>
      </c>
      <c r="AI906">
        <v>0</v>
      </c>
    </row>
    <row r="907" spans="2:35">
      <c r="B907">
        <v>3.9</v>
      </c>
      <c r="J907" t="s">
        <v>6451</v>
      </c>
      <c r="K907" t="s">
        <v>6463</v>
      </c>
      <c r="L907" t="s">
        <v>6479</v>
      </c>
      <c r="M907" t="s">
        <v>6506</v>
      </c>
      <c r="N907" t="s">
        <v>7163</v>
      </c>
      <c r="O907" t="s">
        <v>8249</v>
      </c>
      <c r="P907">
        <v>7</v>
      </c>
      <c r="Q907">
        <v>3</v>
      </c>
      <c r="R907">
        <v>1.04</v>
      </c>
      <c r="S907">
        <v>4.34</v>
      </c>
      <c r="T907">
        <v>534.96</v>
      </c>
      <c r="U907">
        <v>149.93</v>
      </c>
      <c r="V907">
        <v>5.09</v>
      </c>
      <c r="W907">
        <v>2.64</v>
      </c>
      <c r="X907">
        <v>8.800000000000001</v>
      </c>
      <c r="Y907">
        <v>4</v>
      </c>
      <c r="Z907" t="s">
        <v>4268</v>
      </c>
      <c r="AA907">
        <v>2</v>
      </c>
      <c r="AB907">
        <v>9</v>
      </c>
      <c r="AC907">
        <v>2.096666666666667</v>
      </c>
      <c r="AE907" t="s">
        <v>5400</v>
      </c>
      <c r="AH907">
        <v>0</v>
      </c>
      <c r="AI907">
        <v>0</v>
      </c>
    </row>
    <row r="908" spans="2:35">
      <c r="B908">
        <v>160</v>
      </c>
      <c r="J908" t="s">
        <v>6451</v>
      </c>
      <c r="K908" t="s">
        <v>6463</v>
      </c>
      <c r="L908" t="s">
        <v>6479</v>
      </c>
      <c r="M908" t="s">
        <v>6506</v>
      </c>
      <c r="N908" t="s">
        <v>7164</v>
      </c>
      <c r="O908" t="s">
        <v>8250</v>
      </c>
      <c r="P908">
        <v>8</v>
      </c>
      <c r="Q908">
        <v>3</v>
      </c>
      <c r="R908">
        <v>-0.38</v>
      </c>
      <c r="S908">
        <v>2.46</v>
      </c>
      <c r="T908">
        <v>564.98</v>
      </c>
      <c r="U908">
        <v>155.67</v>
      </c>
      <c r="V908">
        <v>4.45</v>
      </c>
      <c r="W908">
        <v>4.39</v>
      </c>
      <c r="X908">
        <v>0.46</v>
      </c>
      <c r="Y908">
        <v>4</v>
      </c>
      <c r="Z908" t="s">
        <v>4268</v>
      </c>
      <c r="AA908">
        <v>1</v>
      </c>
      <c r="AB908">
        <v>10</v>
      </c>
      <c r="AC908">
        <v>3.166666666666667</v>
      </c>
      <c r="AE908" t="s">
        <v>5398</v>
      </c>
      <c r="AH908">
        <v>0</v>
      </c>
      <c r="AI908">
        <v>0</v>
      </c>
    </row>
    <row r="909" spans="2:35">
      <c r="B909">
        <v>49</v>
      </c>
      <c r="J909" t="s">
        <v>6451</v>
      </c>
      <c r="K909" t="s">
        <v>6463</v>
      </c>
      <c r="L909" t="s">
        <v>6479</v>
      </c>
      <c r="M909" t="s">
        <v>6506</v>
      </c>
      <c r="N909" t="s">
        <v>7165</v>
      </c>
      <c r="O909" t="s">
        <v>8251</v>
      </c>
      <c r="P909">
        <v>5</v>
      </c>
      <c r="Q909">
        <v>2</v>
      </c>
      <c r="R909">
        <v>2.32</v>
      </c>
      <c r="S909">
        <v>5.2</v>
      </c>
      <c r="T909">
        <v>498.37</v>
      </c>
      <c r="U909">
        <v>112.19</v>
      </c>
      <c r="V909">
        <v>5.62</v>
      </c>
      <c r="W909">
        <v>4.27</v>
      </c>
      <c r="X909">
        <v>0</v>
      </c>
      <c r="Y909">
        <v>3</v>
      </c>
      <c r="Z909" t="s">
        <v>4268</v>
      </c>
      <c r="AA909">
        <v>1</v>
      </c>
      <c r="AB909">
        <v>7</v>
      </c>
      <c r="AC909">
        <v>2.611976190476191</v>
      </c>
      <c r="AE909" t="s">
        <v>5398</v>
      </c>
      <c r="AH909">
        <v>0</v>
      </c>
      <c r="AI909">
        <v>0</v>
      </c>
    </row>
    <row r="910" spans="2:35">
      <c r="B910">
        <v>5.2</v>
      </c>
      <c r="J910" t="s">
        <v>6451</v>
      </c>
      <c r="K910" t="s">
        <v>6463</v>
      </c>
      <c r="L910" t="s">
        <v>6479</v>
      </c>
      <c r="M910" t="s">
        <v>6506</v>
      </c>
      <c r="N910" t="s">
        <v>7166</v>
      </c>
      <c r="O910" t="s">
        <v>8252</v>
      </c>
      <c r="P910">
        <v>6</v>
      </c>
      <c r="Q910">
        <v>2</v>
      </c>
      <c r="R910">
        <v>2.79</v>
      </c>
      <c r="S910">
        <v>5.68</v>
      </c>
      <c r="T910">
        <v>554.3099999999999</v>
      </c>
      <c r="U910">
        <v>121.42</v>
      </c>
      <c r="V910">
        <v>5.5</v>
      </c>
      <c r="W910">
        <v>4.26</v>
      </c>
      <c r="X910">
        <v>0</v>
      </c>
      <c r="Y910">
        <v>3</v>
      </c>
      <c r="Z910" t="s">
        <v>4268</v>
      </c>
      <c r="AA910">
        <v>2</v>
      </c>
      <c r="AB910">
        <v>8</v>
      </c>
      <c r="AC910">
        <v>2.105</v>
      </c>
      <c r="AE910" t="s">
        <v>5398</v>
      </c>
      <c r="AH910">
        <v>0</v>
      </c>
      <c r="AI910">
        <v>0</v>
      </c>
    </row>
    <row r="911" spans="2:35">
      <c r="B911">
        <v>21</v>
      </c>
      <c r="J911" t="s">
        <v>6451</v>
      </c>
      <c r="K911" t="s">
        <v>6463</v>
      </c>
      <c r="L911" t="s">
        <v>6479</v>
      </c>
      <c r="M911" t="s">
        <v>6506</v>
      </c>
      <c r="N911" t="s">
        <v>7167</v>
      </c>
      <c r="O911" t="s">
        <v>8253</v>
      </c>
      <c r="P911">
        <v>6</v>
      </c>
      <c r="Q911">
        <v>2</v>
      </c>
      <c r="R911">
        <v>3.48</v>
      </c>
      <c r="S911">
        <v>6.36</v>
      </c>
      <c r="T911">
        <v>534.9400000000001</v>
      </c>
      <c r="U911">
        <v>106.86</v>
      </c>
      <c r="V911">
        <v>5.7</v>
      </c>
      <c r="W911">
        <v>4.27</v>
      </c>
      <c r="X911">
        <v>0.18</v>
      </c>
      <c r="Y911">
        <v>3</v>
      </c>
      <c r="Z911" t="s">
        <v>4268</v>
      </c>
      <c r="AA911">
        <v>2</v>
      </c>
      <c r="AB911">
        <v>10</v>
      </c>
      <c r="AC911">
        <v>2.198</v>
      </c>
      <c r="AE911" t="s">
        <v>5398</v>
      </c>
      <c r="AH911">
        <v>0</v>
      </c>
      <c r="AI911">
        <v>0</v>
      </c>
    </row>
    <row r="912" spans="2:35">
      <c r="B912">
        <v>2.6</v>
      </c>
      <c r="J912" t="s">
        <v>6451</v>
      </c>
      <c r="K912" t="s">
        <v>6463</v>
      </c>
      <c r="L912" t="s">
        <v>6479</v>
      </c>
      <c r="M912" t="s">
        <v>6506</v>
      </c>
      <c r="N912" t="s">
        <v>7168</v>
      </c>
      <c r="O912" t="s">
        <v>8254</v>
      </c>
      <c r="P912">
        <v>7</v>
      </c>
      <c r="Q912">
        <v>2</v>
      </c>
      <c r="R912">
        <v>2.91</v>
      </c>
      <c r="S912">
        <v>5.8</v>
      </c>
      <c r="T912">
        <v>536.92</v>
      </c>
      <c r="U912">
        <v>116.09</v>
      </c>
      <c r="V912">
        <v>4.69</v>
      </c>
      <c r="W912">
        <v>4.26</v>
      </c>
      <c r="X912">
        <v>0.11</v>
      </c>
      <c r="Y912">
        <v>3</v>
      </c>
      <c r="Z912" t="s">
        <v>4268</v>
      </c>
      <c r="AA912">
        <v>1</v>
      </c>
      <c r="AB912">
        <v>11</v>
      </c>
      <c r="AC912">
        <v>2.175333333333333</v>
      </c>
      <c r="AE912" t="s">
        <v>5398</v>
      </c>
      <c r="AH912">
        <v>0</v>
      </c>
      <c r="AI912">
        <v>0</v>
      </c>
    </row>
    <row r="913" spans="2:35">
      <c r="B913">
        <v>19</v>
      </c>
      <c r="J913" t="s">
        <v>6451</v>
      </c>
      <c r="K913" t="s">
        <v>6463</v>
      </c>
      <c r="L913" t="s">
        <v>6479</v>
      </c>
      <c r="M913" t="s">
        <v>6506</v>
      </c>
      <c r="N913" t="s">
        <v>7169</v>
      </c>
      <c r="O913" t="s">
        <v>8255</v>
      </c>
      <c r="P913">
        <v>8</v>
      </c>
      <c r="Q913">
        <v>2</v>
      </c>
      <c r="R913">
        <v>3.91</v>
      </c>
      <c r="S913">
        <v>4.85</v>
      </c>
      <c r="T913">
        <v>562.96</v>
      </c>
      <c r="U913">
        <v>120.07</v>
      </c>
      <c r="V913">
        <v>4.82</v>
      </c>
      <c r="W913">
        <v>2.32</v>
      </c>
      <c r="X913">
        <v>7.07</v>
      </c>
      <c r="Y913">
        <v>4</v>
      </c>
      <c r="Z913" t="s">
        <v>4268</v>
      </c>
      <c r="AA913">
        <v>1</v>
      </c>
      <c r="AB913">
        <v>10</v>
      </c>
      <c r="AC913">
        <v>1.62</v>
      </c>
      <c r="AE913" t="s">
        <v>5398</v>
      </c>
      <c r="AH913">
        <v>0</v>
      </c>
      <c r="AI913">
        <v>0</v>
      </c>
    </row>
    <row r="914" spans="2:35">
      <c r="B914">
        <v>15</v>
      </c>
      <c r="J914" t="s">
        <v>6451</v>
      </c>
      <c r="K914" t="s">
        <v>6463</v>
      </c>
      <c r="L914" t="s">
        <v>6479</v>
      </c>
      <c r="M914" t="s">
        <v>6506</v>
      </c>
      <c r="N914" t="s">
        <v>7170</v>
      </c>
      <c r="O914" t="s">
        <v>8256</v>
      </c>
    </row>
    <row r="915" spans="2:35">
      <c r="B915">
        <v>4.5</v>
      </c>
      <c r="J915" t="s">
        <v>6451</v>
      </c>
      <c r="K915" t="s">
        <v>6463</v>
      </c>
      <c r="L915" t="s">
        <v>6479</v>
      </c>
      <c r="M915" t="s">
        <v>6506</v>
      </c>
      <c r="N915" t="s">
        <v>7171</v>
      </c>
      <c r="O915" t="s">
        <v>8257</v>
      </c>
      <c r="P915">
        <v>7</v>
      </c>
      <c r="Q915">
        <v>2</v>
      </c>
      <c r="R915">
        <v>3.94</v>
      </c>
      <c r="S915">
        <v>6.83</v>
      </c>
      <c r="T915">
        <v>590.89</v>
      </c>
      <c r="U915">
        <v>116.09</v>
      </c>
      <c r="V915">
        <v>5.58</v>
      </c>
      <c r="W915">
        <v>4.26</v>
      </c>
      <c r="X915">
        <v>0.06</v>
      </c>
      <c r="Y915">
        <v>3</v>
      </c>
      <c r="Z915" t="s">
        <v>4268</v>
      </c>
      <c r="AA915">
        <v>2</v>
      </c>
      <c r="AB915">
        <v>11</v>
      </c>
      <c r="AC915">
        <v>1.660333333333333</v>
      </c>
      <c r="AE915" t="s">
        <v>5398</v>
      </c>
      <c r="AH915">
        <v>0</v>
      </c>
      <c r="AI915">
        <v>0</v>
      </c>
    </row>
    <row r="916" spans="2:35">
      <c r="B916">
        <v>3.4</v>
      </c>
      <c r="J916" t="s">
        <v>6451</v>
      </c>
      <c r="K916" t="s">
        <v>6463</v>
      </c>
      <c r="L916" t="s">
        <v>6479</v>
      </c>
      <c r="M916" t="s">
        <v>6506</v>
      </c>
      <c r="N916" t="s">
        <v>7172</v>
      </c>
      <c r="O916" t="s">
        <v>8258</v>
      </c>
    </row>
    <row r="917" spans="2:35">
      <c r="B917">
        <v>3</v>
      </c>
      <c r="J917" t="s">
        <v>6451</v>
      </c>
      <c r="K917" t="s">
        <v>6463</v>
      </c>
      <c r="L917" t="s">
        <v>6479</v>
      </c>
      <c r="M917" t="s">
        <v>6506</v>
      </c>
      <c r="N917" t="s">
        <v>7173</v>
      </c>
      <c r="O917" t="s">
        <v>8259</v>
      </c>
      <c r="P917">
        <v>6</v>
      </c>
      <c r="Q917">
        <v>2</v>
      </c>
      <c r="R917">
        <v>0.5600000000000001</v>
      </c>
      <c r="S917">
        <v>4.7</v>
      </c>
      <c r="T917">
        <v>483.88</v>
      </c>
      <c r="U917">
        <v>124.91</v>
      </c>
      <c r="V917">
        <v>5.13</v>
      </c>
      <c r="W917">
        <v>3.57</v>
      </c>
      <c r="X917">
        <v>7.75</v>
      </c>
      <c r="Y917">
        <v>3</v>
      </c>
      <c r="Z917" t="s">
        <v>4268</v>
      </c>
      <c r="AA917">
        <v>1</v>
      </c>
      <c r="AB917">
        <v>7</v>
      </c>
      <c r="AC917">
        <v>2.765142857142857</v>
      </c>
      <c r="AE917" t="s">
        <v>5398</v>
      </c>
      <c r="AH917">
        <v>0</v>
      </c>
      <c r="AI917">
        <v>0</v>
      </c>
    </row>
    <row r="918" spans="2:35">
      <c r="B918">
        <v>2.3</v>
      </c>
      <c r="J918" t="s">
        <v>6451</v>
      </c>
      <c r="K918" t="s">
        <v>6463</v>
      </c>
      <c r="L918" t="s">
        <v>6479</v>
      </c>
      <c r="M918" t="s">
        <v>6506</v>
      </c>
      <c r="N918" t="s">
        <v>7173</v>
      </c>
      <c r="O918" t="s">
        <v>8259</v>
      </c>
      <c r="P918">
        <v>6</v>
      </c>
      <c r="Q918">
        <v>2</v>
      </c>
      <c r="R918">
        <v>0.5600000000000001</v>
      </c>
      <c r="S918">
        <v>4.7</v>
      </c>
      <c r="T918">
        <v>483.88</v>
      </c>
      <c r="U918">
        <v>124.91</v>
      </c>
      <c r="V918">
        <v>5.13</v>
      </c>
      <c r="W918">
        <v>3.57</v>
      </c>
      <c r="X918">
        <v>7.75</v>
      </c>
      <c r="Y918">
        <v>3</v>
      </c>
      <c r="Z918" t="s">
        <v>4268</v>
      </c>
      <c r="AA918">
        <v>1</v>
      </c>
      <c r="AB918">
        <v>7</v>
      </c>
      <c r="AC918">
        <v>2.765142857142857</v>
      </c>
      <c r="AE918" t="s">
        <v>5398</v>
      </c>
      <c r="AH918">
        <v>0</v>
      </c>
      <c r="AI918">
        <v>0</v>
      </c>
    </row>
    <row r="919" spans="2:35">
      <c r="B919">
        <v>13</v>
      </c>
      <c r="J919" t="s">
        <v>6451</v>
      </c>
      <c r="K919" t="s">
        <v>6463</v>
      </c>
      <c r="L919" t="s">
        <v>6479</v>
      </c>
      <c r="M919" t="s">
        <v>6506</v>
      </c>
      <c r="N919" t="s">
        <v>7174</v>
      </c>
      <c r="O919" t="s">
        <v>8260</v>
      </c>
      <c r="P919">
        <v>6</v>
      </c>
      <c r="Q919">
        <v>2</v>
      </c>
      <c r="R919">
        <v>0.35</v>
      </c>
      <c r="S919">
        <v>4.57</v>
      </c>
      <c r="T919">
        <v>483.88</v>
      </c>
      <c r="U919">
        <v>124.91</v>
      </c>
      <c r="V919">
        <v>5.13</v>
      </c>
      <c r="W919">
        <v>4.16</v>
      </c>
      <c r="X919">
        <v>7.48</v>
      </c>
      <c r="Y919">
        <v>3</v>
      </c>
      <c r="Z919" t="s">
        <v>4268</v>
      </c>
      <c r="AA919">
        <v>1</v>
      </c>
      <c r="AB919">
        <v>7</v>
      </c>
      <c r="AC919">
        <v>2.830142857142857</v>
      </c>
      <c r="AE919" t="s">
        <v>5398</v>
      </c>
      <c r="AH919">
        <v>0</v>
      </c>
      <c r="AI919">
        <v>0</v>
      </c>
    </row>
    <row r="920" spans="2:35">
      <c r="B920">
        <v>11</v>
      </c>
      <c r="J920" t="s">
        <v>6451</v>
      </c>
      <c r="K920" t="s">
        <v>6463</v>
      </c>
      <c r="L920" t="s">
        <v>6479</v>
      </c>
      <c r="M920" t="s">
        <v>6506</v>
      </c>
      <c r="N920" t="s">
        <v>7174</v>
      </c>
      <c r="O920" t="s">
        <v>8260</v>
      </c>
      <c r="P920">
        <v>6</v>
      </c>
      <c r="Q920">
        <v>2</v>
      </c>
      <c r="R920">
        <v>0.35</v>
      </c>
      <c r="S920">
        <v>4.57</v>
      </c>
      <c r="T920">
        <v>483.88</v>
      </c>
      <c r="U920">
        <v>124.91</v>
      </c>
      <c r="V920">
        <v>5.13</v>
      </c>
      <c r="W920">
        <v>4.16</v>
      </c>
      <c r="X920">
        <v>7.48</v>
      </c>
      <c r="Y920">
        <v>3</v>
      </c>
      <c r="Z920" t="s">
        <v>4268</v>
      </c>
      <c r="AA920">
        <v>1</v>
      </c>
      <c r="AB920">
        <v>7</v>
      </c>
      <c r="AC920">
        <v>2.830142857142857</v>
      </c>
      <c r="AE920" t="s">
        <v>5398</v>
      </c>
      <c r="AH920">
        <v>0</v>
      </c>
      <c r="AI920">
        <v>0</v>
      </c>
    </row>
    <row r="921" spans="2:35">
      <c r="B921">
        <v>31</v>
      </c>
      <c r="J921" t="s">
        <v>6451</v>
      </c>
      <c r="K921" t="s">
        <v>6463</v>
      </c>
      <c r="L921" t="s">
        <v>6479</v>
      </c>
      <c r="M921" t="s">
        <v>6506</v>
      </c>
      <c r="N921" t="s">
        <v>7175</v>
      </c>
      <c r="O921" t="s">
        <v>8261</v>
      </c>
      <c r="P921">
        <v>6</v>
      </c>
      <c r="Q921">
        <v>2</v>
      </c>
      <c r="R921">
        <v>0.27</v>
      </c>
      <c r="S921">
        <v>4.73</v>
      </c>
      <c r="T921">
        <v>501.87</v>
      </c>
      <c r="U921">
        <v>124.91</v>
      </c>
      <c r="V921">
        <v>5.26</v>
      </c>
      <c r="W921">
        <v>3.23</v>
      </c>
      <c r="X921">
        <v>6.22</v>
      </c>
      <c r="Y921">
        <v>3</v>
      </c>
      <c r="Z921" t="s">
        <v>4268</v>
      </c>
      <c r="AA921">
        <v>2</v>
      </c>
      <c r="AB921">
        <v>7</v>
      </c>
      <c r="AC921">
        <v>2.635</v>
      </c>
      <c r="AE921" t="s">
        <v>5398</v>
      </c>
      <c r="AH921">
        <v>0</v>
      </c>
      <c r="AI921">
        <v>0</v>
      </c>
    </row>
    <row r="922" spans="2:35">
      <c r="B922">
        <v>14</v>
      </c>
      <c r="J922" t="s">
        <v>6451</v>
      </c>
      <c r="K922" t="s">
        <v>6463</v>
      </c>
      <c r="L922" t="s">
        <v>6479</v>
      </c>
      <c r="M922" t="s">
        <v>6506</v>
      </c>
      <c r="N922" t="s">
        <v>7175</v>
      </c>
      <c r="O922" t="s">
        <v>8261</v>
      </c>
      <c r="P922">
        <v>6</v>
      </c>
      <c r="Q922">
        <v>2</v>
      </c>
      <c r="R922">
        <v>0.27</v>
      </c>
      <c r="S922">
        <v>4.73</v>
      </c>
      <c r="T922">
        <v>501.87</v>
      </c>
      <c r="U922">
        <v>124.91</v>
      </c>
      <c r="V922">
        <v>5.26</v>
      </c>
      <c r="W922">
        <v>3.23</v>
      </c>
      <c r="X922">
        <v>6.22</v>
      </c>
      <c r="Y922">
        <v>3</v>
      </c>
      <c r="Z922" t="s">
        <v>4268</v>
      </c>
      <c r="AA922">
        <v>2</v>
      </c>
      <c r="AB922">
        <v>7</v>
      </c>
      <c r="AC922">
        <v>2.635</v>
      </c>
      <c r="AE922" t="s">
        <v>5398</v>
      </c>
      <c r="AH922">
        <v>0</v>
      </c>
      <c r="AI922">
        <v>0</v>
      </c>
    </row>
    <row r="923" spans="2:35">
      <c r="B923">
        <v>10</v>
      </c>
      <c r="J923" t="s">
        <v>6451</v>
      </c>
      <c r="K923" t="s">
        <v>6463</v>
      </c>
      <c r="L923" t="s">
        <v>6479</v>
      </c>
      <c r="M923" t="s">
        <v>6506</v>
      </c>
      <c r="N923" t="s">
        <v>7176</v>
      </c>
      <c r="O923" t="s">
        <v>8262</v>
      </c>
      <c r="P923">
        <v>6</v>
      </c>
      <c r="Q923">
        <v>2</v>
      </c>
      <c r="R923">
        <v>0.33</v>
      </c>
      <c r="S923">
        <v>4.8</v>
      </c>
      <c r="T923">
        <v>501.87</v>
      </c>
      <c r="U923">
        <v>124.91</v>
      </c>
      <c r="V923">
        <v>5.26</v>
      </c>
      <c r="W923">
        <v>3.23</v>
      </c>
      <c r="X923">
        <v>6.22</v>
      </c>
      <c r="Y923">
        <v>3</v>
      </c>
      <c r="Z923" t="s">
        <v>4268</v>
      </c>
      <c r="AA923">
        <v>2</v>
      </c>
      <c r="AB923">
        <v>7</v>
      </c>
      <c r="AC923">
        <v>2.6</v>
      </c>
      <c r="AE923" t="s">
        <v>5398</v>
      </c>
      <c r="AH923">
        <v>0</v>
      </c>
      <c r="AI923">
        <v>0</v>
      </c>
    </row>
    <row r="924" spans="2:35">
      <c r="B924">
        <v>5.5</v>
      </c>
      <c r="J924" t="s">
        <v>6451</v>
      </c>
      <c r="K924" t="s">
        <v>6463</v>
      </c>
      <c r="L924" t="s">
        <v>6479</v>
      </c>
      <c r="M924" t="s">
        <v>6506</v>
      </c>
      <c r="N924" t="s">
        <v>7177</v>
      </c>
      <c r="O924" t="s">
        <v>8263</v>
      </c>
      <c r="P924">
        <v>6</v>
      </c>
      <c r="Q924">
        <v>2</v>
      </c>
      <c r="R924">
        <v>0.43</v>
      </c>
      <c r="S924">
        <v>4.87</v>
      </c>
      <c r="T924">
        <v>501.87</v>
      </c>
      <c r="U924">
        <v>124.91</v>
      </c>
      <c r="V924">
        <v>5.26</v>
      </c>
      <c r="W924">
        <v>2.64</v>
      </c>
      <c r="X924">
        <v>6.52</v>
      </c>
      <c r="Y924">
        <v>3</v>
      </c>
      <c r="Z924" t="s">
        <v>4268</v>
      </c>
      <c r="AA924">
        <v>2</v>
      </c>
      <c r="AB924">
        <v>7</v>
      </c>
      <c r="AC924">
        <v>2.565</v>
      </c>
      <c r="AE924" t="s">
        <v>5398</v>
      </c>
      <c r="AH924">
        <v>0</v>
      </c>
      <c r="AI924">
        <v>0</v>
      </c>
    </row>
    <row r="925" spans="2:35">
      <c r="B925">
        <v>5.3</v>
      </c>
      <c r="J925" t="s">
        <v>6451</v>
      </c>
      <c r="K925" t="s">
        <v>6463</v>
      </c>
      <c r="L925" t="s">
        <v>6479</v>
      </c>
      <c r="M925" t="s">
        <v>6506</v>
      </c>
      <c r="N925" t="s">
        <v>7178</v>
      </c>
      <c r="O925" t="s">
        <v>8264</v>
      </c>
      <c r="P925">
        <v>8</v>
      </c>
      <c r="Q925">
        <v>2</v>
      </c>
      <c r="R925">
        <v>4.39</v>
      </c>
      <c r="S925">
        <v>4.39</v>
      </c>
      <c r="T925">
        <v>521.99</v>
      </c>
      <c r="U925">
        <v>129.87</v>
      </c>
      <c r="V925">
        <v>4.45</v>
      </c>
      <c r="W925">
        <v>13.02</v>
      </c>
      <c r="X925">
        <v>4.68</v>
      </c>
      <c r="Y925">
        <v>4</v>
      </c>
      <c r="Z925" t="s">
        <v>4268</v>
      </c>
      <c r="AA925">
        <v>1</v>
      </c>
      <c r="AB925">
        <v>7</v>
      </c>
      <c r="AC925">
        <v>1.805</v>
      </c>
      <c r="AE925" t="s">
        <v>5399</v>
      </c>
      <c r="AH925">
        <v>0</v>
      </c>
      <c r="AI925">
        <v>0</v>
      </c>
    </row>
    <row r="926" spans="2:35">
      <c r="B926">
        <v>2.8</v>
      </c>
      <c r="J926" t="s">
        <v>6451</v>
      </c>
      <c r="K926" t="s">
        <v>6463</v>
      </c>
      <c r="L926" t="s">
        <v>6479</v>
      </c>
      <c r="M926" t="s">
        <v>6506</v>
      </c>
      <c r="N926" t="s">
        <v>7178</v>
      </c>
      <c r="O926" t="s">
        <v>8264</v>
      </c>
      <c r="P926">
        <v>8</v>
      </c>
      <c r="Q926">
        <v>2</v>
      </c>
      <c r="R926">
        <v>4.39</v>
      </c>
      <c r="S926">
        <v>4.39</v>
      </c>
      <c r="T926">
        <v>521.99</v>
      </c>
      <c r="U926">
        <v>129.87</v>
      </c>
      <c r="V926">
        <v>4.45</v>
      </c>
      <c r="W926">
        <v>13.02</v>
      </c>
      <c r="X926">
        <v>4.68</v>
      </c>
      <c r="Y926">
        <v>4</v>
      </c>
      <c r="Z926" t="s">
        <v>4268</v>
      </c>
      <c r="AA926">
        <v>1</v>
      </c>
      <c r="AB926">
        <v>7</v>
      </c>
      <c r="AC926">
        <v>1.805</v>
      </c>
      <c r="AE926" t="s">
        <v>5399</v>
      </c>
      <c r="AH926">
        <v>0</v>
      </c>
      <c r="AI926">
        <v>0</v>
      </c>
    </row>
    <row r="927" spans="2:35">
      <c r="B927">
        <v>4.5</v>
      </c>
      <c r="J927" t="s">
        <v>6451</v>
      </c>
      <c r="K927" t="s">
        <v>6463</v>
      </c>
      <c r="L927" t="s">
        <v>6479</v>
      </c>
      <c r="M927" t="s">
        <v>6506</v>
      </c>
      <c r="N927" t="s">
        <v>7179</v>
      </c>
      <c r="O927" t="s">
        <v>8265</v>
      </c>
      <c r="P927">
        <v>8</v>
      </c>
      <c r="Q927">
        <v>2</v>
      </c>
      <c r="R927">
        <v>4.19</v>
      </c>
      <c r="S927">
        <v>4.19</v>
      </c>
      <c r="T927">
        <v>521.99</v>
      </c>
      <c r="U927">
        <v>125.94</v>
      </c>
      <c r="V927">
        <v>5.35</v>
      </c>
      <c r="W927">
        <v>12.97</v>
      </c>
      <c r="X927">
        <v>3.75</v>
      </c>
      <c r="Y927">
        <v>4</v>
      </c>
      <c r="Z927" t="s">
        <v>4268</v>
      </c>
      <c r="AA927">
        <v>2</v>
      </c>
      <c r="AB927">
        <v>7</v>
      </c>
      <c r="AC927">
        <v>1.905</v>
      </c>
      <c r="AE927" t="s">
        <v>5399</v>
      </c>
      <c r="AH927">
        <v>0</v>
      </c>
      <c r="AI927">
        <v>0</v>
      </c>
    </row>
    <row r="928" spans="2:35">
      <c r="B928">
        <v>66</v>
      </c>
      <c r="J928" t="s">
        <v>6451</v>
      </c>
      <c r="K928" t="s">
        <v>6463</v>
      </c>
      <c r="L928" t="s">
        <v>6479</v>
      </c>
      <c r="M928" t="s">
        <v>6506</v>
      </c>
      <c r="N928" t="s">
        <v>7180</v>
      </c>
      <c r="O928" t="s">
        <v>8266</v>
      </c>
      <c r="P928">
        <v>7</v>
      </c>
      <c r="Q928">
        <v>1</v>
      </c>
      <c r="R928">
        <v>4.8</v>
      </c>
      <c r="S928">
        <v>4.8</v>
      </c>
      <c r="T928">
        <v>488.93</v>
      </c>
      <c r="U928">
        <v>110.15</v>
      </c>
      <c r="V928">
        <v>5.29</v>
      </c>
      <c r="W928">
        <v>13.22</v>
      </c>
      <c r="X928">
        <v>1.01</v>
      </c>
      <c r="Y928">
        <v>4</v>
      </c>
      <c r="Z928" t="s">
        <v>4268</v>
      </c>
      <c r="AA928">
        <v>1</v>
      </c>
      <c r="AB928">
        <v>7</v>
      </c>
      <c r="AC928">
        <v>2.340738095238095</v>
      </c>
      <c r="AE928" t="s">
        <v>5399</v>
      </c>
      <c r="AH928">
        <v>0</v>
      </c>
      <c r="AI928">
        <v>0</v>
      </c>
    </row>
    <row r="929" spans="2:35">
      <c r="B929">
        <v>80</v>
      </c>
      <c r="J929" t="s">
        <v>6451</v>
      </c>
      <c r="K929" t="s">
        <v>6463</v>
      </c>
      <c r="L929" t="s">
        <v>6479</v>
      </c>
      <c r="M929" t="s">
        <v>6506</v>
      </c>
      <c r="N929" t="s">
        <v>7181</v>
      </c>
      <c r="O929" t="s">
        <v>8267</v>
      </c>
      <c r="P929">
        <v>8</v>
      </c>
      <c r="Q929">
        <v>1</v>
      </c>
      <c r="R929">
        <v>3.92</v>
      </c>
      <c r="S929">
        <v>3.92</v>
      </c>
      <c r="T929">
        <v>489.92</v>
      </c>
      <c r="U929">
        <v>123.04</v>
      </c>
      <c r="V929">
        <v>4.69</v>
      </c>
      <c r="W929">
        <v>12.92</v>
      </c>
      <c r="X929">
        <v>0</v>
      </c>
      <c r="Y929">
        <v>4</v>
      </c>
      <c r="Z929" t="s">
        <v>4268</v>
      </c>
      <c r="AA929">
        <v>0</v>
      </c>
      <c r="AB929">
        <v>7</v>
      </c>
      <c r="AC929">
        <v>2.485333333333334</v>
      </c>
      <c r="AE929" t="s">
        <v>5399</v>
      </c>
      <c r="AH929">
        <v>0</v>
      </c>
      <c r="AI929">
        <v>0</v>
      </c>
    </row>
    <row r="930" spans="2:35">
      <c r="B930">
        <v>49</v>
      </c>
      <c r="J930" t="s">
        <v>6451</v>
      </c>
      <c r="K930" t="s">
        <v>6463</v>
      </c>
      <c r="L930" t="s">
        <v>6479</v>
      </c>
      <c r="M930" t="s">
        <v>6506</v>
      </c>
      <c r="N930" t="s">
        <v>7182</v>
      </c>
      <c r="O930" t="s">
        <v>8268</v>
      </c>
      <c r="P930">
        <v>8</v>
      </c>
      <c r="Q930">
        <v>1</v>
      </c>
      <c r="R930">
        <v>3.96</v>
      </c>
      <c r="S930">
        <v>3.96</v>
      </c>
      <c r="T930">
        <v>503.95</v>
      </c>
      <c r="U930">
        <v>123.04</v>
      </c>
      <c r="V930">
        <v>5</v>
      </c>
      <c r="W930">
        <v>13</v>
      </c>
      <c r="X930">
        <v>0</v>
      </c>
      <c r="Y930">
        <v>4</v>
      </c>
      <c r="Z930" t="s">
        <v>4268</v>
      </c>
      <c r="AA930">
        <v>1</v>
      </c>
      <c r="AB930">
        <v>7</v>
      </c>
      <c r="AC930">
        <v>2.373333333333334</v>
      </c>
      <c r="AE930" t="s">
        <v>5399</v>
      </c>
      <c r="AH930">
        <v>0</v>
      </c>
      <c r="AI930">
        <v>0</v>
      </c>
    </row>
    <row r="931" spans="2:35">
      <c r="B931">
        <v>3</v>
      </c>
      <c r="J931" t="s">
        <v>6451</v>
      </c>
      <c r="K931" t="s">
        <v>6463</v>
      </c>
      <c r="L931" t="s">
        <v>6479</v>
      </c>
      <c r="M931" t="s">
        <v>6506</v>
      </c>
      <c r="N931" t="s">
        <v>7183</v>
      </c>
      <c r="O931" t="s">
        <v>8269</v>
      </c>
      <c r="P931">
        <v>9</v>
      </c>
      <c r="Q931">
        <v>2</v>
      </c>
      <c r="R931">
        <v>3.81</v>
      </c>
      <c r="S931">
        <v>3.97</v>
      </c>
      <c r="T931">
        <v>646.99</v>
      </c>
      <c r="U931">
        <v>151.99</v>
      </c>
      <c r="V931">
        <v>5.32</v>
      </c>
      <c r="W931">
        <v>7.64</v>
      </c>
      <c r="X931">
        <v>0.02</v>
      </c>
      <c r="Y931">
        <v>4</v>
      </c>
      <c r="Z931" t="s">
        <v>4268</v>
      </c>
      <c r="AA931">
        <v>2</v>
      </c>
      <c r="AB931">
        <v>10</v>
      </c>
      <c r="AC931">
        <v>2.11</v>
      </c>
      <c r="AE931" t="s">
        <v>5399</v>
      </c>
      <c r="AH931">
        <v>0</v>
      </c>
      <c r="AI931">
        <v>0</v>
      </c>
    </row>
    <row r="932" spans="2:35">
      <c r="B932">
        <v>2.6</v>
      </c>
      <c r="J932" t="s">
        <v>6451</v>
      </c>
      <c r="K932" t="s">
        <v>6463</v>
      </c>
      <c r="L932" t="s">
        <v>6479</v>
      </c>
      <c r="M932" t="s">
        <v>6506</v>
      </c>
      <c r="N932" t="s">
        <v>7184</v>
      </c>
      <c r="O932" t="s">
        <v>8270</v>
      </c>
      <c r="P932">
        <v>8</v>
      </c>
      <c r="Q932">
        <v>3</v>
      </c>
      <c r="R932">
        <v>0.98</v>
      </c>
      <c r="S932">
        <v>4.81</v>
      </c>
      <c r="T932">
        <v>632.96</v>
      </c>
      <c r="U932">
        <v>162.99</v>
      </c>
      <c r="V932">
        <v>5.24</v>
      </c>
      <c r="W932">
        <v>0.47</v>
      </c>
      <c r="X932">
        <v>0.02</v>
      </c>
      <c r="Y932">
        <v>4</v>
      </c>
      <c r="Z932" t="s">
        <v>4268</v>
      </c>
      <c r="AA932">
        <v>2</v>
      </c>
      <c r="AB932">
        <v>10</v>
      </c>
      <c r="AC932">
        <v>2.261666666666667</v>
      </c>
      <c r="AE932" t="s">
        <v>5398</v>
      </c>
      <c r="AH932">
        <v>0</v>
      </c>
      <c r="AI932">
        <v>0</v>
      </c>
    </row>
    <row r="933" spans="2:35">
      <c r="B933">
        <v>6.8</v>
      </c>
      <c r="J933" t="s">
        <v>6451</v>
      </c>
      <c r="K933" t="s">
        <v>6463</v>
      </c>
      <c r="L933" t="s">
        <v>6479</v>
      </c>
      <c r="M933" t="s">
        <v>6506</v>
      </c>
      <c r="N933" t="s">
        <v>7185</v>
      </c>
      <c r="O933" t="s">
        <v>8271</v>
      </c>
    </row>
    <row r="934" spans="2:35">
      <c r="B934">
        <v>150</v>
      </c>
      <c r="J934" t="s">
        <v>6451</v>
      </c>
      <c r="K934" t="s">
        <v>6463</v>
      </c>
      <c r="L934" t="s">
        <v>6479</v>
      </c>
      <c r="M934" t="s">
        <v>6506</v>
      </c>
      <c r="N934" t="s">
        <v>7186</v>
      </c>
      <c r="O934" t="s">
        <v>8272</v>
      </c>
      <c r="P934">
        <v>6</v>
      </c>
      <c r="Q934">
        <v>2</v>
      </c>
      <c r="R934">
        <v>3.46</v>
      </c>
      <c r="S934">
        <v>4.4</v>
      </c>
      <c r="T934">
        <v>529.91</v>
      </c>
      <c r="U934">
        <v>116.29</v>
      </c>
      <c r="V934">
        <v>6.18</v>
      </c>
      <c r="W934">
        <v>13.02</v>
      </c>
      <c r="X934">
        <v>7.15</v>
      </c>
      <c r="Y934">
        <v>4</v>
      </c>
      <c r="Z934" t="s">
        <v>4268</v>
      </c>
      <c r="AA934">
        <v>2</v>
      </c>
      <c r="AB934">
        <v>6</v>
      </c>
      <c r="AC934">
        <v>2.193666666666666</v>
      </c>
      <c r="AE934" t="s">
        <v>5399</v>
      </c>
      <c r="AH934">
        <v>0</v>
      </c>
      <c r="AI934">
        <v>0</v>
      </c>
    </row>
    <row r="935" spans="2:35">
      <c r="B935">
        <v>110</v>
      </c>
      <c r="J935" t="s">
        <v>6451</v>
      </c>
      <c r="K935" t="s">
        <v>6463</v>
      </c>
      <c r="L935" t="s">
        <v>6479</v>
      </c>
      <c r="M935" t="s">
        <v>6506</v>
      </c>
      <c r="N935" t="s">
        <v>7187</v>
      </c>
      <c r="O935" t="s">
        <v>8273</v>
      </c>
      <c r="P935">
        <v>6</v>
      </c>
      <c r="Q935">
        <v>2</v>
      </c>
      <c r="R935">
        <v>3.59</v>
      </c>
      <c r="S935">
        <v>4.68</v>
      </c>
      <c r="T935">
        <v>496.35</v>
      </c>
      <c r="U935">
        <v>116.29</v>
      </c>
      <c r="V935">
        <v>5.82</v>
      </c>
      <c r="W935">
        <v>12.36</v>
      </c>
      <c r="X935">
        <v>6.86</v>
      </c>
      <c r="Y935">
        <v>4</v>
      </c>
      <c r="Z935" t="s">
        <v>4268</v>
      </c>
      <c r="AA935">
        <v>1</v>
      </c>
      <c r="AB935">
        <v>6</v>
      </c>
      <c r="AC935">
        <v>2.014738095238095</v>
      </c>
      <c r="AE935" t="s">
        <v>5399</v>
      </c>
      <c r="AH935">
        <v>0</v>
      </c>
      <c r="AI935">
        <v>0</v>
      </c>
    </row>
    <row r="936" spans="2:35">
      <c r="B936">
        <v>17</v>
      </c>
      <c r="J936" t="s">
        <v>6451</v>
      </c>
      <c r="K936" t="s">
        <v>6463</v>
      </c>
      <c r="L936" t="s">
        <v>6479</v>
      </c>
      <c r="M936" t="s">
        <v>6506</v>
      </c>
      <c r="N936" t="s">
        <v>7188</v>
      </c>
      <c r="O936" t="s">
        <v>8274</v>
      </c>
      <c r="P936">
        <v>6</v>
      </c>
      <c r="Q936">
        <v>2</v>
      </c>
      <c r="R936">
        <v>3.14</v>
      </c>
      <c r="S936">
        <v>3.14</v>
      </c>
      <c r="T936">
        <v>461.91</v>
      </c>
      <c r="U936">
        <v>112.8</v>
      </c>
      <c r="V936">
        <v>4.52</v>
      </c>
      <c r="W936">
        <v>13.13</v>
      </c>
      <c r="X936">
        <v>1.32</v>
      </c>
      <c r="Y936">
        <v>4</v>
      </c>
      <c r="Z936" t="s">
        <v>4268</v>
      </c>
      <c r="AA936">
        <v>0</v>
      </c>
      <c r="AB936">
        <v>6</v>
      </c>
      <c r="AC936">
        <v>3.372071428571429</v>
      </c>
      <c r="AE936" t="s">
        <v>5399</v>
      </c>
      <c r="AH936">
        <v>0</v>
      </c>
      <c r="AI936">
        <v>0</v>
      </c>
    </row>
    <row r="937" spans="2:35">
      <c r="B937">
        <v>12</v>
      </c>
      <c r="J937" t="s">
        <v>6451</v>
      </c>
      <c r="K937" t="s">
        <v>6463</v>
      </c>
      <c r="L937" t="s">
        <v>6479</v>
      </c>
      <c r="M937" t="s">
        <v>6506</v>
      </c>
      <c r="N937" t="s">
        <v>7189</v>
      </c>
      <c r="O937" t="s">
        <v>8275</v>
      </c>
      <c r="P937">
        <v>8</v>
      </c>
      <c r="Q937">
        <v>2</v>
      </c>
      <c r="R937">
        <v>0.14</v>
      </c>
      <c r="S937">
        <v>3.02</v>
      </c>
      <c r="T937">
        <v>584.05</v>
      </c>
      <c r="U937">
        <v>155.56</v>
      </c>
      <c r="V937">
        <v>4.14</v>
      </c>
      <c r="W937">
        <v>4.27</v>
      </c>
      <c r="X937">
        <v>0</v>
      </c>
      <c r="Y937">
        <v>3</v>
      </c>
      <c r="Z937" t="s">
        <v>4268</v>
      </c>
      <c r="AA937">
        <v>1</v>
      </c>
      <c r="AB937">
        <v>8</v>
      </c>
      <c r="AC937">
        <v>3.49</v>
      </c>
      <c r="AE937" t="s">
        <v>5398</v>
      </c>
      <c r="AH937">
        <v>0</v>
      </c>
      <c r="AI937">
        <v>0</v>
      </c>
    </row>
    <row r="938" spans="2:35">
      <c r="B938">
        <v>1.3</v>
      </c>
      <c r="J938" t="s">
        <v>6451</v>
      </c>
      <c r="K938" t="s">
        <v>6463</v>
      </c>
      <c r="L938" t="s">
        <v>6479</v>
      </c>
      <c r="M938" t="s">
        <v>6506</v>
      </c>
      <c r="N938" t="s">
        <v>7190</v>
      </c>
      <c r="O938" t="s">
        <v>8276</v>
      </c>
      <c r="P938">
        <v>7</v>
      </c>
      <c r="Q938">
        <v>2</v>
      </c>
      <c r="R938">
        <v>2.85</v>
      </c>
      <c r="S938">
        <v>5.73</v>
      </c>
      <c r="T938">
        <v>576.98</v>
      </c>
      <c r="U938">
        <v>116.09</v>
      </c>
      <c r="V938">
        <v>5.62</v>
      </c>
      <c r="W938">
        <v>4.27</v>
      </c>
      <c r="X938">
        <v>0.12</v>
      </c>
      <c r="Y938">
        <v>3</v>
      </c>
      <c r="Z938" t="s">
        <v>4268</v>
      </c>
      <c r="AA938">
        <v>2</v>
      </c>
      <c r="AB938">
        <v>10</v>
      </c>
      <c r="AC938">
        <v>2.205333333333333</v>
      </c>
      <c r="AE938" t="s">
        <v>5398</v>
      </c>
      <c r="AH938">
        <v>0</v>
      </c>
      <c r="AI938">
        <v>0</v>
      </c>
    </row>
    <row r="939" spans="2:35">
      <c r="B939">
        <v>2.9</v>
      </c>
      <c r="J939" t="s">
        <v>6451</v>
      </c>
      <c r="K939" t="s">
        <v>6463</v>
      </c>
      <c r="L939" t="s">
        <v>6479</v>
      </c>
      <c r="M939" t="s">
        <v>6506</v>
      </c>
      <c r="N939" t="s">
        <v>7191</v>
      </c>
      <c r="O939" t="s">
        <v>8277</v>
      </c>
      <c r="P939">
        <v>6</v>
      </c>
      <c r="Q939">
        <v>2</v>
      </c>
      <c r="R939">
        <v>1.69</v>
      </c>
      <c r="S939">
        <v>4.58</v>
      </c>
      <c r="T939">
        <v>540.4</v>
      </c>
      <c r="U939">
        <v>121.42</v>
      </c>
      <c r="V939">
        <v>5.53</v>
      </c>
      <c r="W939">
        <v>4.27</v>
      </c>
      <c r="X939">
        <v>0</v>
      </c>
      <c r="Y939">
        <v>3</v>
      </c>
      <c r="Z939" t="s">
        <v>4268</v>
      </c>
      <c r="AA939">
        <v>2</v>
      </c>
      <c r="AB939">
        <v>7</v>
      </c>
      <c r="AC939">
        <v>2.71</v>
      </c>
      <c r="AE939" t="s">
        <v>5398</v>
      </c>
      <c r="AH939">
        <v>0</v>
      </c>
      <c r="AI939">
        <v>0</v>
      </c>
    </row>
    <row r="940" spans="2:35">
      <c r="B940">
        <v>4</v>
      </c>
      <c r="J940" t="s">
        <v>6451</v>
      </c>
      <c r="K940" t="s">
        <v>6463</v>
      </c>
      <c r="L940" t="s">
        <v>6479</v>
      </c>
      <c r="M940" t="s">
        <v>6506</v>
      </c>
      <c r="N940" t="s">
        <v>7192</v>
      </c>
      <c r="O940" t="s">
        <v>8278</v>
      </c>
      <c r="P940">
        <v>6</v>
      </c>
      <c r="Q940">
        <v>2</v>
      </c>
      <c r="R940">
        <v>1.76</v>
      </c>
      <c r="S940">
        <v>4.64</v>
      </c>
      <c r="T940">
        <v>500.34</v>
      </c>
      <c r="U940">
        <v>121.42</v>
      </c>
      <c r="V940">
        <v>4.61</v>
      </c>
      <c r="W940">
        <v>4.26</v>
      </c>
      <c r="X940">
        <v>0</v>
      </c>
      <c r="Y940">
        <v>3</v>
      </c>
      <c r="Z940" t="s">
        <v>4268</v>
      </c>
      <c r="AA940">
        <v>1</v>
      </c>
      <c r="AB940">
        <v>8</v>
      </c>
      <c r="AC940">
        <v>2.68</v>
      </c>
      <c r="AE940" t="s">
        <v>5398</v>
      </c>
      <c r="AH940">
        <v>0</v>
      </c>
      <c r="AI940">
        <v>0</v>
      </c>
    </row>
    <row r="941" spans="2:35">
      <c r="B941">
        <v>600</v>
      </c>
      <c r="J941" t="s">
        <v>6451</v>
      </c>
      <c r="K941" t="s">
        <v>6463</v>
      </c>
      <c r="L941" t="s">
        <v>6479</v>
      </c>
      <c r="M941" t="s">
        <v>6506</v>
      </c>
      <c r="N941" t="s">
        <v>7050</v>
      </c>
      <c r="O941" t="s">
        <v>8136</v>
      </c>
      <c r="P941">
        <v>7</v>
      </c>
      <c r="Q941">
        <v>2</v>
      </c>
      <c r="R941">
        <v>0.26</v>
      </c>
      <c r="S941">
        <v>2.21</v>
      </c>
      <c r="T941">
        <v>445.87</v>
      </c>
      <c r="U941">
        <v>129.35</v>
      </c>
      <c r="V941">
        <v>3.42</v>
      </c>
      <c r="W941">
        <v>4.43</v>
      </c>
      <c r="X941">
        <v>0.63</v>
      </c>
      <c r="Y941">
        <v>4</v>
      </c>
      <c r="Z941" t="s">
        <v>4268</v>
      </c>
      <c r="AA941">
        <v>0</v>
      </c>
      <c r="AB941">
        <v>5</v>
      </c>
      <c r="AC941">
        <v>3.886642857142857</v>
      </c>
      <c r="AE941" t="s">
        <v>5398</v>
      </c>
      <c r="AH941">
        <v>0</v>
      </c>
      <c r="AI941">
        <v>0</v>
      </c>
    </row>
    <row r="942" spans="2:35">
      <c r="B942">
        <v>650</v>
      </c>
      <c r="J942" t="s">
        <v>6451</v>
      </c>
      <c r="K942" t="s">
        <v>6463</v>
      </c>
      <c r="L942" t="s">
        <v>6479</v>
      </c>
      <c r="M942" t="s">
        <v>6506</v>
      </c>
      <c r="N942" t="s">
        <v>7052</v>
      </c>
      <c r="O942" t="s">
        <v>8138</v>
      </c>
    </row>
    <row r="943" spans="2:35">
      <c r="B943">
        <v>590</v>
      </c>
      <c r="J943" t="s">
        <v>6451</v>
      </c>
      <c r="K943" t="s">
        <v>6463</v>
      </c>
      <c r="L943" t="s">
        <v>6479</v>
      </c>
      <c r="M943" t="s">
        <v>6506</v>
      </c>
      <c r="N943" t="s">
        <v>7053</v>
      </c>
      <c r="O943" t="s">
        <v>8139</v>
      </c>
      <c r="P943">
        <v>5</v>
      </c>
      <c r="Q943">
        <v>2</v>
      </c>
      <c r="R943">
        <v>1.86</v>
      </c>
      <c r="S943">
        <v>2.07</v>
      </c>
      <c r="T943">
        <v>443.89</v>
      </c>
      <c r="U943">
        <v>103.57</v>
      </c>
      <c r="V943">
        <v>4.63</v>
      </c>
      <c r="W943">
        <v>13.12</v>
      </c>
      <c r="X943">
        <v>6.78</v>
      </c>
      <c r="Y943">
        <v>4</v>
      </c>
      <c r="Z943" t="s">
        <v>4268</v>
      </c>
      <c r="AA943">
        <v>0</v>
      </c>
      <c r="AB943">
        <v>5</v>
      </c>
      <c r="AC943">
        <v>4.448452380952381</v>
      </c>
      <c r="AE943" t="s">
        <v>5399</v>
      </c>
      <c r="AH943">
        <v>0</v>
      </c>
      <c r="AI943">
        <v>0</v>
      </c>
    </row>
    <row r="944" spans="2:35">
      <c r="B944">
        <v>330</v>
      </c>
      <c r="J944" t="s">
        <v>6451</v>
      </c>
      <c r="K944" t="s">
        <v>6463</v>
      </c>
      <c r="L944" t="s">
        <v>6479</v>
      </c>
      <c r="M944" t="s">
        <v>6506</v>
      </c>
      <c r="N944" t="s">
        <v>7054</v>
      </c>
      <c r="O944" t="s">
        <v>8140</v>
      </c>
      <c r="P944">
        <v>5</v>
      </c>
      <c r="Q944">
        <v>2</v>
      </c>
      <c r="R944">
        <v>2.3</v>
      </c>
      <c r="S944">
        <v>2.44</v>
      </c>
      <c r="T944">
        <v>443.89</v>
      </c>
      <c r="U944">
        <v>103.57</v>
      </c>
      <c r="V944">
        <v>4.63</v>
      </c>
      <c r="W944">
        <v>13.32</v>
      </c>
      <c r="X944">
        <v>6.8</v>
      </c>
      <c r="Y944">
        <v>4</v>
      </c>
      <c r="Z944" t="s">
        <v>4268</v>
      </c>
      <c r="AA944">
        <v>0</v>
      </c>
      <c r="AB944">
        <v>5</v>
      </c>
      <c r="AC944">
        <v>4.298452380952382</v>
      </c>
      <c r="AE944" t="s">
        <v>5399</v>
      </c>
      <c r="AH944">
        <v>0</v>
      </c>
      <c r="AI944">
        <v>0</v>
      </c>
    </row>
    <row r="945" spans="2:35">
      <c r="B945">
        <v>640</v>
      </c>
      <c r="J945" t="s">
        <v>6451</v>
      </c>
      <c r="K945" t="s">
        <v>6463</v>
      </c>
      <c r="L945" t="s">
        <v>6479</v>
      </c>
      <c r="M945" t="s">
        <v>6506</v>
      </c>
      <c r="N945" t="s">
        <v>7055</v>
      </c>
      <c r="O945" t="s">
        <v>8141</v>
      </c>
      <c r="P945">
        <v>5</v>
      </c>
      <c r="Q945">
        <v>2</v>
      </c>
      <c r="R945">
        <v>3.69</v>
      </c>
      <c r="S945">
        <v>3.69</v>
      </c>
      <c r="T945">
        <v>511.89</v>
      </c>
      <c r="U945">
        <v>103.57</v>
      </c>
      <c r="V945">
        <v>5.65</v>
      </c>
      <c r="W945">
        <v>10.08</v>
      </c>
      <c r="X945">
        <v>2.96</v>
      </c>
      <c r="Y945">
        <v>4</v>
      </c>
      <c r="Z945" t="s">
        <v>4268</v>
      </c>
      <c r="AA945">
        <v>2</v>
      </c>
      <c r="AB945">
        <v>5</v>
      </c>
      <c r="AC945">
        <v>2.857666666666667</v>
      </c>
      <c r="AE945" t="s">
        <v>5399</v>
      </c>
      <c r="AH945">
        <v>0</v>
      </c>
      <c r="AI945">
        <v>0</v>
      </c>
    </row>
    <row r="946" spans="2:35">
      <c r="B946">
        <v>220</v>
      </c>
      <c r="J946" t="s">
        <v>6451</v>
      </c>
      <c r="K946" t="s">
        <v>6463</v>
      </c>
      <c r="L946" t="s">
        <v>6479</v>
      </c>
      <c r="M946" t="s">
        <v>6506</v>
      </c>
      <c r="N946" t="s">
        <v>7056</v>
      </c>
      <c r="O946" t="s">
        <v>8142</v>
      </c>
    </row>
    <row r="947" spans="2:35">
      <c r="B947">
        <v>490</v>
      </c>
      <c r="J947" t="s">
        <v>6451</v>
      </c>
      <c r="K947" t="s">
        <v>6463</v>
      </c>
      <c r="L947" t="s">
        <v>6479</v>
      </c>
      <c r="M947" t="s">
        <v>6506</v>
      </c>
      <c r="N947" t="s">
        <v>7057</v>
      </c>
      <c r="O947" t="s">
        <v>8143</v>
      </c>
      <c r="P947">
        <v>7</v>
      </c>
      <c r="Q947">
        <v>2</v>
      </c>
      <c r="R947">
        <v>1.83</v>
      </c>
      <c r="S947">
        <v>1.84</v>
      </c>
      <c r="T947">
        <v>461.87</v>
      </c>
      <c r="U947">
        <v>133.78</v>
      </c>
      <c r="V947">
        <v>3.58</v>
      </c>
      <c r="W947">
        <v>13.06</v>
      </c>
      <c r="X947">
        <v>5.49</v>
      </c>
      <c r="Y947">
        <v>4</v>
      </c>
      <c r="Z947" t="s">
        <v>4268</v>
      </c>
      <c r="AA947">
        <v>0</v>
      </c>
      <c r="AB947">
        <v>5</v>
      </c>
      <c r="AC947">
        <v>3.772357142857143</v>
      </c>
      <c r="AE947" t="s">
        <v>5399</v>
      </c>
      <c r="AH947">
        <v>0</v>
      </c>
      <c r="AI947">
        <v>0</v>
      </c>
    </row>
    <row r="948" spans="2:35">
      <c r="B948">
        <v>840</v>
      </c>
      <c r="J948" t="s">
        <v>6451</v>
      </c>
      <c r="K948" t="s">
        <v>6463</v>
      </c>
      <c r="L948" t="s">
        <v>6479</v>
      </c>
      <c r="M948" t="s">
        <v>6506</v>
      </c>
      <c r="N948" t="s">
        <v>7058</v>
      </c>
      <c r="O948" t="s">
        <v>8144</v>
      </c>
      <c r="P948">
        <v>5</v>
      </c>
      <c r="Q948">
        <v>2</v>
      </c>
      <c r="R948">
        <v>-0.48</v>
      </c>
      <c r="S948">
        <v>2.4</v>
      </c>
      <c r="T948">
        <v>421.84</v>
      </c>
      <c r="U948">
        <v>112.19</v>
      </c>
      <c r="V948">
        <v>3.94</v>
      </c>
      <c r="W948">
        <v>4.27</v>
      </c>
      <c r="X948">
        <v>0</v>
      </c>
      <c r="Y948">
        <v>3</v>
      </c>
      <c r="Z948" t="s">
        <v>4268</v>
      </c>
      <c r="AA948">
        <v>0</v>
      </c>
      <c r="AB948">
        <v>5</v>
      </c>
      <c r="AC948">
        <v>4.318619047619048</v>
      </c>
      <c r="AE948" t="s">
        <v>5398</v>
      </c>
      <c r="AH948">
        <v>0</v>
      </c>
      <c r="AI948">
        <v>0</v>
      </c>
    </row>
    <row r="949" spans="2:35">
      <c r="B949">
        <v>630</v>
      </c>
      <c r="J949" t="s">
        <v>6451</v>
      </c>
      <c r="K949" t="s">
        <v>6463</v>
      </c>
      <c r="L949" t="s">
        <v>6479</v>
      </c>
      <c r="M949" t="s">
        <v>6506</v>
      </c>
      <c r="N949" t="s">
        <v>7066</v>
      </c>
      <c r="O949" t="s">
        <v>8152</v>
      </c>
      <c r="P949">
        <v>6</v>
      </c>
      <c r="Q949">
        <v>2</v>
      </c>
      <c r="R949">
        <v>0.53</v>
      </c>
      <c r="S949">
        <v>1.54</v>
      </c>
      <c r="T949">
        <v>447.88</v>
      </c>
      <c r="U949">
        <v>116.17</v>
      </c>
      <c r="V949">
        <v>4.07</v>
      </c>
      <c r="X949">
        <v>6.93</v>
      </c>
      <c r="Y949">
        <v>4</v>
      </c>
      <c r="Z949" t="s">
        <v>4268</v>
      </c>
      <c r="AA949">
        <v>0</v>
      </c>
      <c r="AB949">
        <v>4</v>
      </c>
      <c r="AC949">
        <v>3.999952380952381</v>
      </c>
      <c r="AE949" t="s">
        <v>5399</v>
      </c>
      <c r="AH949">
        <v>0</v>
      </c>
      <c r="AI949">
        <v>0</v>
      </c>
    </row>
    <row r="950" spans="2:35">
      <c r="B950">
        <v>490</v>
      </c>
      <c r="J950" t="s">
        <v>6451</v>
      </c>
      <c r="K950" t="s">
        <v>6463</v>
      </c>
      <c r="L950" t="s">
        <v>6479</v>
      </c>
      <c r="M950" t="s">
        <v>6506</v>
      </c>
      <c r="N950" t="s">
        <v>7067</v>
      </c>
      <c r="O950" t="s">
        <v>8153</v>
      </c>
      <c r="P950">
        <v>5</v>
      </c>
      <c r="Q950">
        <v>2</v>
      </c>
      <c r="R950">
        <v>0.9399999999999999</v>
      </c>
      <c r="S950">
        <v>1.89</v>
      </c>
      <c r="T950">
        <v>417.86</v>
      </c>
      <c r="U950">
        <v>107.06</v>
      </c>
      <c r="V950">
        <v>4.77</v>
      </c>
      <c r="X950">
        <v>7.72</v>
      </c>
      <c r="Y950">
        <v>4</v>
      </c>
      <c r="Z950" t="s">
        <v>4268</v>
      </c>
      <c r="AA950">
        <v>0</v>
      </c>
      <c r="AB950">
        <v>4</v>
      </c>
      <c r="AC950">
        <v>4.518047619047619</v>
      </c>
      <c r="AE950" t="s">
        <v>5399</v>
      </c>
      <c r="AH950">
        <v>0</v>
      </c>
      <c r="AI950">
        <v>0</v>
      </c>
    </row>
    <row r="951" spans="2:35">
      <c r="B951">
        <v>120</v>
      </c>
      <c r="J951" t="s">
        <v>6451</v>
      </c>
      <c r="K951" t="s">
        <v>6463</v>
      </c>
      <c r="L951" t="s">
        <v>6479</v>
      </c>
      <c r="M951" t="s">
        <v>6506</v>
      </c>
      <c r="N951" t="s">
        <v>7068</v>
      </c>
      <c r="O951" t="s">
        <v>8154</v>
      </c>
      <c r="P951">
        <v>7</v>
      </c>
      <c r="Q951">
        <v>2</v>
      </c>
      <c r="R951">
        <v>0.77</v>
      </c>
      <c r="S951">
        <v>2.72</v>
      </c>
      <c r="T951">
        <v>459.9</v>
      </c>
      <c r="U951">
        <v>129.35</v>
      </c>
      <c r="V951">
        <v>3.81</v>
      </c>
      <c r="W951">
        <v>4.43</v>
      </c>
      <c r="X951">
        <v>0.63</v>
      </c>
      <c r="Y951">
        <v>4</v>
      </c>
      <c r="Z951" t="s">
        <v>4268</v>
      </c>
      <c r="AA951">
        <v>0</v>
      </c>
      <c r="AB951">
        <v>6</v>
      </c>
      <c r="AC951">
        <v>3.786428571428571</v>
      </c>
      <c r="AE951" t="s">
        <v>5398</v>
      </c>
      <c r="AH951">
        <v>0</v>
      </c>
      <c r="AI951">
        <v>0</v>
      </c>
    </row>
    <row r="952" spans="2:35">
      <c r="B952">
        <v>595</v>
      </c>
      <c r="J952" t="s">
        <v>6451</v>
      </c>
      <c r="K952" t="s">
        <v>6463</v>
      </c>
      <c r="L952" t="s">
        <v>6479</v>
      </c>
      <c r="M952" t="s">
        <v>6506</v>
      </c>
      <c r="N952" t="s">
        <v>7069</v>
      </c>
      <c r="O952" t="s">
        <v>8155</v>
      </c>
      <c r="P952">
        <v>7</v>
      </c>
      <c r="Q952">
        <v>2</v>
      </c>
      <c r="R952">
        <v>1.12</v>
      </c>
      <c r="S952">
        <v>3.08</v>
      </c>
      <c r="T952">
        <v>473.92</v>
      </c>
      <c r="U952">
        <v>129.35</v>
      </c>
      <c r="V952">
        <v>4.06</v>
      </c>
      <c r="W952">
        <v>4.42</v>
      </c>
      <c r="X952">
        <v>0.63</v>
      </c>
      <c r="Y952">
        <v>4</v>
      </c>
      <c r="Z952" t="s">
        <v>4268</v>
      </c>
      <c r="AA952">
        <v>0</v>
      </c>
      <c r="AB952">
        <v>6</v>
      </c>
      <c r="AC952">
        <v>3.646285714285714</v>
      </c>
      <c r="AE952" t="s">
        <v>5398</v>
      </c>
      <c r="AH952">
        <v>0</v>
      </c>
      <c r="AI952">
        <v>0</v>
      </c>
    </row>
    <row r="953" spans="2:35">
      <c r="B953">
        <v>520</v>
      </c>
      <c r="J953" t="s">
        <v>6451</v>
      </c>
      <c r="K953" t="s">
        <v>6463</v>
      </c>
      <c r="L953" t="s">
        <v>6479</v>
      </c>
      <c r="M953" t="s">
        <v>6506</v>
      </c>
      <c r="N953" t="s">
        <v>7070</v>
      </c>
      <c r="O953" t="s">
        <v>8156</v>
      </c>
      <c r="P953">
        <v>7</v>
      </c>
      <c r="Q953">
        <v>2</v>
      </c>
      <c r="R953">
        <v>1.78</v>
      </c>
      <c r="S953">
        <v>3.74</v>
      </c>
      <c r="T953">
        <v>487.95</v>
      </c>
      <c r="U953">
        <v>129.35</v>
      </c>
      <c r="V953">
        <v>4.59</v>
      </c>
      <c r="W953">
        <v>4.43</v>
      </c>
      <c r="X953">
        <v>0.63</v>
      </c>
      <c r="Y953">
        <v>4</v>
      </c>
      <c r="Z953" t="s">
        <v>4268</v>
      </c>
      <c r="AA953">
        <v>0</v>
      </c>
      <c r="AB953">
        <v>8</v>
      </c>
      <c r="AC953">
        <v>3.216071428571428</v>
      </c>
      <c r="AE953" t="s">
        <v>5398</v>
      </c>
      <c r="AH953">
        <v>0</v>
      </c>
      <c r="AI953">
        <v>0</v>
      </c>
    </row>
    <row r="954" spans="2:35">
      <c r="B954">
        <v>67</v>
      </c>
      <c r="J954" t="s">
        <v>6451</v>
      </c>
      <c r="K954" t="s">
        <v>6463</v>
      </c>
      <c r="L954" t="s">
        <v>6479</v>
      </c>
      <c r="M954" t="s">
        <v>6506</v>
      </c>
      <c r="N954" t="s">
        <v>7073</v>
      </c>
      <c r="O954" t="s">
        <v>8159</v>
      </c>
      <c r="P954">
        <v>7</v>
      </c>
      <c r="Q954">
        <v>2</v>
      </c>
      <c r="R954">
        <v>1.64</v>
      </c>
      <c r="S954">
        <v>3.6</v>
      </c>
      <c r="T954">
        <v>521.97</v>
      </c>
      <c r="U954">
        <v>129.35</v>
      </c>
      <c r="V954">
        <v>4.64</v>
      </c>
      <c r="W954">
        <v>4.42</v>
      </c>
      <c r="X954">
        <v>0.63</v>
      </c>
      <c r="Y954">
        <v>5</v>
      </c>
      <c r="Z954" t="s">
        <v>4268</v>
      </c>
      <c r="AA954">
        <v>1</v>
      </c>
      <c r="AB954">
        <v>7</v>
      </c>
      <c r="AC954">
        <v>3.2</v>
      </c>
      <c r="AE954" t="s">
        <v>5398</v>
      </c>
      <c r="AH954">
        <v>0</v>
      </c>
      <c r="AI954">
        <v>0</v>
      </c>
    </row>
    <row r="955" spans="2:35">
      <c r="B955">
        <v>780</v>
      </c>
      <c r="J955" t="s">
        <v>6451</v>
      </c>
      <c r="K955" t="s">
        <v>6463</v>
      </c>
      <c r="L955" t="s">
        <v>6479</v>
      </c>
      <c r="M955" t="s">
        <v>6506</v>
      </c>
      <c r="N955" t="s">
        <v>7074</v>
      </c>
      <c r="O955" t="s">
        <v>8160</v>
      </c>
      <c r="P955">
        <v>5</v>
      </c>
      <c r="Q955">
        <v>2</v>
      </c>
      <c r="R955">
        <v>1.15</v>
      </c>
      <c r="S955">
        <v>4.04</v>
      </c>
      <c r="T955">
        <v>541.91</v>
      </c>
      <c r="U955">
        <v>101.29</v>
      </c>
      <c r="V955">
        <v>5.7</v>
      </c>
      <c r="W955">
        <v>4.24</v>
      </c>
      <c r="X955">
        <v>4.96</v>
      </c>
      <c r="Y955">
        <v>4</v>
      </c>
      <c r="Z955" t="s">
        <v>4268</v>
      </c>
      <c r="AA955">
        <v>2</v>
      </c>
      <c r="AB955">
        <v>7</v>
      </c>
      <c r="AC955">
        <v>3.603666666666666</v>
      </c>
      <c r="AE955" t="s">
        <v>5398</v>
      </c>
      <c r="AH955">
        <v>0</v>
      </c>
      <c r="AI955">
        <v>0</v>
      </c>
    </row>
    <row r="956" spans="2:35">
      <c r="B956">
        <v>570</v>
      </c>
      <c r="J956" t="s">
        <v>6451</v>
      </c>
      <c r="K956" t="s">
        <v>6463</v>
      </c>
      <c r="L956" t="s">
        <v>6479</v>
      </c>
      <c r="M956" t="s">
        <v>6506</v>
      </c>
      <c r="N956" t="s">
        <v>7075</v>
      </c>
      <c r="O956" t="s">
        <v>8161</v>
      </c>
      <c r="P956">
        <v>5</v>
      </c>
      <c r="Q956">
        <v>2</v>
      </c>
      <c r="R956">
        <v>1.11</v>
      </c>
      <c r="S956">
        <v>3.99</v>
      </c>
      <c r="T956">
        <v>541.91</v>
      </c>
      <c r="U956">
        <v>101.29</v>
      </c>
      <c r="V956">
        <v>5.7</v>
      </c>
      <c r="W956">
        <v>4.25</v>
      </c>
      <c r="X956">
        <v>5.07</v>
      </c>
      <c r="Y956">
        <v>4</v>
      </c>
      <c r="Z956" t="s">
        <v>4268</v>
      </c>
      <c r="AA956">
        <v>2</v>
      </c>
      <c r="AB956">
        <v>7</v>
      </c>
      <c r="AC956">
        <v>3.628666666666666</v>
      </c>
      <c r="AE956" t="s">
        <v>5398</v>
      </c>
      <c r="AH956">
        <v>0</v>
      </c>
      <c r="AI956">
        <v>0</v>
      </c>
    </row>
    <row r="957" spans="2:35">
      <c r="B957">
        <v>350</v>
      </c>
      <c r="J957" t="s">
        <v>6451</v>
      </c>
      <c r="K957" t="s">
        <v>6463</v>
      </c>
      <c r="L957" t="s">
        <v>6479</v>
      </c>
      <c r="M957" t="s">
        <v>6506</v>
      </c>
      <c r="N957" t="s">
        <v>7076</v>
      </c>
      <c r="O957" t="s">
        <v>8162</v>
      </c>
      <c r="P957">
        <v>5</v>
      </c>
      <c r="Q957">
        <v>2</v>
      </c>
      <c r="R957">
        <v>0.82</v>
      </c>
      <c r="S957">
        <v>3.71</v>
      </c>
      <c r="T957">
        <v>552.8099999999999</v>
      </c>
      <c r="U957">
        <v>101.29</v>
      </c>
      <c r="V957">
        <v>5.45</v>
      </c>
      <c r="W957">
        <v>4.25</v>
      </c>
      <c r="X957">
        <v>5.07</v>
      </c>
      <c r="Y957">
        <v>4</v>
      </c>
      <c r="Z957" t="s">
        <v>4268</v>
      </c>
      <c r="AA957">
        <v>2</v>
      </c>
      <c r="AB957">
        <v>7</v>
      </c>
      <c r="AC957">
        <v>3.768666666666666</v>
      </c>
      <c r="AE957" t="s">
        <v>5398</v>
      </c>
      <c r="AH957">
        <v>0</v>
      </c>
      <c r="AI957">
        <v>0</v>
      </c>
    </row>
    <row r="958" spans="2:35">
      <c r="B958">
        <v>620</v>
      </c>
      <c r="J958" t="s">
        <v>6451</v>
      </c>
      <c r="K958" t="s">
        <v>6463</v>
      </c>
      <c r="L958" t="s">
        <v>6479</v>
      </c>
      <c r="M958" t="s">
        <v>6506</v>
      </c>
      <c r="N958" t="s">
        <v>7077</v>
      </c>
      <c r="O958" t="s">
        <v>8163</v>
      </c>
      <c r="P958">
        <v>5</v>
      </c>
      <c r="Q958">
        <v>2</v>
      </c>
      <c r="R958">
        <v>0.88</v>
      </c>
      <c r="S958">
        <v>3.76</v>
      </c>
      <c r="T958">
        <v>541.91</v>
      </c>
      <c r="U958">
        <v>101.29</v>
      </c>
      <c r="V958">
        <v>5.7</v>
      </c>
      <c r="W958">
        <v>4.25</v>
      </c>
      <c r="X958">
        <v>5.58</v>
      </c>
      <c r="Y958">
        <v>4</v>
      </c>
      <c r="Z958" t="s">
        <v>4268</v>
      </c>
      <c r="AA958">
        <v>2</v>
      </c>
      <c r="AB958">
        <v>7</v>
      </c>
      <c r="AC958">
        <v>3.743666666666666</v>
      </c>
      <c r="AE958" t="s">
        <v>5398</v>
      </c>
      <c r="AH958">
        <v>0</v>
      </c>
      <c r="AI958">
        <v>0</v>
      </c>
    </row>
    <row r="959" spans="2:35">
      <c r="B959">
        <v>800</v>
      </c>
      <c r="J959" t="s">
        <v>6451</v>
      </c>
      <c r="K959" t="s">
        <v>6463</v>
      </c>
      <c r="L959" t="s">
        <v>6479</v>
      </c>
      <c r="M959" t="s">
        <v>6506</v>
      </c>
      <c r="N959" t="s">
        <v>7077</v>
      </c>
      <c r="O959" t="s">
        <v>8163</v>
      </c>
      <c r="P959">
        <v>5</v>
      </c>
      <c r="Q959">
        <v>2</v>
      </c>
      <c r="R959">
        <v>0.88</v>
      </c>
      <c r="S959">
        <v>3.76</v>
      </c>
      <c r="T959">
        <v>541.91</v>
      </c>
      <c r="U959">
        <v>101.29</v>
      </c>
      <c r="V959">
        <v>5.7</v>
      </c>
      <c r="W959">
        <v>4.25</v>
      </c>
      <c r="X959">
        <v>5.58</v>
      </c>
      <c r="Y959">
        <v>4</v>
      </c>
      <c r="Z959" t="s">
        <v>4268</v>
      </c>
      <c r="AA959">
        <v>2</v>
      </c>
      <c r="AB959">
        <v>7</v>
      </c>
      <c r="AC959">
        <v>3.743666666666666</v>
      </c>
      <c r="AE959" t="s">
        <v>5398</v>
      </c>
      <c r="AH959">
        <v>0</v>
      </c>
      <c r="AI959">
        <v>0</v>
      </c>
    </row>
    <row r="960" spans="2:35">
      <c r="B960">
        <v>320</v>
      </c>
      <c r="J960" t="s">
        <v>6451</v>
      </c>
      <c r="K960" t="s">
        <v>6463</v>
      </c>
      <c r="L960" t="s">
        <v>6479</v>
      </c>
      <c r="M960" t="s">
        <v>6506</v>
      </c>
      <c r="N960" t="s">
        <v>7078</v>
      </c>
      <c r="O960" t="s">
        <v>8164</v>
      </c>
      <c r="P960">
        <v>5</v>
      </c>
      <c r="Q960">
        <v>2</v>
      </c>
      <c r="R960">
        <v>0.59</v>
      </c>
      <c r="S960">
        <v>3.48</v>
      </c>
      <c r="T960">
        <v>552.8099999999999</v>
      </c>
      <c r="U960">
        <v>101.29</v>
      </c>
      <c r="V960">
        <v>5.45</v>
      </c>
      <c r="W960">
        <v>4.25</v>
      </c>
      <c r="X960">
        <v>5.58</v>
      </c>
      <c r="Y960">
        <v>4</v>
      </c>
      <c r="Z960" t="s">
        <v>4268</v>
      </c>
      <c r="AA960">
        <v>2</v>
      </c>
      <c r="AB960">
        <v>7</v>
      </c>
      <c r="AC960">
        <v>3.883666666666666</v>
      </c>
      <c r="AE960" t="s">
        <v>5398</v>
      </c>
      <c r="AH960">
        <v>0</v>
      </c>
      <c r="AI960">
        <v>0</v>
      </c>
    </row>
    <row r="961" spans="2:35">
      <c r="B961">
        <v>310</v>
      </c>
      <c r="J961" t="s">
        <v>6451</v>
      </c>
      <c r="K961" t="s">
        <v>6463</v>
      </c>
      <c r="L961" t="s">
        <v>6479</v>
      </c>
      <c r="M961" t="s">
        <v>6506</v>
      </c>
      <c r="N961" t="s">
        <v>7079</v>
      </c>
      <c r="O961" t="s">
        <v>8165</v>
      </c>
      <c r="P961">
        <v>5</v>
      </c>
      <c r="Q961">
        <v>2</v>
      </c>
      <c r="R961">
        <v>0.15</v>
      </c>
      <c r="S961">
        <v>3.03</v>
      </c>
      <c r="T961">
        <v>439.83</v>
      </c>
      <c r="U961">
        <v>112.19</v>
      </c>
      <c r="V961">
        <v>4.08</v>
      </c>
      <c r="W961">
        <v>4.27</v>
      </c>
      <c r="X961">
        <v>0</v>
      </c>
      <c r="Y961">
        <v>3</v>
      </c>
      <c r="Z961" t="s">
        <v>4268</v>
      </c>
      <c r="AA961">
        <v>0</v>
      </c>
      <c r="AB961">
        <v>5</v>
      </c>
      <c r="AC961">
        <v>4.175119047619048</v>
      </c>
      <c r="AE961" t="s">
        <v>5398</v>
      </c>
      <c r="AH961">
        <v>0</v>
      </c>
      <c r="AI961">
        <v>0</v>
      </c>
    </row>
    <row r="962" spans="2:35">
      <c r="B962">
        <v>510</v>
      </c>
      <c r="J962" t="s">
        <v>6451</v>
      </c>
      <c r="K962" t="s">
        <v>6463</v>
      </c>
      <c r="L962" t="s">
        <v>6479</v>
      </c>
      <c r="M962" t="s">
        <v>6506</v>
      </c>
      <c r="N962" t="s">
        <v>7080</v>
      </c>
      <c r="O962" t="s">
        <v>8166</v>
      </c>
      <c r="P962">
        <v>5</v>
      </c>
      <c r="Q962">
        <v>2</v>
      </c>
      <c r="R962">
        <v>0.95</v>
      </c>
      <c r="S962">
        <v>3.83</v>
      </c>
      <c r="T962">
        <v>456.29</v>
      </c>
      <c r="U962">
        <v>112.19</v>
      </c>
      <c r="V962">
        <v>4.59</v>
      </c>
      <c r="W962">
        <v>4.27</v>
      </c>
      <c r="X962">
        <v>0</v>
      </c>
      <c r="Y962">
        <v>3</v>
      </c>
      <c r="Z962" t="s">
        <v>4268</v>
      </c>
      <c r="AA962">
        <v>0</v>
      </c>
      <c r="AB962">
        <v>5</v>
      </c>
      <c r="AC962">
        <v>3.657547619047619</v>
      </c>
      <c r="AE962" t="s">
        <v>5398</v>
      </c>
      <c r="AH962">
        <v>0</v>
      </c>
      <c r="AI962">
        <v>0</v>
      </c>
    </row>
    <row r="963" spans="2:35">
      <c r="B963">
        <v>275</v>
      </c>
      <c r="J963" t="s">
        <v>6451</v>
      </c>
      <c r="K963" t="s">
        <v>6463</v>
      </c>
      <c r="L963" t="s">
        <v>6479</v>
      </c>
      <c r="M963" t="s">
        <v>6506</v>
      </c>
      <c r="N963" t="s">
        <v>7080</v>
      </c>
      <c r="O963" t="s">
        <v>8166</v>
      </c>
      <c r="P963">
        <v>5</v>
      </c>
      <c r="Q963">
        <v>2</v>
      </c>
      <c r="R963">
        <v>0.95</v>
      </c>
      <c r="S963">
        <v>3.83</v>
      </c>
      <c r="T963">
        <v>456.29</v>
      </c>
      <c r="U963">
        <v>112.19</v>
      </c>
      <c r="V963">
        <v>4.59</v>
      </c>
      <c r="W963">
        <v>4.27</v>
      </c>
      <c r="X963">
        <v>0</v>
      </c>
      <c r="Y963">
        <v>3</v>
      </c>
      <c r="Z963" t="s">
        <v>4268</v>
      </c>
      <c r="AA963">
        <v>0</v>
      </c>
      <c r="AB963">
        <v>5</v>
      </c>
      <c r="AC963">
        <v>3.657547619047619</v>
      </c>
      <c r="AE963" t="s">
        <v>5398</v>
      </c>
      <c r="AH963">
        <v>0</v>
      </c>
      <c r="AI963">
        <v>0</v>
      </c>
    </row>
    <row r="964" spans="2:35">
      <c r="B964">
        <v>550</v>
      </c>
      <c r="J964" t="s">
        <v>6451</v>
      </c>
      <c r="K964" t="s">
        <v>6463</v>
      </c>
      <c r="L964" t="s">
        <v>6479</v>
      </c>
      <c r="M964" t="s">
        <v>6506</v>
      </c>
      <c r="N964" t="s">
        <v>7083</v>
      </c>
      <c r="O964" t="s">
        <v>8169</v>
      </c>
      <c r="P964">
        <v>5</v>
      </c>
      <c r="Q964">
        <v>2</v>
      </c>
      <c r="R964">
        <v>0.62</v>
      </c>
      <c r="S964">
        <v>4.42</v>
      </c>
      <c r="T964">
        <v>474.27</v>
      </c>
      <c r="U964">
        <v>115.68</v>
      </c>
      <c r="V964">
        <v>5.38</v>
      </c>
      <c r="W964">
        <v>3.55</v>
      </c>
      <c r="X964">
        <v>7.79</v>
      </c>
      <c r="Y964">
        <v>3</v>
      </c>
      <c r="Z964" t="s">
        <v>4268</v>
      </c>
      <c r="AA964">
        <v>1</v>
      </c>
      <c r="AB964">
        <v>5</v>
      </c>
      <c r="AC964">
        <v>3.117785714285714</v>
      </c>
      <c r="AE964" t="s">
        <v>5398</v>
      </c>
      <c r="AH964">
        <v>0</v>
      </c>
      <c r="AI964">
        <v>0</v>
      </c>
    </row>
    <row r="965" spans="2:35">
      <c r="B965">
        <v>1600</v>
      </c>
      <c r="J965" t="s">
        <v>6451</v>
      </c>
      <c r="K965" t="s">
        <v>6463</v>
      </c>
      <c r="L965" t="s">
        <v>6479</v>
      </c>
      <c r="M965" t="s">
        <v>6506</v>
      </c>
      <c r="N965" t="s">
        <v>7084</v>
      </c>
      <c r="O965" t="s">
        <v>8170</v>
      </c>
      <c r="P965">
        <v>6</v>
      </c>
      <c r="Q965">
        <v>2</v>
      </c>
      <c r="R965">
        <v>4.93</v>
      </c>
      <c r="S965">
        <v>5.31</v>
      </c>
      <c r="T965">
        <v>547.3200000000001</v>
      </c>
      <c r="U965">
        <v>116.46</v>
      </c>
      <c r="V965">
        <v>5.7</v>
      </c>
      <c r="W965">
        <v>7.13</v>
      </c>
      <c r="X965">
        <v>0</v>
      </c>
      <c r="Y965">
        <v>4</v>
      </c>
      <c r="Z965" t="s">
        <v>4268</v>
      </c>
      <c r="AA965">
        <v>2</v>
      </c>
      <c r="AB965">
        <v>5</v>
      </c>
      <c r="AC965">
        <v>1.618</v>
      </c>
      <c r="AE965" t="s">
        <v>5399</v>
      </c>
      <c r="AH965">
        <v>0</v>
      </c>
      <c r="AI965">
        <v>0</v>
      </c>
    </row>
    <row r="966" spans="2:35">
      <c r="B966">
        <v>110</v>
      </c>
      <c r="J966" t="s">
        <v>6451</v>
      </c>
      <c r="K966" t="s">
        <v>6463</v>
      </c>
      <c r="L966" t="s">
        <v>6479</v>
      </c>
      <c r="M966" t="s">
        <v>6506</v>
      </c>
      <c r="N966" t="s">
        <v>7085</v>
      </c>
      <c r="O966" t="s">
        <v>8171</v>
      </c>
    </row>
    <row r="967" spans="2:35">
      <c r="B967">
        <v>230</v>
      </c>
      <c r="J967" t="s">
        <v>6451</v>
      </c>
      <c r="K967" t="s">
        <v>6463</v>
      </c>
      <c r="L967" t="s">
        <v>6479</v>
      </c>
      <c r="M967" t="s">
        <v>6506</v>
      </c>
      <c r="N967" t="s">
        <v>7086</v>
      </c>
      <c r="O967" t="s">
        <v>8172</v>
      </c>
      <c r="P967">
        <v>5</v>
      </c>
      <c r="Q967">
        <v>2</v>
      </c>
      <c r="R967">
        <v>3.73</v>
      </c>
      <c r="S967">
        <v>3.87</v>
      </c>
      <c r="T967">
        <v>478.34</v>
      </c>
      <c r="U967">
        <v>103.57</v>
      </c>
      <c r="V967">
        <v>5.28</v>
      </c>
      <c r="W967">
        <v>13.32</v>
      </c>
      <c r="X967">
        <v>6.8</v>
      </c>
      <c r="Y967">
        <v>4</v>
      </c>
      <c r="Z967" t="s">
        <v>4268</v>
      </c>
      <c r="AA967">
        <v>1</v>
      </c>
      <c r="AB967">
        <v>5</v>
      </c>
      <c r="AC967">
        <v>2.902380952380953</v>
      </c>
      <c r="AE967" t="s">
        <v>5399</v>
      </c>
      <c r="AH967">
        <v>0</v>
      </c>
      <c r="AI967">
        <v>0</v>
      </c>
    </row>
    <row r="968" spans="2:35">
      <c r="B968">
        <v>140</v>
      </c>
      <c r="J968" t="s">
        <v>6451</v>
      </c>
      <c r="K968" t="s">
        <v>6463</v>
      </c>
      <c r="L968" t="s">
        <v>6479</v>
      </c>
      <c r="M968" t="s">
        <v>6506</v>
      </c>
      <c r="N968" t="s">
        <v>7087</v>
      </c>
      <c r="O968" t="s">
        <v>8173</v>
      </c>
      <c r="P968">
        <v>5</v>
      </c>
      <c r="Q968">
        <v>2</v>
      </c>
      <c r="R968">
        <v>3.63</v>
      </c>
      <c r="S968">
        <v>4.66</v>
      </c>
      <c r="T968">
        <v>520.3</v>
      </c>
      <c r="U968">
        <v>107.06</v>
      </c>
      <c r="V968">
        <v>6.44</v>
      </c>
      <c r="W968">
        <v>6.76</v>
      </c>
      <c r="X968">
        <v>3.07</v>
      </c>
      <c r="Y968">
        <v>4</v>
      </c>
      <c r="Z968" t="s">
        <v>4268</v>
      </c>
      <c r="AA968">
        <v>2</v>
      </c>
      <c r="AB968">
        <v>4</v>
      </c>
      <c r="AC968">
        <v>2.286333333333333</v>
      </c>
      <c r="AE968" t="s">
        <v>5399</v>
      </c>
      <c r="AH968">
        <v>0</v>
      </c>
      <c r="AI968">
        <v>0</v>
      </c>
    </row>
    <row r="969" spans="2:35">
      <c r="B969">
        <v>200</v>
      </c>
      <c r="J969" t="s">
        <v>6451</v>
      </c>
      <c r="K969" t="s">
        <v>6463</v>
      </c>
      <c r="L969" t="s">
        <v>6479</v>
      </c>
      <c r="M969" t="s">
        <v>6506</v>
      </c>
      <c r="N969" t="s">
        <v>7088</v>
      </c>
      <c r="O969" t="s">
        <v>8174</v>
      </c>
      <c r="P969">
        <v>5</v>
      </c>
      <c r="Q969">
        <v>2</v>
      </c>
      <c r="R969">
        <v>1.85</v>
      </c>
      <c r="S969">
        <v>4.73</v>
      </c>
      <c r="T969">
        <v>496.35</v>
      </c>
      <c r="U969">
        <v>112.19</v>
      </c>
      <c r="V969">
        <v>5.37</v>
      </c>
      <c r="W969">
        <v>4.27</v>
      </c>
      <c r="X969">
        <v>0</v>
      </c>
      <c r="Y969">
        <v>3</v>
      </c>
      <c r="Z969" t="s">
        <v>4268</v>
      </c>
      <c r="AA969">
        <v>1</v>
      </c>
      <c r="AB969">
        <v>7</v>
      </c>
      <c r="AC969">
        <v>2.921404761904762</v>
      </c>
      <c r="AE969" t="s">
        <v>5398</v>
      </c>
      <c r="AH969">
        <v>0</v>
      </c>
      <c r="AI969">
        <v>0</v>
      </c>
    </row>
    <row r="970" spans="2:35">
      <c r="B970">
        <v>150</v>
      </c>
      <c r="J970" t="s">
        <v>6451</v>
      </c>
      <c r="K970" t="s">
        <v>6463</v>
      </c>
      <c r="L970" t="s">
        <v>6479</v>
      </c>
      <c r="M970" t="s">
        <v>6506</v>
      </c>
      <c r="N970" t="s">
        <v>7088</v>
      </c>
      <c r="O970" t="s">
        <v>8174</v>
      </c>
      <c r="P970">
        <v>5</v>
      </c>
      <c r="Q970">
        <v>2</v>
      </c>
      <c r="R970">
        <v>1.85</v>
      </c>
      <c r="S970">
        <v>4.73</v>
      </c>
      <c r="T970">
        <v>496.35</v>
      </c>
      <c r="U970">
        <v>112.19</v>
      </c>
      <c r="V970">
        <v>5.37</v>
      </c>
      <c r="W970">
        <v>4.27</v>
      </c>
      <c r="X970">
        <v>0</v>
      </c>
      <c r="Y970">
        <v>3</v>
      </c>
      <c r="Z970" t="s">
        <v>4268</v>
      </c>
      <c r="AA970">
        <v>1</v>
      </c>
      <c r="AB970">
        <v>7</v>
      </c>
      <c r="AC970">
        <v>2.921404761904762</v>
      </c>
      <c r="AE970" t="s">
        <v>5398</v>
      </c>
      <c r="AH970">
        <v>0</v>
      </c>
      <c r="AI970">
        <v>0</v>
      </c>
    </row>
    <row r="971" spans="2:35">
      <c r="B971">
        <v>31</v>
      </c>
      <c r="J971" t="s">
        <v>6451</v>
      </c>
      <c r="K971" t="s">
        <v>6463</v>
      </c>
      <c r="L971" t="s">
        <v>6479</v>
      </c>
      <c r="M971" t="s">
        <v>6506</v>
      </c>
      <c r="N971" t="s">
        <v>7096</v>
      </c>
      <c r="O971" t="s">
        <v>8182</v>
      </c>
      <c r="P971">
        <v>6</v>
      </c>
      <c r="Q971">
        <v>2</v>
      </c>
      <c r="R971">
        <v>0.72</v>
      </c>
      <c r="S971">
        <v>3.6</v>
      </c>
      <c r="T971">
        <v>451.87</v>
      </c>
      <c r="U971">
        <v>121.42</v>
      </c>
      <c r="V971">
        <v>3.95</v>
      </c>
      <c r="W971">
        <v>4.27</v>
      </c>
      <c r="X971">
        <v>0</v>
      </c>
      <c r="Y971">
        <v>3</v>
      </c>
      <c r="Z971" t="s">
        <v>4268</v>
      </c>
      <c r="AA971">
        <v>0</v>
      </c>
      <c r="AB971">
        <v>6</v>
      </c>
      <c r="AC971">
        <v>3.543785714285714</v>
      </c>
      <c r="AE971" t="s">
        <v>5398</v>
      </c>
      <c r="AH971">
        <v>0</v>
      </c>
      <c r="AI971">
        <v>0</v>
      </c>
    </row>
    <row r="972" spans="2:35">
      <c r="B972">
        <v>17</v>
      </c>
      <c r="J972" t="s">
        <v>6451</v>
      </c>
      <c r="K972" t="s">
        <v>6463</v>
      </c>
      <c r="L972" t="s">
        <v>6479</v>
      </c>
      <c r="M972" t="s">
        <v>6506</v>
      </c>
      <c r="N972" t="s">
        <v>7096</v>
      </c>
      <c r="O972" t="s">
        <v>8182</v>
      </c>
      <c r="P972">
        <v>6</v>
      </c>
      <c r="Q972">
        <v>2</v>
      </c>
      <c r="R972">
        <v>0.72</v>
      </c>
      <c r="S972">
        <v>3.6</v>
      </c>
      <c r="T972">
        <v>451.87</v>
      </c>
      <c r="U972">
        <v>121.42</v>
      </c>
      <c r="V972">
        <v>3.95</v>
      </c>
      <c r="W972">
        <v>4.27</v>
      </c>
      <c r="X972">
        <v>0</v>
      </c>
      <c r="Y972">
        <v>3</v>
      </c>
      <c r="Z972" t="s">
        <v>4268</v>
      </c>
      <c r="AA972">
        <v>0</v>
      </c>
      <c r="AB972">
        <v>6</v>
      </c>
      <c r="AC972">
        <v>3.543785714285714</v>
      </c>
      <c r="AE972" t="s">
        <v>5398</v>
      </c>
      <c r="AH972">
        <v>0</v>
      </c>
      <c r="AI972">
        <v>0</v>
      </c>
    </row>
    <row r="973" spans="2:35">
      <c r="B973">
        <v>46</v>
      </c>
      <c r="J973" t="s">
        <v>6451</v>
      </c>
      <c r="K973" t="s">
        <v>6463</v>
      </c>
      <c r="L973" t="s">
        <v>6479</v>
      </c>
      <c r="M973" t="s">
        <v>6506</v>
      </c>
      <c r="N973" t="s">
        <v>7097</v>
      </c>
      <c r="O973" t="s">
        <v>8183</v>
      </c>
      <c r="P973">
        <v>7</v>
      </c>
      <c r="Q973">
        <v>2</v>
      </c>
      <c r="R973">
        <v>1.19</v>
      </c>
      <c r="S973">
        <v>4.07</v>
      </c>
      <c r="T973">
        <v>471.85</v>
      </c>
      <c r="U973">
        <v>140.77</v>
      </c>
      <c r="V973">
        <v>3.98</v>
      </c>
      <c r="W973">
        <v>4.27</v>
      </c>
      <c r="X973">
        <v>0</v>
      </c>
      <c r="Y973">
        <v>3</v>
      </c>
      <c r="Z973" t="s">
        <v>4268</v>
      </c>
      <c r="AA973">
        <v>0</v>
      </c>
      <c r="AB973">
        <v>7</v>
      </c>
      <c r="AC973">
        <v>3.166071428571428</v>
      </c>
      <c r="AE973" t="s">
        <v>5398</v>
      </c>
      <c r="AH973">
        <v>0</v>
      </c>
      <c r="AI973">
        <v>0</v>
      </c>
    </row>
    <row r="974" spans="2:35">
      <c r="B974">
        <v>15.5</v>
      </c>
      <c r="J974" t="s">
        <v>6451</v>
      </c>
      <c r="K974" t="s">
        <v>6463</v>
      </c>
      <c r="L974" t="s">
        <v>6479</v>
      </c>
      <c r="M974" t="s">
        <v>6506</v>
      </c>
      <c r="N974" t="s">
        <v>7098</v>
      </c>
      <c r="O974" t="s">
        <v>8184</v>
      </c>
      <c r="P974">
        <v>6</v>
      </c>
      <c r="Q974">
        <v>2</v>
      </c>
      <c r="R974">
        <v>1.62</v>
      </c>
      <c r="S974">
        <v>4.5</v>
      </c>
      <c r="T974">
        <v>491.93</v>
      </c>
      <c r="U974">
        <v>121.42</v>
      </c>
      <c r="V974">
        <v>4.73</v>
      </c>
      <c r="W974">
        <v>4.27</v>
      </c>
      <c r="X974">
        <v>0</v>
      </c>
      <c r="Y974">
        <v>3</v>
      </c>
      <c r="Z974" t="s">
        <v>4268</v>
      </c>
      <c r="AA974">
        <v>0</v>
      </c>
      <c r="AB974">
        <v>8</v>
      </c>
      <c r="AC974">
        <v>2.807642857142857</v>
      </c>
      <c r="AE974" t="s">
        <v>5398</v>
      </c>
      <c r="AH974">
        <v>0</v>
      </c>
      <c r="AI974">
        <v>0</v>
      </c>
    </row>
    <row r="975" spans="2:35">
      <c r="B975">
        <v>29</v>
      </c>
      <c r="J975" t="s">
        <v>6451</v>
      </c>
      <c r="K975" t="s">
        <v>6463</v>
      </c>
      <c r="L975" t="s">
        <v>6479</v>
      </c>
      <c r="M975" t="s">
        <v>6506</v>
      </c>
      <c r="N975" t="s">
        <v>7099</v>
      </c>
      <c r="O975" t="s">
        <v>8185</v>
      </c>
      <c r="P975">
        <v>6</v>
      </c>
      <c r="Q975">
        <v>2</v>
      </c>
      <c r="R975">
        <v>1.03</v>
      </c>
      <c r="S975">
        <v>3.92</v>
      </c>
      <c r="T975">
        <v>475.89</v>
      </c>
      <c r="U975">
        <v>121.42</v>
      </c>
      <c r="V975">
        <v>3.95</v>
      </c>
      <c r="W975">
        <v>4.25</v>
      </c>
      <c r="X975">
        <v>0</v>
      </c>
      <c r="Y975">
        <v>3</v>
      </c>
      <c r="Z975" t="s">
        <v>4268</v>
      </c>
      <c r="AA975">
        <v>0</v>
      </c>
      <c r="AB975">
        <v>7</v>
      </c>
      <c r="AC975">
        <v>3.212214285714286</v>
      </c>
      <c r="AE975" t="s">
        <v>5398</v>
      </c>
      <c r="AH975">
        <v>0</v>
      </c>
      <c r="AI975">
        <v>0</v>
      </c>
    </row>
    <row r="976" spans="2:35">
      <c r="B976">
        <v>67</v>
      </c>
      <c r="J976" t="s">
        <v>6451</v>
      </c>
      <c r="K976" t="s">
        <v>6463</v>
      </c>
      <c r="L976" t="s">
        <v>6479</v>
      </c>
      <c r="M976" t="s">
        <v>6506</v>
      </c>
      <c r="N976" t="s">
        <v>7101</v>
      </c>
      <c r="O976" t="s">
        <v>8187</v>
      </c>
      <c r="P976">
        <v>6</v>
      </c>
      <c r="Q976">
        <v>2</v>
      </c>
      <c r="R976">
        <v>2.09</v>
      </c>
      <c r="S976">
        <v>4.97</v>
      </c>
      <c r="T976">
        <v>493.95</v>
      </c>
      <c r="U976">
        <v>121.42</v>
      </c>
      <c r="V976">
        <v>4.97</v>
      </c>
      <c r="W976">
        <v>4.27</v>
      </c>
      <c r="X976">
        <v>0</v>
      </c>
      <c r="Y976">
        <v>3</v>
      </c>
      <c r="Z976" t="s">
        <v>4268</v>
      </c>
      <c r="AA976">
        <v>0</v>
      </c>
      <c r="AB976">
        <v>8</v>
      </c>
      <c r="AC976">
        <v>2.513214285714286</v>
      </c>
      <c r="AE976" t="s">
        <v>5398</v>
      </c>
      <c r="AH976">
        <v>0</v>
      </c>
      <c r="AI976">
        <v>0</v>
      </c>
    </row>
    <row r="977" spans="2:35">
      <c r="B977">
        <v>25</v>
      </c>
      <c r="J977" t="s">
        <v>6451</v>
      </c>
      <c r="K977" t="s">
        <v>6463</v>
      </c>
      <c r="L977" t="s">
        <v>6479</v>
      </c>
      <c r="M977" t="s">
        <v>6506</v>
      </c>
      <c r="N977" t="s">
        <v>7101</v>
      </c>
      <c r="O977" t="s">
        <v>8187</v>
      </c>
      <c r="P977">
        <v>6</v>
      </c>
      <c r="Q977">
        <v>2</v>
      </c>
      <c r="R977">
        <v>2.09</v>
      </c>
      <c r="S977">
        <v>4.97</v>
      </c>
      <c r="T977">
        <v>493.95</v>
      </c>
      <c r="U977">
        <v>121.42</v>
      </c>
      <c r="V977">
        <v>4.97</v>
      </c>
      <c r="W977">
        <v>4.27</v>
      </c>
      <c r="X977">
        <v>0</v>
      </c>
      <c r="Y977">
        <v>3</v>
      </c>
      <c r="Z977" t="s">
        <v>4268</v>
      </c>
      <c r="AA977">
        <v>0</v>
      </c>
      <c r="AB977">
        <v>8</v>
      </c>
      <c r="AC977">
        <v>2.513214285714286</v>
      </c>
      <c r="AE977" t="s">
        <v>5398</v>
      </c>
      <c r="AH977">
        <v>0</v>
      </c>
      <c r="AI977">
        <v>0</v>
      </c>
    </row>
    <row r="978" spans="2:35">
      <c r="B978">
        <v>31</v>
      </c>
      <c r="J978" t="s">
        <v>6451</v>
      </c>
      <c r="K978" t="s">
        <v>6463</v>
      </c>
      <c r="L978" t="s">
        <v>6479</v>
      </c>
      <c r="M978" t="s">
        <v>6506</v>
      </c>
      <c r="N978" t="s">
        <v>7102</v>
      </c>
      <c r="O978" t="s">
        <v>8188</v>
      </c>
      <c r="P978">
        <v>6</v>
      </c>
      <c r="Q978">
        <v>2</v>
      </c>
      <c r="R978">
        <v>1.23</v>
      </c>
      <c r="S978">
        <v>4.11</v>
      </c>
      <c r="T978">
        <v>465.89</v>
      </c>
      <c r="U978">
        <v>121.42</v>
      </c>
      <c r="V978">
        <v>4.34</v>
      </c>
      <c r="W978">
        <v>4.27</v>
      </c>
      <c r="X978">
        <v>0</v>
      </c>
      <c r="Y978">
        <v>3</v>
      </c>
      <c r="Z978" t="s">
        <v>4268</v>
      </c>
      <c r="AA978">
        <v>0</v>
      </c>
      <c r="AB978">
        <v>7</v>
      </c>
      <c r="AC978">
        <v>3.188642857142857</v>
      </c>
      <c r="AE978" t="s">
        <v>5398</v>
      </c>
      <c r="AH978">
        <v>0</v>
      </c>
      <c r="AI978">
        <v>0</v>
      </c>
    </row>
    <row r="979" spans="2:35">
      <c r="B979">
        <v>14.5</v>
      </c>
      <c r="J979" t="s">
        <v>6451</v>
      </c>
      <c r="K979" t="s">
        <v>6463</v>
      </c>
      <c r="L979" t="s">
        <v>6479</v>
      </c>
      <c r="M979" t="s">
        <v>6506</v>
      </c>
      <c r="N979" t="s">
        <v>7102</v>
      </c>
      <c r="O979" t="s">
        <v>8188</v>
      </c>
      <c r="P979">
        <v>6</v>
      </c>
      <c r="Q979">
        <v>2</v>
      </c>
      <c r="R979">
        <v>1.23</v>
      </c>
      <c r="S979">
        <v>4.11</v>
      </c>
      <c r="T979">
        <v>465.89</v>
      </c>
      <c r="U979">
        <v>121.42</v>
      </c>
      <c r="V979">
        <v>4.34</v>
      </c>
      <c r="W979">
        <v>4.27</v>
      </c>
      <c r="X979">
        <v>0</v>
      </c>
      <c r="Y979">
        <v>3</v>
      </c>
      <c r="Z979" t="s">
        <v>4268</v>
      </c>
      <c r="AA979">
        <v>0</v>
      </c>
      <c r="AB979">
        <v>7</v>
      </c>
      <c r="AC979">
        <v>3.188642857142857</v>
      </c>
      <c r="AE979" t="s">
        <v>5398</v>
      </c>
      <c r="AH979">
        <v>0</v>
      </c>
      <c r="AI979">
        <v>0</v>
      </c>
    </row>
    <row r="980" spans="2:35">
      <c r="B980">
        <v>11</v>
      </c>
      <c r="J980" t="s">
        <v>6451</v>
      </c>
      <c r="K980" t="s">
        <v>6463</v>
      </c>
      <c r="L980" t="s">
        <v>6479</v>
      </c>
      <c r="M980" t="s">
        <v>6506</v>
      </c>
      <c r="N980" t="s">
        <v>7103</v>
      </c>
      <c r="O980" t="s">
        <v>8189</v>
      </c>
    </row>
    <row r="981" spans="2:35">
      <c r="B981">
        <v>16</v>
      </c>
      <c r="J981" t="s">
        <v>6451</v>
      </c>
      <c r="K981" t="s">
        <v>6463</v>
      </c>
      <c r="L981" t="s">
        <v>6479</v>
      </c>
      <c r="M981" t="s">
        <v>6506</v>
      </c>
      <c r="N981" t="s">
        <v>7104</v>
      </c>
      <c r="O981" t="s">
        <v>8190</v>
      </c>
      <c r="P981">
        <v>7</v>
      </c>
      <c r="Q981">
        <v>2</v>
      </c>
      <c r="R981">
        <v>2.26</v>
      </c>
      <c r="S981">
        <v>3.23</v>
      </c>
      <c r="T981">
        <v>491.94</v>
      </c>
      <c r="U981">
        <v>125.4</v>
      </c>
      <c r="V981">
        <v>4.47</v>
      </c>
      <c r="W981">
        <v>2.45</v>
      </c>
      <c r="X981">
        <v>7.2</v>
      </c>
      <c r="Y981">
        <v>4</v>
      </c>
      <c r="Z981" t="s">
        <v>4268</v>
      </c>
      <c r="AA981">
        <v>0</v>
      </c>
      <c r="AB981">
        <v>6</v>
      </c>
      <c r="AC981">
        <v>3.312571428571428</v>
      </c>
      <c r="AE981" t="s">
        <v>5398</v>
      </c>
      <c r="AH981">
        <v>0</v>
      </c>
      <c r="AI981">
        <v>0</v>
      </c>
    </row>
    <row r="982" spans="2:35">
      <c r="B982">
        <v>17</v>
      </c>
      <c r="J982" t="s">
        <v>6451</v>
      </c>
      <c r="K982" t="s">
        <v>6463</v>
      </c>
      <c r="L982" t="s">
        <v>6479</v>
      </c>
      <c r="M982" t="s">
        <v>6506</v>
      </c>
      <c r="N982" t="s">
        <v>7105</v>
      </c>
      <c r="O982" t="s">
        <v>8191</v>
      </c>
    </row>
    <row r="983" spans="2:35">
      <c r="B983">
        <v>29</v>
      </c>
      <c r="J983" t="s">
        <v>6451</v>
      </c>
      <c r="K983" t="s">
        <v>6463</v>
      </c>
      <c r="L983" t="s">
        <v>6479</v>
      </c>
      <c r="M983" t="s">
        <v>6506</v>
      </c>
      <c r="N983" t="s">
        <v>7106</v>
      </c>
      <c r="O983" t="s">
        <v>8192</v>
      </c>
      <c r="P983">
        <v>8</v>
      </c>
      <c r="Q983">
        <v>2</v>
      </c>
      <c r="R983">
        <v>2.55</v>
      </c>
      <c r="S983">
        <v>4.08</v>
      </c>
      <c r="T983">
        <v>504.93</v>
      </c>
      <c r="U983">
        <v>130.38</v>
      </c>
      <c r="V983">
        <v>5</v>
      </c>
      <c r="W983">
        <v>1.21</v>
      </c>
      <c r="X983">
        <v>0</v>
      </c>
      <c r="Y983">
        <v>4</v>
      </c>
      <c r="Z983" t="s">
        <v>4268</v>
      </c>
      <c r="AA983">
        <v>1</v>
      </c>
      <c r="AB983">
        <v>7</v>
      </c>
      <c r="AC983">
        <v>2.685</v>
      </c>
      <c r="AE983" t="s">
        <v>5398</v>
      </c>
      <c r="AH983">
        <v>0</v>
      </c>
      <c r="AI983">
        <v>0</v>
      </c>
    </row>
    <row r="984" spans="2:35">
      <c r="B984">
        <v>16</v>
      </c>
      <c r="J984" t="s">
        <v>6451</v>
      </c>
      <c r="K984" t="s">
        <v>6463</v>
      </c>
      <c r="L984" t="s">
        <v>6479</v>
      </c>
      <c r="M984" t="s">
        <v>6506</v>
      </c>
      <c r="N984" t="s">
        <v>7107</v>
      </c>
      <c r="O984" t="s">
        <v>8193</v>
      </c>
      <c r="P984">
        <v>7</v>
      </c>
      <c r="Q984">
        <v>3</v>
      </c>
      <c r="R984">
        <v>-0.3</v>
      </c>
      <c r="S984">
        <v>3.35</v>
      </c>
      <c r="T984">
        <v>505.92</v>
      </c>
      <c r="U984">
        <v>153.59</v>
      </c>
      <c r="V984">
        <v>4.86</v>
      </c>
      <c r="W984">
        <v>12.45</v>
      </c>
      <c r="X984">
        <v>7.52</v>
      </c>
      <c r="Y984">
        <v>4</v>
      </c>
      <c r="Z984" t="s">
        <v>4268</v>
      </c>
      <c r="AA984">
        <v>1</v>
      </c>
      <c r="AB984">
        <v>7</v>
      </c>
      <c r="AC984">
        <v>2.991666666666667</v>
      </c>
      <c r="AE984" t="s">
        <v>5399</v>
      </c>
      <c r="AH984">
        <v>0</v>
      </c>
      <c r="AI984">
        <v>0</v>
      </c>
    </row>
    <row r="985" spans="2:35">
      <c r="B985">
        <v>10</v>
      </c>
      <c r="J985" t="s">
        <v>6451</v>
      </c>
      <c r="K985" t="s">
        <v>6463</v>
      </c>
      <c r="L985" t="s">
        <v>6479</v>
      </c>
      <c r="M985" t="s">
        <v>6506</v>
      </c>
      <c r="N985" t="s">
        <v>7108</v>
      </c>
      <c r="O985" t="s">
        <v>8194</v>
      </c>
      <c r="P985">
        <v>6</v>
      </c>
      <c r="Q985">
        <v>3</v>
      </c>
      <c r="R985">
        <v>0.77</v>
      </c>
      <c r="S985">
        <v>4.11</v>
      </c>
      <c r="T985">
        <v>504.93</v>
      </c>
      <c r="U985">
        <v>140.7</v>
      </c>
      <c r="V985">
        <v>5.47</v>
      </c>
      <c r="W985">
        <v>2.77</v>
      </c>
      <c r="X985">
        <v>8.970000000000001</v>
      </c>
      <c r="Y985">
        <v>4</v>
      </c>
      <c r="Z985" t="s">
        <v>4268</v>
      </c>
      <c r="AA985">
        <v>2</v>
      </c>
      <c r="AB985">
        <v>7</v>
      </c>
      <c r="AC985">
        <v>2.126666666666666</v>
      </c>
      <c r="AE985" t="s">
        <v>5400</v>
      </c>
      <c r="AH985">
        <v>0</v>
      </c>
      <c r="AI985">
        <v>0</v>
      </c>
    </row>
    <row r="986" spans="2:35">
      <c r="B986">
        <v>28</v>
      </c>
      <c r="J986" t="s">
        <v>6451</v>
      </c>
      <c r="K986" t="s">
        <v>6463</v>
      </c>
      <c r="L986" t="s">
        <v>6479</v>
      </c>
      <c r="M986" t="s">
        <v>6506</v>
      </c>
      <c r="N986" t="s">
        <v>7109</v>
      </c>
      <c r="O986" t="s">
        <v>8195</v>
      </c>
      <c r="P986">
        <v>6</v>
      </c>
      <c r="Q986">
        <v>3</v>
      </c>
      <c r="R986">
        <v>0.4</v>
      </c>
      <c r="S986">
        <v>3.24</v>
      </c>
      <c r="T986">
        <v>504.93</v>
      </c>
      <c r="U986">
        <v>137.21</v>
      </c>
      <c r="V986">
        <v>4.82</v>
      </c>
      <c r="W986">
        <v>4.37</v>
      </c>
      <c r="X986">
        <v>0.24</v>
      </c>
      <c r="Y986">
        <v>4</v>
      </c>
      <c r="Z986" t="s">
        <v>4268</v>
      </c>
      <c r="AA986">
        <v>1</v>
      </c>
      <c r="AB986">
        <v>7</v>
      </c>
      <c r="AC986">
        <v>3.046666666666667</v>
      </c>
      <c r="AE986" t="s">
        <v>5398</v>
      </c>
      <c r="AH986">
        <v>0</v>
      </c>
      <c r="AI986">
        <v>0</v>
      </c>
    </row>
    <row r="987" spans="2:35">
      <c r="B987">
        <v>12</v>
      </c>
      <c r="J987" t="s">
        <v>6451</v>
      </c>
      <c r="K987" t="s">
        <v>6463</v>
      </c>
      <c r="L987" t="s">
        <v>6479</v>
      </c>
      <c r="M987" t="s">
        <v>6506</v>
      </c>
      <c r="N987" t="s">
        <v>7110</v>
      </c>
      <c r="O987" t="s">
        <v>8196</v>
      </c>
      <c r="P987">
        <v>7</v>
      </c>
      <c r="Q987">
        <v>2</v>
      </c>
      <c r="R987">
        <v>1.53</v>
      </c>
      <c r="S987">
        <v>4.41</v>
      </c>
      <c r="T987">
        <v>495.92</v>
      </c>
      <c r="U987">
        <v>130.65</v>
      </c>
      <c r="V987">
        <v>3.96</v>
      </c>
      <c r="W987">
        <v>4.26</v>
      </c>
      <c r="X987">
        <v>0</v>
      </c>
      <c r="Y987">
        <v>3</v>
      </c>
      <c r="Z987" t="s">
        <v>4268</v>
      </c>
      <c r="AA987">
        <v>0</v>
      </c>
      <c r="AB987">
        <v>9</v>
      </c>
      <c r="AC987">
        <v>2.824142857142857</v>
      </c>
      <c r="AE987" t="s">
        <v>5398</v>
      </c>
      <c r="AH987">
        <v>0</v>
      </c>
      <c r="AI987">
        <v>0</v>
      </c>
    </row>
    <row r="988" spans="2:35">
      <c r="B988">
        <v>4.1</v>
      </c>
      <c r="J988" t="s">
        <v>6451</v>
      </c>
      <c r="K988" t="s">
        <v>6463</v>
      </c>
      <c r="L988" t="s">
        <v>6479</v>
      </c>
      <c r="M988" t="s">
        <v>6506</v>
      </c>
      <c r="N988" t="s">
        <v>7110</v>
      </c>
      <c r="O988" t="s">
        <v>8196</v>
      </c>
      <c r="P988">
        <v>7</v>
      </c>
      <c r="Q988">
        <v>2</v>
      </c>
      <c r="R988">
        <v>1.53</v>
      </c>
      <c r="S988">
        <v>4.41</v>
      </c>
      <c r="T988">
        <v>495.92</v>
      </c>
      <c r="U988">
        <v>130.65</v>
      </c>
      <c r="V988">
        <v>3.96</v>
      </c>
      <c r="W988">
        <v>4.26</v>
      </c>
      <c r="X988">
        <v>0</v>
      </c>
      <c r="Y988">
        <v>3</v>
      </c>
      <c r="Z988" t="s">
        <v>4268</v>
      </c>
      <c r="AA988">
        <v>0</v>
      </c>
      <c r="AB988">
        <v>9</v>
      </c>
      <c r="AC988">
        <v>2.824142857142857</v>
      </c>
      <c r="AE988" t="s">
        <v>5398</v>
      </c>
      <c r="AH988">
        <v>0</v>
      </c>
      <c r="AI988">
        <v>0</v>
      </c>
    </row>
    <row r="989" spans="2:35">
      <c r="B989">
        <v>15</v>
      </c>
      <c r="J989" t="s">
        <v>6451</v>
      </c>
      <c r="K989" t="s">
        <v>6463</v>
      </c>
      <c r="L989" t="s">
        <v>6479</v>
      </c>
      <c r="M989" t="s">
        <v>6506</v>
      </c>
      <c r="N989" t="s">
        <v>7111</v>
      </c>
      <c r="O989" t="s">
        <v>8197</v>
      </c>
      <c r="P989">
        <v>7</v>
      </c>
      <c r="Q989">
        <v>2</v>
      </c>
      <c r="R989">
        <v>1.88</v>
      </c>
      <c r="S989">
        <v>4.77</v>
      </c>
      <c r="T989">
        <v>509.95</v>
      </c>
      <c r="U989">
        <v>130.65</v>
      </c>
      <c r="V989">
        <v>4.35</v>
      </c>
      <c r="W989">
        <v>4.27</v>
      </c>
      <c r="X989">
        <v>0</v>
      </c>
      <c r="Y989">
        <v>3</v>
      </c>
      <c r="Z989" t="s">
        <v>4268</v>
      </c>
      <c r="AA989">
        <v>1</v>
      </c>
      <c r="AB989">
        <v>9</v>
      </c>
      <c r="AC989">
        <v>2.615</v>
      </c>
      <c r="AE989" t="s">
        <v>5398</v>
      </c>
      <c r="AH989">
        <v>0</v>
      </c>
      <c r="AI989">
        <v>0</v>
      </c>
    </row>
    <row r="990" spans="2:35">
      <c r="B990">
        <v>7.6</v>
      </c>
      <c r="J990" t="s">
        <v>6451</v>
      </c>
      <c r="K990" t="s">
        <v>6463</v>
      </c>
      <c r="L990" t="s">
        <v>6479</v>
      </c>
      <c r="M990" t="s">
        <v>6506</v>
      </c>
      <c r="N990" t="s">
        <v>7111</v>
      </c>
      <c r="O990" t="s">
        <v>8197</v>
      </c>
      <c r="P990">
        <v>7</v>
      </c>
      <c r="Q990">
        <v>2</v>
      </c>
      <c r="R990">
        <v>1.88</v>
      </c>
      <c r="S990">
        <v>4.77</v>
      </c>
      <c r="T990">
        <v>509.95</v>
      </c>
      <c r="U990">
        <v>130.65</v>
      </c>
      <c r="V990">
        <v>4.35</v>
      </c>
      <c r="W990">
        <v>4.27</v>
      </c>
      <c r="X990">
        <v>0</v>
      </c>
      <c r="Y990">
        <v>3</v>
      </c>
      <c r="Z990" t="s">
        <v>4268</v>
      </c>
      <c r="AA990">
        <v>1</v>
      </c>
      <c r="AB990">
        <v>9</v>
      </c>
      <c r="AC990">
        <v>2.615</v>
      </c>
      <c r="AE990" t="s">
        <v>5398</v>
      </c>
      <c r="AH990">
        <v>0</v>
      </c>
      <c r="AI990">
        <v>0</v>
      </c>
    </row>
    <row r="991" spans="2:35">
      <c r="B991">
        <v>45</v>
      </c>
      <c r="J991" t="s">
        <v>6451</v>
      </c>
      <c r="K991" t="s">
        <v>6463</v>
      </c>
      <c r="L991" t="s">
        <v>6479</v>
      </c>
      <c r="M991" t="s">
        <v>6506</v>
      </c>
      <c r="N991" t="s">
        <v>7112</v>
      </c>
      <c r="O991" t="s">
        <v>8198</v>
      </c>
    </row>
    <row r="992" spans="2:35">
      <c r="B992">
        <v>15</v>
      </c>
      <c r="J992" t="s">
        <v>6451</v>
      </c>
      <c r="K992" t="s">
        <v>6463</v>
      </c>
      <c r="L992" t="s">
        <v>6479</v>
      </c>
      <c r="M992" t="s">
        <v>6506</v>
      </c>
      <c r="N992" t="s">
        <v>7112</v>
      </c>
      <c r="O992" t="s">
        <v>8198</v>
      </c>
    </row>
    <row r="993" spans="2:35">
      <c r="B993">
        <v>40</v>
      </c>
      <c r="J993" t="s">
        <v>6451</v>
      </c>
      <c r="K993" t="s">
        <v>6463</v>
      </c>
      <c r="L993" t="s">
        <v>6479</v>
      </c>
      <c r="M993" t="s">
        <v>6506</v>
      </c>
      <c r="N993" t="s">
        <v>7113</v>
      </c>
      <c r="O993" t="s">
        <v>8199</v>
      </c>
    </row>
    <row r="994" spans="2:35">
      <c r="B994">
        <v>16.5</v>
      </c>
      <c r="J994" t="s">
        <v>6451</v>
      </c>
      <c r="K994" t="s">
        <v>6463</v>
      </c>
      <c r="L994" t="s">
        <v>6479</v>
      </c>
      <c r="M994" t="s">
        <v>6506</v>
      </c>
      <c r="N994" t="s">
        <v>7113</v>
      </c>
      <c r="O994" t="s">
        <v>8199</v>
      </c>
    </row>
    <row r="995" spans="2:35">
      <c r="B995">
        <v>14</v>
      </c>
      <c r="J995" t="s">
        <v>6451</v>
      </c>
      <c r="K995" t="s">
        <v>6463</v>
      </c>
      <c r="L995" t="s">
        <v>6479</v>
      </c>
      <c r="M995" t="s">
        <v>6506</v>
      </c>
      <c r="N995" t="s">
        <v>7114</v>
      </c>
      <c r="O995" t="s">
        <v>8200</v>
      </c>
      <c r="P995">
        <v>7</v>
      </c>
      <c r="Q995">
        <v>2</v>
      </c>
      <c r="R995">
        <v>0.9399999999999999</v>
      </c>
      <c r="S995">
        <v>3.82</v>
      </c>
      <c r="T995">
        <v>521.96</v>
      </c>
      <c r="U995">
        <v>130.65</v>
      </c>
      <c r="V995">
        <v>4.5</v>
      </c>
      <c r="W995">
        <v>4.27</v>
      </c>
      <c r="X995">
        <v>0</v>
      </c>
      <c r="Y995">
        <v>3</v>
      </c>
      <c r="Z995" t="s">
        <v>4268</v>
      </c>
      <c r="AA995">
        <v>1</v>
      </c>
      <c r="AB995">
        <v>8</v>
      </c>
      <c r="AC995">
        <v>3.09</v>
      </c>
      <c r="AE995" t="s">
        <v>5398</v>
      </c>
      <c r="AH995">
        <v>0</v>
      </c>
      <c r="AI995">
        <v>0</v>
      </c>
    </row>
    <row r="996" spans="2:35">
      <c r="B996">
        <v>7.9</v>
      </c>
      <c r="J996" t="s">
        <v>6451</v>
      </c>
      <c r="K996" t="s">
        <v>6463</v>
      </c>
      <c r="L996" t="s">
        <v>6479</v>
      </c>
      <c r="M996" t="s">
        <v>6506</v>
      </c>
      <c r="N996" t="s">
        <v>7114</v>
      </c>
      <c r="O996" t="s">
        <v>8200</v>
      </c>
      <c r="P996">
        <v>7</v>
      </c>
      <c r="Q996">
        <v>2</v>
      </c>
      <c r="R996">
        <v>0.9399999999999999</v>
      </c>
      <c r="S996">
        <v>3.82</v>
      </c>
      <c r="T996">
        <v>521.96</v>
      </c>
      <c r="U996">
        <v>130.65</v>
      </c>
      <c r="V996">
        <v>4.5</v>
      </c>
      <c r="W996">
        <v>4.27</v>
      </c>
      <c r="X996">
        <v>0</v>
      </c>
      <c r="Y996">
        <v>3</v>
      </c>
      <c r="Z996" t="s">
        <v>4268</v>
      </c>
      <c r="AA996">
        <v>1</v>
      </c>
      <c r="AB996">
        <v>8</v>
      </c>
      <c r="AC996">
        <v>3.09</v>
      </c>
      <c r="AE996" t="s">
        <v>5398</v>
      </c>
      <c r="AH996">
        <v>0</v>
      </c>
      <c r="AI996">
        <v>0</v>
      </c>
    </row>
    <row r="997" spans="2:35">
      <c r="B997">
        <v>850</v>
      </c>
      <c r="J997" t="s">
        <v>6451</v>
      </c>
      <c r="K997" t="s">
        <v>6463</v>
      </c>
      <c r="L997" t="s">
        <v>6479</v>
      </c>
      <c r="M997" t="s">
        <v>6506</v>
      </c>
      <c r="N997" t="s">
        <v>7114</v>
      </c>
      <c r="O997" t="s">
        <v>8200</v>
      </c>
      <c r="P997">
        <v>7</v>
      </c>
      <c r="Q997">
        <v>2</v>
      </c>
      <c r="R997">
        <v>0.9399999999999999</v>
      </c>
      <c r="S997">
        <v>3.82</v>
      </c>
      <c r="T997">
        <v>521.96</v>
      </c>
      <c r="U997">
        <v>130.65</v>
      </c>
      <c r="V997">
        <v>4.5</v>
      </c>
      <c r="W997">
        <v>4.27</v>
      </c>
      <c r="X997">
        <v>0</v>
      </c>
      <c r="Y997">
        <v>3</v>
      </c>
      <c r="Z997" t="s">
        <v>4268</v>
      </c>
      <c r="AA997">
        <v>1</v>
      </c>
      <c r="AB997">
        <v>8</v>
      </c>
      <c r="AC997">
        <v>3.09</v>
      </c>
      <c r="AE997" t="s">
        <v>5398</v>
      </c>
      <c r="AH997">
        <v>0</v>
      </c>
      <c r="AI997">
        <v>0</v>
      </c>
    </row>
    <row r="998" spans="2:35">
      <c r="B998">
        <v>54</v>
      </c>
      <c r="J998" t="s">
        <v>6451</v>
      </c>
      <c r="K998" t="s">
        <v>6463</v>
      </c>
      <c r="L998" t="s">
        <v>6479</v>
      </c>
      <c r="M998" t="s">
        <v>6506</v>
      </c>
      <c r="N998" t="s">
        <v>7115</v>
      </c>
      <c r="O998" t="s">
        <v>8201</v>
      </c>
      <c r="P998">
        <v>7</v>
      </c>
      <c r="Q998">
        <v>2</v>
      </c>
      <c r="R998">
        <v>0.75</v>
      </c>
      <c r="S998">
        <v>3.64</v>
      </c>
      <c r="T998">
        <v>521.96</v>
      </c>
      <c r="U998">
        <v>130.65</v>
      </c>
      <c r="V998">
        <v>4.35</v>
      </c>
      <c r="W998">
        <v>4.27</v>
      </c>
      <c r="X998">
        <v>0</v>
      </c>
      <c r="Y998">
        <v>3</v>
      </c>
      <c r="Z998" t="s">
        <v>4268</v>
      </c>
      <c r="AA998">
        <v>1</v>
      </c>
      <c r="AB998">
        <v>8</v>
      </c>
      <c r="AC998">
        <v>3.18</v>
      </c>
      <c r="AE998" t="s">
        <v>5398</v>
      </c>
      <c r="AH998">
        <v>0</v>
      </c>
      <c r="AI998">
        <v>0</v>
      </c>
    </row>
    <row r="999" spans="2:35">
      <c r="B999">
        <v>35</v>
      </c>
      <c r="J999" t="s">
        <v>6451</v>
      </c>
      <c r="K999" t="s">
        <v>6463</v>
      </c>
      <c r="L999" t="s">
        <v>6479</v>
      </c>
      <c r="M999" t="s">
        <v>6506</v>
      </c>
      <c r="N999" t="s">
        <v>7115</v>
      </c>
      <c r="O999" t="s">
        <v>8201</v>
      </c>
      <c r="P999">
        <v>7</v>
      </c>
      <c r="Q999">
        <v>2</v>
      </c>
      <c r="R999">
        <v>0.75</v>
      </c>
      <c r="S999">
        <v>3.64</v>
      </c>
      <c r="T999">
        <v>521.96</v>
      </c>
      <c r="U999">
        <v>130.65</v>
      </c>
      <c r="V999">
        <v>4.35</v>
      </c>
      <c r="W999">
        <v>4.27</v>
      </c>
      <c r="X999">
        <v>0</v>
      </c>
      <c r="Y999">
        <v>3</v>
      </c>
      <c r="Z999" t="s">
        <v>4268</v>
      </c>
      <c r="AA999">
        <v>1</v>
      </c>
      <c r="AB999">
        <v>8</v>
      </c>
      <c r="AC999">
        <v>3.18</v>
      </c>
      <c r="AE999" t="s">
        <v>5398</v>
      </c>
      <c r="AH999">
        <v>0</v>
      </c>
      <c r="AI999">
        <v>0</v>
      </c>
    </row>
    <row r="1000" spans="2:35">
      <c r="B1000">
        <v>18</v>
      </c>
      <c r="J1000" t="s">
        <v>6451</v>
      </c>
      <c r="K1000" t="s">
        <v>6463</v>
      </c>
      <c r="L1000" t="s">
        <v>6479</v>
      </c>
      <c r="M1000" t="s">
        <v>6506</v>
      </c>
      <c r="N1000" t="s">
        <v>7115</v>
      </c>
      <c r="O1000" t="s">
        <v>8201</v>
      </c>
      <c r="P1000">
        <v>7</v>
      </c>
      <c r="Q1000">
        <v>2</v>
      </c>
      <c r="R1000">
        <v>0.75</v>
      </c>
      <c r="S1000">
        <v>3.64</v>
      </c>
      <c r="T1000">
        <v>521.96</v>
      </c>
      <c r="U1000">
        <v>130.65</v>
      </c>
      <c r="V1000">
        <v>4.35</v>
      </c>
      <c r="W1000">
        <v>4.27</v>
      </c>
      <c r="X1000">
        <v>0</v>
      </c>
      <c r="Y1000">
        <v>3</v>
      </c>
      <c r="Z1000" t="s">
        <v>4268</v>
      </c>
      <c r="AA1000">
        <v>1</v>
      </c>
      <c r="AB1000">
        <v>8</v>
      </c>
      <c r="AC1000">
        <v>3.18</v>
      </c>
      <c r="AE1000" t="s">
        <v>5398</v>
      </c>
      <c r="AH1000">
        <v>0</v>
      </c>
      <c r="AI1000">
        <v>0</v>
      </c>
    </row>
    <row r="1001" spans="2:35">
      <c r="B1001">
        <v>48</v>
      </c>
      <c r="J1001" t="s">
        <v>6451</v>
      </c>
      <c r="K1001" t="s">
        <v>6463</v>
      </c>
      <c r="L1001" t="s">
        <v>6479</v>
      </c>
      <c r="M1001" t="s">
        <v>6506</v>
      </c>
      <c r="N1001" t="s">
        <v>7116</v>
      </c>
      <c r="O1001" t="s">
        <v>8202</v>
      </c>
      <c r="P1001">
        <v>7</v>
      </c>
      <c r="Q1001">
        <v>2</v>
      </c>
      <c r="R1001">
        <v>1.04</v>
      </c>
      <c r="S1001">
        <v>3.92</v>
      </c>
      <c r="T1001">
        <v>535.98</v>
      </c>
      <c r="U1001">
        <v>130.65</v>
      </c>
      <c r="V1001">
        <v>4.74</v>
      </c>
      <c r="W1001">
        <v>4.27</v>
      </c>
      <c r="X1001">
        <v>0</v>
      </c>
      <c r="Y1001">
        <v>3</v>
      </c>
      <c r="Z1001" t="s">
        <v>4268</v>
      </c>
      <c r="AA1001">
        <v>1</v>
      </c>
      <c r="AB1001">
        <v>8</v>
      </c>
      <c r="AC1001">
        <v>3.04</v>
      </c>
      <c r="AE1001" t="s">
        <v>5398</v>
      </c>
      <c r="AH1001">
        <v>0</v>
      </c>
      <c r="AI1001">
        <v>0</v>
      </c>
    </row>
    <row r="1002" spans="2:35">
      <c r="B1002">
        <v>19</v>
      </c>
      <c r="J1002" t="s">
        <v>6451</v>
      </c>
      <c r="K1002" t="s">
        <v>6463</v>
      </c>
      <c r="L1002" t="s">
        <v>6479</v>
      </c>
      <c r="M1002" t="s">
        <v>6506</v>
      </c>
      <c r="N1002" t="s">
        <v>7116</v>
      </c>
      <c r="O1002" t="s">
        <v>8202</v>
      </c>
      <c r="P1002">
        <v>7</v>
      </c>
      <c r="Q1002">
        <v>2</v>
      </c>
      <c r="R1002">
        <v>1.04</v>
      </c>
      <c r="S1002">
        <v>3.92</v>
      </c>
      <c r="T1002">
        <v>535.98</v>
      </c>
      <c r="U1002">
        <v>130.65</v>
      </c>
      <c r="V1002">
        <v>4.74</v>
      </c>
      <c r="W1002">
        <v>4.27</v>
      </c>
      <c r="X1002">
        <v>0</v>
      </c>
      <c r="Y1002">
        <v>3</v>
      </c>
      <c r="Z1002" t="s">
        <v>4268</v>
      </c>
      <c r="AA1002">
        <v>1</v>
      </c>
      <c r="AB1002">
        <v>8</v>
      </c>
      <c r="AC1002">
        <v>3.04</v>
      </c>
      <c r="AE1002" t="s">
        <v>5398</v>
      </c>
      <c r="AH1002">
        <v>0</v>
      </c>
      <c r="AI1002">
        <v>0</v>
      </c>
    </row>
    <row r="1003" spans="2:35">
      <c r="B1003">
        <v>26</v>
      </c>
      <c r="J1003" t="s">
        <v>6451</v>
      </c>
      <c r="K1003" t="s">
        <v>6463</v>
      </c>
      <c r="L1003" t="s">
        <v>6479</v>
      </c>
      <c r="M1003" t="s">
        <v>6506</v>
      </c>
      <c r="N1003" t="s">
        <v>7117</v>
      </c>
      <c r="O1003" t="s">
        <v>8203</v>
      </c>
      <c r="P1003">
        <v>7</v>
      </c>
      <c r="Q1003">
        <v>2</v>
      </c>
      <c r="R1003">
        <v>1.28</v>
      </c>
      <c r="S1003">
        <v>4.16</v>
      </c>
      <c r="T1003">
        <v>535.98</v>
      </c>
      <c r="U1003">
        <v>130.65</v>
      </c>
      <c r="V1003">
        <v>4.74</v>
      </c>
      <c r="W1003">
        <v>4.27</v>
      </c>
      <c r="X1003">
        <v>0</v>
      </c>
      <c r="Y1003">
        <v>3</v>
      </c>
      <c r="Z1003" t="s">
        <v>4268</v>
      </c>
      <c r="AA1003">
        <v>1</v>
      </c>
      <c r="AB1003">
        <v>8</v>
      </c>
      <c r="AC1003">
        <v>2.92</v>
      </c>
      <c r="AE1003" t="s">
        <v>5398</v>
      </c>
      <c r="AH1003">
        <v>0</v>
      </c>
      <c r="AI1003">
        <v>0</v>
      </c>
    </row>
    <row r="1004" spans="2:35">
      <c r="B1004">
        <v>15</v>
      </c>
      <c r="J1004" t="s">
        <v>6451</v>
      </c>
      <c r="K1004" t="s">
        <v>6463</v>
      </c>
      <c r="L1004" t="s">
        <v>6479</v>
      </c>
      <c r="M1004" t="s">
        <v>6506</v>
      </c>
      <c r="N1004" t="s">
        <v>7117</v>
      </c>
      <c r="O1004" t="s">
        <v>8203</v>
      </c>
      <c r="P1004">
        <v>7</v>
      </c>
      <c r="Q1004">
        <v>2</v>
      </c>
      <c r="R1004">
        <v>1.28</v>
      </c>
      <c r="S1004">
        <v>4.16</v>
      </c>
      <c r="T1004">
        <v>535.98</v>
      </c>
      <c r="U1004">
        <v>130.65</v>
      </c>
      <c r="V1004">
        <v>4.74</v>
      </c>
      <c r="W1004">
        <v>4.27</v>
      </c>
      <c r="X1004">
        <v>0</v>
      </c>
      <c r="Y1004">
        <v>3</v>
      </c>
      <c r="Z1004" t="s">
        <v>4268</v>
      </c>
      <c r="AA1004">
        <v>1</v>
      </c>
      <c r="AB1004">
        <v>8</v>
      </c>
      <c r="AC1004">
        <v>2.92</v>
      </c>
      <c r="AE1004" t="s">
        <v>5398</v>
      </c>
      <c r="AH1004">
        <v>0</v>
      </c>
      <c r="AI1004">
        <v>0</v>
      </c>
    </row>
    <row r="1005" spans="2:35">
      <c r="B1005">
        <v>19</v>
      </c>
      <c r="J1005" t="s">
        <v>6451</v>
      </c>
      <c r="K1005" t="s">
        <v>6463</v>
      </c>
      <c r="L1005" t="s">
        <v>6479</v>
      </c>
      <c r="M1005" t="s">
        <v>6506</v>
      </c>
      <c r="N1005" t="s">
        <v>7118</v>
      </c>
      <c r="O1005" t="s">
        <v>8204</v>
      </c>
      <c r="P1005">
        <v>7</v>
      </c>
      <c r="Q1005">
        <v>2</v>
      </c>
      <c r="R1005">
        <v>1.46</v>
      </c>
      <c r="S1005">
        <v>4.34</v>
      </c>
      <c r="T1005">
        <v>535.98</v>
      </c>
      <c r="U1005">
        <v>130.65</v>
      </c>
      <c r="V1005">
        <v>4.89</v>
      </c>
      <c r="W1005">
        <v>4.27</v>
      </c>
      <c r="X1005">
        <v>0</v>
      </c>
      <c r="Y1005">
        <v>3</v>
      </c>
      <c r="Z1005" t="s">
        <v>4268</v>
      </c>
      <c r="AA1005">
        <v>1</v>
      </c>
      <c r="AB1005">
        <v>8</v>
      </c>
      <c r="AC1005">
        <v>2.83</v>
      </c>
      <c r="AE1005" t="s">
        <v>5398</v>
      </c>
      <c r="AH1005">
        <v>0</v>
      </c>
      <c r="AI1005">
        <v>0</v>
      </c>
    </row>
    <row r="1006" spans="2:35">
      <c r="B1006">
        <v>5.9</v>
      </c>
      <c r="J1006" t="s">
        <v>6451</v>
      </c>
      <c r="K1006" t="s">
        <v>6463</v>
      </c>
      <c r="L1006" t="s">
        <v>6479</v>
      </c>
      <c r="M1006" t="s">
        <v>6506</v>
      </c>
      <c r="N1006" t="s">
        <v>7118</v>
      </c>
      <c r="O1006" t="s">
        <v>8204</v>
      </c>
      <c r="P1006">
        <v>7</v>
      </c>
      <c r="Q1006">
        <v>2</v>
      </c>
      <c r="R1006">
        <v>1.46</v>
      </c>
      <c r="S1006">
        <v>4.34</v>
      </c>
      <c r="T1006">
        <v>535.98</v>
      </c>
      <c r="U1006">
        <v>130.65</v>
      </c>
      <c r="V1006">
        <v>4.89</v>
      </c>
      <c r="W1006">
        <v>4.27</v>
      </c>
      <c r="X1006">
        <v>0</v>
      </c>
      <c r="Y1006">
        <v>3</v>
      </c>
      <c r="Z1006" t="s">
        <v>4268</v>
      </c>
      <c r="AA1006">
        <v>1</v>
      </c>
      <c r="AB1006">
        <v>8</v>
      </c>
      <c r="AC1006">
        <v>2.83</v>
      </c>
      <c r="AE1006" t="s">
        <v>5398</v>
      </c>
      <c r="AH1006">
        <v>0</v>
      </c>
      <c r="AI1006">
        <v>0</v>
      </c>
    </row>
    <row r="1007" spans="2:35">
      <c r="B1007">
        <v>67</v>
      </c>
      <c r="J1007" t="s">
        <v>6451</v>
      </c>
      <c r="K1007" t="s">
        <v>6463</v>
      </c>
      <c r="L1007" t="s">
        <v>6479</v>
      </c>
      <c r="M1007" t="s">
        <v>6506</v>
      </c>
      <c r="N1007" t="s">
        <v>7118</v>
      </c>
      <c r="O1007" t="s">
        <v>8204</v>
      </c>
      <c r="P1007">
        <v>7</v>
      </c>
      <c r="Q1007">
        <v>2</v>
      </c>
      <c r="R1007">
        <v>1.46</v>
      </c>
      <c r="S1007">
        <v>4.34</v>
      </c>
      <c r="T1007">
        <v>535.98</v>
      </c>
      <c r="U1007">
        <v>130.65</v>
      </c>
      <c r="V1007">
        <v>4.89</v>
      </c>
      <c r="W1007">
        <v>4.27</v>
      </c>
      <c r="X1007">
        <v>0</v>
      </c>
      <c r="Y1007">
        <v>3</v>
      </c>
      <c r="Z1007" t="s">
        <v>4268</v>
      </c>
      <c r="AA1007">
        <v>1</v>
      </c>
      <c r="AB1007">
        <v>8</v>
      </c>
      <c r="AC1007">
        <v>2.83</v>
      </c>
      <c r="AE1007" t="s">
        <v>5398</v>
      </c>
      <c r="AH1007">
        <v>0</v>
      </c>
      <c r="AI1007">
        <v>0</v>
      </c>
    </row>
    <row r="1008" spans="2:35">
      <c r="B1008">
        <v>13</v>
      </c>
      <c r="J1008" t="s">
        <v>6451</v>
      </c>
      <c r="K1008" t="s">
        <v>6463</v>
      </c>
      <c r="L1008" t="s">
        <v>6479</v>
      </c>
      <c r="M1008" t="s">
        <v>6506</v>
      </c>
      <c r="N1008" t="s">
        <v>7118</v>
      </c>
      <c r="O1008" t="s">
        <v>8204</v>
      </c>
      <c r="P1008">
        <v>7</v>
      </c>
      <c r="Q1008">
        <v>2</v>
      </c>
      <c r="R1008">
        <v>1.46</v>
      </c>
      <c r="S1008">
        <v>4.34</v>
      </c>
      <c r="T1008">
        <v>535.98</v>
      </c>
      <c r="U1008">
        <v>130.65</v>
      </c>
      <c r="V1008">
        <v>4.89</v>
      </c>
      <c r="W1008">
        <v>4.27</v>
      </c>
      <c r="X1008">
        <v>0</v>
      </c>
      <c r="Y1008">
        <v>3</v>
      </c>
      <c r="Z1008" t="s">
        <v>4268</v>
      </c>
      <c r="AA1008">
        <v>1</v>
      </c>
      <c r="AB1008">
        <v>8</v>
      </c>
      <c r="AC1008">
        <v>2.83</v>
      </c>
      <c r="AE1008" t="s">
        <v>5398</v>
      </c>
      <c r="AH1008">
        <v>0</v>
      </c>
      <c r="AI1008">
        <v>0</v>
      </c>
    </row>
    <row r="1009" spans="2:35">
      <c r="B1009">
        <v>21</v>
      </c>
      <c r="J1009" t="s">
        <v>6451</v>
      </c>
      <c r="K1009" t="s">
        <v>6463</v>
      </c>
      <c r="L1009" t="s">
        <v>6479</v>
      </c>
      <c r="M1009" t="s">
        <v>6506</v>
      </c>
      <c r="N1009" t="s">
        <v>7119</v>
      </c>
      <c r="O1009" t="s">
        <v>8205</v>
      </c>
      <c r="P1009">
        <v>8</v>
      </c>
      <c r="Q1009">
        <v>2</v>
      </c>
      <c r="R1009">
        <v>0.45</v>
      </c>
      <c r="S1009">
        <v>3.33</v>
      </c>
      <c r="T1009">
        <v>537.96</v>
      </c>
      <c r="U1009">
        <v>139.88</v>
      </c>
      <c r="V1009">
        <v>3.73</v>
      </c>
      <c r="W1009">
        <v>4.26</v>
      </c>
      <c r="X1009">
        <v>0</v>
      </c>
      <c r="Y1009">
        <v>3</v>
      </c>
      <c r="Z1009" t="s">
        <v>4268</v>
      </c>
      <c r="AA1009">
        <v>1</v>
      </c>
      <c r="AB1009">
        <v>8</v>
      </c>
      <c r="AC1009">
        <v>3.335</v>
      </c>
      <c r="AE1009" t="s">
        <v>5398</v>
      </c>
      <c r="AH1009">
        <v>0</v>
      </c>
      <c r="AI1009">
        <v>0</v>
      </c>
    </row>
    <row r="1010" spans="2:35">
      <c r="B1010">
        <v>56</v>
      </c>
      <c r="J1010" t="s">
        <v>6451</v>
      </c>
      <c r="K1010" t="s">
        <v>6463</v>
      </c>
      <c r="L1010" t="s">
        <v>6479</v>
      </c>
      <c r="M1010" t="s">
        <v>6506</v>
      </c>
      <c r="N1010" t="s">
        <v>7120</v>
      </c>
      <c r="O1010" t="s">
        <v>8206</v>
      </c>
      <c r="P1010">
        <v>6</v>
      </c>
      <c r="Q1010">
        <v>2</v>
      </c>
      <c r="R1010">
        <v>1.13</v>
      </c>
      <c r="S1010">
        <v>4.01</v>
      </c>
      <c r="T1010">
        <v>483.88</v>
      </c>
      <c r="U1010">
        <v>121.42</v>
      </c>
      <c r="V1010">
        <v>4.29</v>
      </c>
      <c r="W1010">
        <v>4.26</v>
      </c>
      <c r="X1010">
        <v>0</v>
      </c>
      <c r="Y1010">
        <v>3</v>
      </c>
      <c r="Z1010" t="s">
        <v>4268</v>
      </c>
      <c r="AA1010">
        <v>0</v>
      </c>
      <c r="AB1010">
        <v>8</v>
      </c>
      <c r="AC1010">
        <v>3.110142857142857</v>
      </c>
      <c r="AE1010" t="s">
        <v>5398</v>
      </c>
      <c r="AH1010">
        <v>0</v>
      </c>
      <c r="AI1010">
        <v>0</v>
      </c>
    </row>
    <row r="1011" spans="2:35">
      <c r="B1011">
        <v>59</v>
      </c>
      <c r="J1011" t="s">
        <v>6451</v>
      </c>
      <c r="K1011" t="s">
        <v>6463</v>
      </c>
      <c r="L1011" t="s">
        <v>6479</v>
      </c>
      <c r="M1011" t="s">
        <v>6506</v>
      </c>
      <c r="N1011" t="s">
        <v>7121</v>
      </c>
      <c r="O1011" t="s">
        <v>8207</v>
      </c>
      <c r="P1011">
        <v>6</v>
      </c>
      <c r="Q1011">
        <v>2</v>
      </c>
      <c r="R1011">
        <v>1.3</v>
      </c>
      <c r="S1011">
        <v>4.19</v>
      </c>
      <c r="T1011">
        <v>501.87</v>
      </c>
      <c r="U1011">
        <v>121.42</v>
      </c>
      <c r="V1011">
        <v>4.58</v>
      </c>
      <c r="W1011">
        <v>4.25</v>
      </c>
      <c r="X1011">
        <v>0</v>
      </c>
      <c r="Y1011">
        <v>3</v>
      </c>
      <c r="Z1011" t="s">
        <v>4268</v>
      </c>
      <c r="AA1011">
        <v>1</v>
      </c>
      <c r="AB1011">
        <v>8</v>
      </c>
      <c r="AC1011">
        <v>2.905</v>
      </c>
      <c r="AE1011" t="s">
        <v>5398</v>
      </c>
      <c r="AH1011">
        <v>0</v>
      </c>
      <c r="AI1011">
        <v>0</v>
      </c>
    </row>
    <row r="1012" spans="2:35">
      <c r="B1012">
        <v>220</v>
      </c>
      <c r="J1012" t="s">
        <v>6451</v>
      </c>
      <c r="K1012" t="s">
        <v>6463</v>
      </c>
      <c r="L1012" t="s">
        <v>6479</v>
      </c>
      <c r="M1012" t="s">
        <v>6506</v>
      </c>
      <c r="N1012" t="s">
        <v>7122</v>
      </c>
      <c r="O1012" t="s">
        <v>8208</v>
      </c>
      <c r="P1012">
        <v>6</v>
      </c>
      <c r="Q1012">
        <v>2</v>
      </c>
      <c r="R1012">
        <v>1.97</v>
      </c>
      <c r="S1012">
        <v>4.86</v>
      </c>
      <c r="T1012">
        <v>519.86</v>
      </c>
      <c r="U1012">
        <v>121.42</v>
      </c>
      <c r="V1012">
        <v>4.88</v>
      </c>
      <c r="W1012">
        <v>4.25</v>
      </c>
      <c r="X1012">
        <v>0</v>
      </c>
      <c r="Y1012">
        <v>3</v>
      </c>
      <c r="Z1012" t="s">
        <v>4268</v>
      </c>
      <c r="AA1012">
        <v>1</v>
      </c>
      <c r="AB1012">
        <v>7</v>
      </c>
      <c r="AC1012">
        <v>2.57</v>
      </c>
      <c r="AE1012" t="s">
        <v>5398</v>
      </c>
      <c r="AH1012">
        <v>0</v>
      </c>
      <c r="AI1012">
        <v>0</v>
      </c>
    </row>
    <row r="1013" spans="2:35">
      <c r="B1013">
        <v>78</v>
      </c>
      <c r="J1013" t="s">
        <v>6451</v>
      </c>
      <c r="K1013" t="s">
        <v>6463</v>
      </c>
      <c r="L1013" t="s">
        <v>6479</v>
      </c>
      <c r="M1013" t="s">
        <v>6506</v>
      </c>
      <c r="N1013" t="s">
        <v>7123</v>
      </c>
      <c r="O1013" t="s">
        <v>8209</v>
      </c>
      <c r="P1013">
        <v>6</v>
      </c>
      <c r="Q1013">
        <v>2</v>
      </c>
      <c r="R1013">
        <v>1.48</v>
      </c>
      <c r="S1013">
        <v>4.37</v>
      </c>
      <c r="T1013">
        <v>497.91</v>
      </c>
      <c r="U1013">
        <v>121.42</v>
      </c>
      <c r="V1013">
        <v>4.68</v>
      </c>
      <c r="W1013">
        <v>4.26</v>
      </c>
      <c r="X1013">
        <v>0</v>
      </c>
      <c r="Y1013">
        <v>3</v>
      </c>
      <c r="Z1013" t="s">
        <v>4268</v>
      </c>
      <c r="AA1013">
        <v>0</v>
      </c>
      <c r="AB1013">
        <v>8</v>
      </c>
      <c r="AC1013">
        <v>2.829928571428571</v>
      </c>
      <c r="AE1013" t="s">
        <v>5398</v>
      </c>
      <c r="AH1013">
        <v>0</v>
      </c>
      <c r="AI1013">
        <v>0</v>
      </c>
    </row>
    <row r="1014" spans="2:35">
      <c r="B1014">
        <v>220</v>
      </c>
      <c r="J1014" t="s">
        <v>6451</v>
      </c>
      <c r="K1014" t="s">
        <v>6463</v>
      </c>
      <c r="L1014" t="s">
        <v>6479</v>
      </c>
      <c r="M1014" t="s">
        <v>6506</v>
      </c>
      <c r="N1014" t="s">
        <v>7124</v>
      </c>
      <c r="O1014" t="s">
        <v>8210</v>
      </c>
      <c r="P1014">
        <v>6</v>
      </c>
      <c r="Q1014">
        <v>2</v>
      </c>
      <c r="R1014">
        <v>2.29</v>
      </c>
      <c r="S1014">
        <v>5.18</v>
      </c>
      <c r="T1014">
        <v>547.92</v>
      </c>
      <c r="U1014">
        <v>121.42</v>
      </c>
      <c r="V1014">
        <v>5.52</v>
      </c>
      <c r="W1014">
        <v>4.26</v>
      </c>
      <c r="X1014">
        <v>0</v>
      </c>
      <c r="Y1014">
        <v>3</v>
      </c>
      <c r="Z1014" t="s">
        <v>4268</v>
      </c>
      <c r="AA1014">
        <v>2</v>
      </c>
      <c r="AB1014">
        <v>8</v>
      </c>
      <c r="AC1014">
        <v>2.355</v>
      </c>
      <c r="AE1014" t="s">
        <v>5398</v>
      </c>
      <c r="AH1014">
        <v>0</v>
      </c>
      <c r="AI1014">
        <v>0</v>
      </c>
    </row>
    <row r="1015" spans="2:35">
      <c r="B1015">
        <v>200</v>
      </c>
      <c r="J1015" t="s">
        <v>6451</v>
      </c>
      <c r="K1015" t="s">
        <v>6463</v>
      </c>
      <c r="L1015" t="s">
        <v>6479</v>
      </c>
      <c r="M1015" t="s">
        <v>6506</v>
      </c>
      <c r="N1015" t="s">
        <v>7125</v>
      </c>
      <c r="O1015" t="s">
        <v>8211</v>
      </c>
      <c r="P1015">
        <v>6</v>
      </c>
      <c r="Q1015">
        <v>2</v>
      </c>
      <c r="R1015">
        <v>2.5</v>
      </c>
      <c r="S1015">
        <v>5.38</v>
      </c>
      <c r="T1015">
        <v>507.97</v>
      </c>
      <c r="U1015">
        <v>121.42</v>
      </c>
      <c r="V1015">
        <v>5.36</v>
      </c>
      <c r="W1015">
        <v>4.27</v>
      </c>
      <c r="X1015">
        <v>0</v>
      </c>
      <c r="Y1015">
        <v>3</v>
      </c>
      <c r="Z1015" t="s">
        <v>4268</v>
      </c>
      <c r="AA1015">
        <v>2</v>
      </c>
      <c r="AB1015">
        <v>7</v>
      </c>
      <c r="AC1015">
        <v>2.25</v>
      </c>
      <c r="AE1015" t="s">
        <v>5398</v>
      </c>
      <c r="AH1015">
        <v>0</v>
      </c>
      <c r="AI1015">
        <v>0</v>
      </c>
    </row>
    <row r="1016" spans="2:35">
      <c r="B1016">
        <v>39</v>
      </c>
      <c r="J1016" t="s">
        <v>6451</v>
      </c>
      <c r="K1016" t="s">
        <v>6463</v>
      </c>
      <c r="L1016" t="s">
        <v>6479</v>
      </c>
      <c r="M1016" t="s">
        <v>6506</v>
      </c>
      <c r="N1016" t="s">
        <v>7126</v>
      </c>
      <c r="O1016" t="s">
        <v>8212</v>
      </c>
      <c r="P1016">
        <v>6</v>
      </c>
      <c r="Q1016">
        <v>2</v>
      </c>
      <c r="R1016">
        <v>0.62</v>
      </c>
      <c r="S1016">
        <v>3.5</v>
      </c>
      <c r="T1016">
        <v>527.91</v>
      </c>
      <c r="U1016">
        <v>121.42</v>
      </c>
      <c r="V1016">
        <v>4.97</v>
      </c>
      <c r="W1016">
        <v>4.27</v>
      </c>
      <c r="X1016">
        <v>0</v>
      </c>
      <c r="Y1016">
        <v>3</v>
      </c>
      <c r="Z1016" t="s">
        <v>4268</v>
      </c>
      <c r="AA1016">
        <v>1</v>
      </c>
      <c r="AB1016">
        <v>8</v>
      </c>
      <c r="AC1016">
        <v>3.25</v>
      </c>
      <c r="AE1016" t="s">
        <v>5398</v>
      </c>
      <c r="AH1016">
        <v>0</v>
      </c>
      <c r="AI1016">
        <v>0</v>
      </c>
    </row>
    <row r="1017" spans="2:35">
      <c r="B1017">
        <v>16</v>
      </c>
      <c r="J1017" t="s">
        <v>6451</v>
      </c>
      <c r="K1017" t="s">
        <v>6463</v>
      </c>
      <c r="L1017" t="s">
        <v>6479</v>
      </c>
      <c r="M1017" t="s">
        <v>6506</v>
      </c>
      <c r="N1017" t="s">
        <v>7126</v>
      </c>
      <c r="O1017" t="s">
        <v>8212</v>
      </c>
      <c r="P1017">
        <v>6</v>
      </c>
      <c r="Q1017">
        <v>2</v>
      </c>
      <c r="R1017">
        <v>0.62</v>
      </c>
      <c r="S1017">
        <v>3.5</v>
      </c>
      <c r="T1017">
        <v>527.91</v>
      </c>
      <c r="U1017">
        <v>121.42</v>
      </c>
      <c r="V1017">
        <v>4.97</v>
      </c>
      <c r="W1017">
        <v>4.27</v>
      </c>
      <c r="X1017">
        <v>0</v>
      </c>
      <c r="Y1017">
        <v>3</v>
      </c>
      <c r="Z1017" t="s">
        <v>4268</v>
      </c>
      <c r="AA1017">
        <v>1</v>
      </c>
      <c r="AB1017">
        <v>8</v>
      </c>
      <c r="AC1017">
        <v>3.25</v>
      </c>
      <c r="AE1017" t="s">
        <v>5398</v>
      </c>
      <c r="AH1017">
        <v>0</v>
      </c>
      <c r="AI1017">
        <v>0</v>
      </c>
    </row>
    <row r="1018" spans="2:35">
      <c r="B1018">
        <v>11</v>
      </c>
      <c r="J1018" t="s">
        <v>6451</v>
      </c>
      <c r="K1018" t="s">
        <v>6463</v>
      </c>
      <c r="L1018" t="s">
        <v>6479</v>
      </c>
      <c r="M1018" t="s">
        <v>6506</v>
      </c>
      <c r="N1018" t="s">
        <v>7127</v>
      </c>
      <c r="O1018" t="s">
        <v>8213</v>
      </c>
      <c r="P1018">
        <v>6</v>
      </c>
      <c r="Q1018">
        <v>2</v>
      </c>
      <c r="R1018">
        <v>2</v>
      </c>
      <c r="S1018">
        <v>4.88</v>
      </c>
      <c r="T1018">
        <v>505.96</v>
      </c>
      <c r="U1018">
        <v>121.42</v>
      </c>
      <c r="V1018">
        <v>5.12</v>
      </c>
      <c r="W1018">
        <v>4.27</v>
      </c>
      <c r="X1018">
        <v>0</v>
      </c>
      <c r="Y1018">
        <v>3</v>
      </c>
      <c r="Z1018" t="s">
        <v>4268</v>
      </c>
      <c r="AA1018">
        <v>2</v>
      </c>
      <c r="AB1018">
        <v>8</v>
      </c>
      <c r="AC1018">
        <v>2.56</v>
      </c>
      <c r="AE1018" t="s">
        <v>5398</v>
      </c>
      <c r="AH1018">
        <v>0</v>
      </c>
      <c r="AI1018">
        <v>0</v>
      </c>
    </row>
    <row r="1019" spans="2:35">
      <c r="B1019">
        <v>12</v>
      </c>
      <c r="J1019" t="s">
        <v>6451</v>
      </c>
      <c r="K1019" t="s">
        <v>6463</v>
      </c>
      <c r="L1019" t="s">
        <v>6479</v>
      </c>
      <c r="M1019" t="s">
        <v>6506</v>
      </c>
      <c r="N1019" t="s">
        <v>7128</v>
      </c>
      <c r="O1019" t="s">
        <v>8214</v>
      </c>
      <c r="P1019">
        <v>6</v>
      </c>
      <c r="Q1019">
        <v>2</v>
      </c>
      <c r="R1019">
        <v>2.15</v>
      </c>
      <c r="S1019">
        <v>5.03</v>
      </c>
      <c r="T1019">
        <v>505.96</v>
      </c>
      <c r="U1019">
        <v>121.42</v>
      </c>
      <c r="V1019">
        <v>5.12</v>
      </c>
      <c r="W1019">
        <v>4.27</v>
      </c>
      <c r="X1019">
        <v>0</v>
      </c>
      <c r="Y1019">
        <v>3</v>
      </c>
      <c r="Z1019" t="s">
        <v>4268</v>
      </c>
      <c r="AA1019">
        <v>2</v>
      </c>
      <c r="AB1019">
        <v>8</v>
      </c>
      <c r="AC1019">
        <v>2.425</v>
      </c>
      <c r="AE1019" t="s">
        <v>5398</v>
      </c>
      <c r="AH1019">
        <v>0</v>
      </c>
      <c r="AI1019">
        <v>0</v>
      </c>
    </row>
    <row r="1020" spans="2:35">
      <c r="B1020">
        <v>210</v>
      </c>
      <c r="J1020" t="s">
        <v>6451</v>
      </c>
      <c r="K1020" t="s">
        <v>6463</v>
      </c>
      <c r="L1020" t="s">
        <v>6479</v>
      </c>
      <c r="M1020" t="s">
        <v>6506</v>
      </c>
      <c r="N1020" t="s">
        <v>7129</v>
      </c>
      <c r="O1020" t="s">
        <v>8215</v>
      </c>
      <c r="P1020">
        <v>7</v>
      </c>
      <c r="Q1020">
        <v>2</v>
      </c>
      <c r="R1020">
        <v>1.94</v>
      </c>
      <c r="S1020">
        <v>4.83</v>
      </c>
      <c r="T1020">
        <v>481.89</v>
      </c>
      <c r="U1020">
        <v>130.65</v>
      </c>
      <c r="V1020">
        <v>3.92</v>
      </c>
      <c r="W1020">
        <v>4.23</v>
      </c>
      <c r="X1020">
        <v>0</v>
      </c>
      <c r="Y1020">
        <v>3</v>
      </c>
      <c r="Z1020" t="s">
        <v>4268</v>
      </c>
      <c r="AA1020">
        <v>0</v>
      </c>
      <c r="AB1020">
        <v>8</v>
      </c>
      <c r="AC1020">
        <v>2.714357142857143</v>
      </c>
      <c r="AE1020" t="s">
        <v>5398</v>
      </c>
      <c r="AH1020">
        <v>0</v>
      </c>
      <c r="AI1020">
        <v>0</v>
      </c>
    </row>
    <row r="1021" spans="2:35">
      <c r="B1021">
        <v>200</v>
      </c>
      <c r="J1021" t="s">
        <v>6451</v>
      </c>
      <c r="K1021" t="s">
        <v>6463</v>
      </c>
      <c r="L1021" t="s">
        <v>6479</v>
      </c>
      <c r="M1021" t="s">
        <v>6506</v>
      </c>
      <c r="N1021" t="s">
        <v>7130</v>
      </c>
      <c r="O1021" t="s">
        <v>8216</v>
      </c>
      <c r="P1021">
        <v>6</v>
      </c>
      <c r="Q1021">
        <v>2</v>
      </c>
      <c r="R1021">
        <v>0.37</v>
      </c>
      <c r="S1021">
        <v>3.25</v>
      </c>
      <c r="T1021">
        <v>437.84</v>
      </c>
      <c r="U1021">
        <v>121.42</v>
      </c>
      <c r="V1021">
        <v>3.39</v>
      </c>
      <c r="W1021">
        <v>4.27</v>
      </c>
      <c r="X1021">
        <v>0</v>
      </c>
      <c r="Y1021">
        <v>3</v>
      </c>
      <c r="Z1021" t="s">
        <v>4268</v>
      </c>
      <c r="AA1021">
        <v>0</v>
      </c>
      <c r="AB1021">
        <v>6</v>
      </c>
      <c r="AC1021">
        <v>3.819</v>
      </c>
      <c r="AE1021" t="s">
        <v>5398</v>
      </c>
      <c r="AH1021">
        <v>0</v>
      </c>
      <c r="AI1021">
        <v>0</v>
      </c>
    </row>
    <row r="1022" spans="2:35">
      <c r="B1022">
        <v>220</v>
      </c>
      <c r="J1022" t="s">
        <v>6451</v>
      </c>
      <c r="K1022" t="s">
        <v>6463</v>
      </c>
      <c r="L1022" t="s">
        <v>6479</v>
      </c>
      <c r="M1022" t="s">
        <v>6506</v>
      </c>
      <c r="N1022" t="s">
        <v>7132</v>
      </c>
      <c r="O1022" t="s">
        <v>8218</v>
      </c>
      <c r="P1022">
        <v>5</v>
      </c>
      <c r="Q1022">
        <v>2</v>
      </c>
      <c r="R1022">
        <v>1.75</v>
      </c>
      <c r="S1022">
        <v>4.63</v>
      </c>
      <c r="T1022">
        <v>505.75</v>
      </c>
      <c r="U1022">
        <v>97.63</v>
      </c>
      <c r="V1022">
        <v>4.84</v>
      </c>
      <c r="W1022">
        <v>4.27</v>
      </c>
      <c r="X1022">
        <v>0</v>
      </c>
      <c r="Y1022">
        <v>3</v>
      </c>
      <c r="Z1022" t="s">
        <v>4268</v>
      </c>
      <c r="AA1022">
        <v>1</v>
      </c>
      <c r="AB1022">
        <v>6</v>
      </c>
      <c r="AC1022">
        <v>3.430666666666667</v>
      </c>
      <c r="AE1022" t="s">
        <v>5398</v>
      </c>
      <c r="AH1022">
        <v>0</v>
      </c>
      <c r="AI1022">
        <v>0</v>
      </c>
    </row>
    <row r="1023" spans="2:35">
      <c r="B1023">
        <v>700</v>
      </c>
      <c r="J1023" t="s">
        <v>6451</v>
      </c>
      <c r="K1023" t="s">
        <v>6463</v>
      </c>
      <c r="L1023" t="s">
        <v>6479</v>
      </c>
      <c r="M1023" t="s">
        <v>6506</v>
      </c>
      <c r="N1023" t="s">
        <v>7133</v>
      </c>
      <c r="O1023" t="s">
        <v>8219</v>
      </c>
      <c r="P1023">
        <v>5</v>
      </c>
      <c r="Q1023">
        <v>2</v>
      </c>
      <c r="R1023">
        <v>1.63</v>
      </c>
      <c r="S1023">
        <v>4.51</v>
      </c>
      <c r="T1023">
        <v>440.88</v>
      </c>
      <c r="U1023">
        <v>97.63</v>
      </c>
      <c r="V1023">
        <v>4.38</v>
      </c>
      <c r="W1023">
        <v>4.27</v>
      </c>
      <c r="X1023">
        <v>0.41</v>
      </c>
      <c r="Y1023">
        <v>3</v>
      </c>
      <c r="Z1023" t="s">
        <v>4268</v>
      </c>
      <c r="AA1023">
        <v>0</v>
      </c>
      <c r="AB1023">
        <v>6</v>
      </c>
      <c r="AC1023">
        <v>3.912952380952381</v>
      </c>
      <c r="AE1023" t="s">
        <v>5398</v>
      </c>
      <c r="AH1023">
        <v>0</v>
      </c>
      <c r="AI1023">
        <v>0</v>
      </c>
    </row>
    <row r="1024" spans="2:35">
      <c r="B1024">
        <v>1100</v>
      </c>
      <c r="J1024" t="s">
        <v>6451</v>
      </c>
      <c r="K1024" t="s">
        <v>6463</v>
      </c>
      <c r="L1024" t="s">
        <v>6479</v>
      </c>
      <c r="M1024" t="s">
        <v>6506</v>
      </c>
      <c r="N1024" t="s">
        <v>7134</v>
      </c>
      <c r="O1024" t="s">
        <v>8220</v>
      </c>
      <c r="P1024">
        <v>5</v>
      </c>
      <c r="Q1024">
        <v>2</v>
      </c>
      <c r="R1024">
        <v>2.01</v>
      </c>
      <c r="S1024">
        <v>4.89</v>
      </c>
      <c r="T1024">
        <v>494.85</v>
      </c>
      <c r="U1024">
        <v>97.63</v>
      </c>
      <c r="V1024">
        <v>5.09</v>
      </c>
      <c r="W1024">
        <v>4.27</v>
      </c>
      <c r="X1024">
        <v>0.02</v>
      </c>
      <c r="Y1024">
        <v>3</v>
      </c>
      <c r="Z1024" t="s">
        <v>4268</v>
      </c>
      <c r="AA1024">
        <v>1</v>
      </c>
      <c r="AB1024">
        <v>6</v>
      </c>
      <c r="AC1024">
        <v>3.332452380952381</v>
      </c>
      <c r="AE1024" t="s">
        <v>5398</v>
      </c>
      <c r="AH1024">
        <v>0</v>
      </c>
      <c r="AI1024">
        <v>0</v>
      </c>
    </row>
    <row r="1025" spans="2:35">
      <c r="B1025">
        <v>23</v>
      </c>
      <c r="J1025" t="s">
        <v>6451</v>
      </c>
      <c r="K1025" t="s">
        <v>6463</v>
      </c>
      <c r="L1025" t="s">
        <v>6479</v>
      </c>
      <c r="M1025" t="s">
        <v>6506</v>
      </c>
      <c r="N1025" t="s">
        <v>7136</v>
      </c>
      <c r="O1025" t="s">
        <v>8222</v>
      </c>
      <c r="P1025">
        <v>7</v>
      </c>
      <c r="Q1025">
        <v>2</v>
      </c>
      <c r="R1025">
        <v>2.39</v>
      </c>
      <c r="S1025">
        <v>5.28</v>
      </c>
      <c r="T1025">
        <v>523.97</v>
      </c>
      <c r="U1025">
        <v>130.65</v>
      </c>
      <c r="V1025">
        <v>4.74</v>
      </c>
      <c r="W1025">
        <v>4.27</v>
      </c>
      <c r="X1025">
        <v>0</v>
      </c>
      <c r="Y1025">
        <v>3</v>
      </c>
      <c r="Z1025" t="s">
        <v>4268</v>
      </c>
      <c r="AA1025">
        <v>1</v>
      </c>
      <c r="AB1025">
        <v>10</v>
      </c>
      <c r="AC1025">
        <v>2.305</v>
      </c>
      <c r="AE1025" t="s">
        <v>5398</v>
      </c>
      <c r="AH1025">
        <v>0</v>
      </c>
      <c r="AI1025">
        <v>0</v>
      </c>
    </row>
    <row r="1026" spans="2:35">
      <c r="B1026">
        <v>64</v>
      </c>
      <c r="J1026" t="s">
        <v>6451</v>
      </c>
      <c r="K1026" t="s">
        <v>6463</v>
      </c>
      <c r="L1026" t="s">
        <v>6479</v>
      </c>
      <c r="M1026" t="s">
        <v>6506</v>
      </c>
      <c r="N1026" t="s">
        <v>7137</v>
      </c>
      <c r="O1026" t="s">
        <v>8223</v>
      </c>
      <c r="P1026">
        <v>7</v>
      </c>
      <c r="Q1026">
        <v>3</v>
      </c>
      <c r="R1026">
        <v>0.17</v>
      </c>
      <c r="S1026">
        <v>3.05</v>
      </c>
      <c r="T1026">
        <v>481.89</v>
      </c>
      <c r="U1026">
        <v>141.65</v>
      </c>
      <c r="V1026">
        <v>3.31</v>
      </c>
      <c r="W1026">
        <v>4.26</v>
      </c>
      <c r="X1026">
        <v>0</v>
      </c>
      <c r="Y1026">
        <v>3</v>
      </c>
      <c r="Z1026" t="s">
        <v>4268</v>
      </c>
      <c r="AA1026">
        <v>0</v>
      </c>
      <c r="AB1026">
        <v>8</v>
      </c>
      <c r="AC1026">
        <v>3.27102380952381</v>
      </c>
      <c r="AE1026" t="s">
        <v>5398</v>
      </c>
      <c r="AH1026">
        <v>0</v>
      </c>
      <c r="AI1026">
        <v>0</v>
      </c>
    </row>
    <row r="1027" spans="2:35">
      <c r="B1027">
        <v>160</v>
      </c>
      <c r="J1027" t="s">
        <v>6451</v>
      </c>
      <c r="K1027" t="s">
        <v>6463</v>
      </c>
      <c r="L1027" t="s">
        <v>6479</v>
      </c>
      <c r="M1027" t="s">
        <v>6506</v>
      </c>
      <c r="N1027" t="s">
        <v>7138</v>
      </c>
      <c r="O1027" t="s">
        <v>8224</v>
      </c>
      <c r="P1027">
        <v>6</v>
      </c>
      <c r="Q1027">
        <v>2</v>
      </c>
      <c r="R1027">
        <v>2.1</v>
      </c>
      <c r="S1027">
        <v>4.98</v>
      </c>
      <c r="T1027">
        <v>492.86</v>
      </c>
      <c r="U1027">
        <v>106.86</v>
      </c>
      <c r="V1027">
        <v>4.68</v>
      </c>
      <c r="W1027">
        <v>4.27</v>
      </c>
      <c r="X1027">
        <v>0.18</v>
      </c>
      <c r="Y1027">
        <v>3</v>
      </c>
      <c r="Z1027" t="s">
        <v>4268</v>
      </c>
      <c r="AA1027">
        <v>0</v>
      </c>
      <c r="AB1027">
        <v>8</v>
      </c>
      <c r="AC1027">
        <v>2.949</v>
      </c>
      <c r="AE1027" t="s">
        <v>5398</v>
      </c>
      <c r="AH1027">
        <v>0</v>
      </c>
      <c r="AI1027">
        <v>0</v>
      </c>
    </row>
    <row r="1028" spans="2:35">
      <c r="B1028">
        <v>180</v>
      </c>
      <c r="J1028" t="s">
        <v>6451</v>
      </c>
      <c r="K1028" t="s">
        <v>6463</v>
      </c>
      <c r="L1028" t="s">
        <v>6479</v>
      </c>
      <c r="M1028" t="s">
        <v>6506</v>
      </c>
      <c r="N1028" t="s">
        <v>7139</v>
      </c>
      <c r="O1028" t="s">
        <v>8225</v>
      </c>
      <c r="P1028">
        <v>6</v>
      </c>
      <c r="Q1028">
        <v>2</v>
      </c>
      <c r="R1028">
        <v>2.61</v>
      </c>
      <c r="S1028">
        <v>5.49</v>
      </c>
      <c r="T1028">
        <v>506.89</v>
      </c>
      <c r="U1028">
        <v>106.86</v>
      </c>
      <c r="V1028">
        <v>5.07</v>
      </c>
      <c r="W1028">
        <v>4.27</v>
      </c>
      <c r="X1028">
        <v>0.18</v>
      </c>
      <c r="Y1028">
        <v>3</v>
      </c>
      <c r="Z1028" t="s">
        <v>4268</v>
      </c>
      <c r="AA1028">
        <v>2</v>
      </c>
      <c r="AB1028">
        <v>9</v>
      </c>
      <c r="AC1028">
        <v>2.633</v>
      </c>
      <c r="AE1028" t="s">
        <v>5398</v>
      </c>
      <c r="AH1028">
        <v>0</v>
      </c>
      <c r="AI1028">
        <v>0</v>
      </c>
    </row>
    <row r="1029" spans="2:35">
      <c r="B1029">
        <v>390</v>
      </c>
      <c r="J1029" t="s">
        <v>6451</v>
      </c>
      <c r="K1029" t="s">
        <v>6463</v>
      </c>
      <c r="L1029" t="s">
        <v>6479</v>
      </c>
      <c r="M1029" t="s">
        <v>6506</v>
      </c>
      <c r="N1029" t="s">
        <v>7140</v>
      </c>
      <c r="O1029" t="s">
        <v>8226</v>
      </c>
      <c r="P1029">
        <v>6</v>
      </c>
      <c r="Q1029">
        <v>2</v>
      </c>
      <c r="R1029">
        <v>1.23</v>
      </c>
      <c r="S1029">
        <v>4.11</v>
      </c>
      <c r="T1029">
        <v>465.89</v>
      </c>
      <c r="U1029">
        <v>121.42</v>
      </c>
      <c r="V1029">
        <v>4.34</v>
      </c>
      <c r="W1029">
        <v>4.27</v>
      </c>
      <c r="X1029">
        <v>0</v>
      </c>
      <c r="Y1029">
        <v>3</v>
      </c>
      <c r="Z1029" t="s">
        <v>4268</v>
      </c>
      <c r="AA1029">
        <v>0</v>
      </c>
      <c r="AB1029">
        <v>7</v>
      </c>
      <c r="AC1029">
        <v>3.188642857142857</v>
      </c>
      <c r="AE1029" t="s">
        <v>5398</v>
      </c>
      <c r="AH1029">
        <v>0</v>
      </c>
      <c r="AI1029">
        <v>0</v>
      </c>
    </row>
    <row r="1030" spans="2:35">
      <c r="B1030">
        <v>1300</v>
      </c>
      <c r="J1030" t="s">
        <v>6451</v>
      </c>
      <c r="K1030" t="s">
        <v>6463</v>
      </c>
      <c r="L1030" t="s">
        <v>6479</v>
      </c>
      <c r="M1030" t="s">
        <v>6506</v>
      </c>
      <c r="N1030" t="s">
        <v>7141</v>
      </c>
      <c r="O1030" t="s">
        <v>8227</v>
      </c>
      <c r="P1030">
        <v>6</v>
      </c>
      <c r="Q1030">
        <v>2</v>
      </c>
      <c r="R1030">
        <v>1.43</v>
      </c>
      <c r="S1030">
        <v>4.32</v>
      </c>
      <c r="T1030">
        <v>487.85</v>
      </c>
      <c r="U1030">
        <v>121.42</v>
      </c>
      <c r="V1030">
        <v>4.54</v>
      </c>
      <c r="W1030">
        <v>4.27</v>
      </c>
      <c r="X1030">
        <v>0</v>
      </c>
      <c r="Y1030">
        <v>3</v>
      </c>
      <c r="Z1030" t="s">
        <v>4268</v>
      </c>
      <c r="AA1030">
        <v>0</v>
      </c>
      <c r="AB1030">
        <v>7</v>
      </c>
      <c r="AC1030">
        <v>2.926785714285714</v>
      </c>
      <c r="AE1030" t="s">
        <v>5398</v>
      </c>
      <c r="AH1030">
        <v>0</v>
      </c>
      <c r="AI1030">
        <v>0</v>
      </c>
    </row>
    <row r="1031" spans="2:35">
      <c r="B1031">
        <v>18</v>
      </c>
      <c r="J1031" t="s">
        <v>6451</v>
      </c>
      <c r="K1031" t="s">
        <v>6463</v>
      </c>
      <c r="L1031" t="s">
        <v>6479</v>
      </c>
      <c r="M1031" t="s">
        <v>6506</v>
      </c>
      <c r="N1031" t="s">
        <v>7143</v>
      </c>
      <c r="O1031" t="s">
        <v>8229</v>
      </c>
      <c r="P1031">
        <v>7</v>
      </c>
      <c r="Q1031">
        <v>3</v>
      </c>
      <c r="R1031">
        <v>1.32</v>
      </c>
      <c r="S1031">
        <v>4.2</v>
      </c>
      <c r="T1031">
        <v>550.01</v>
      </c>
      <c r="U1031">
        <v>141.65</v>
      </c>
      <c r="V1031">
        <v>4.87</v>
      </c>
      <c r="W1031">
        <v>4.27</v>
      </c>
      <c r="X1031">
        <v>0</v>
      </c>
      <c r="Y1031">
        <v>3</v>
      </c>
      <c r="Z1031" t="s">
        <v>4268</v>
      </c>
      <c r="AA1031">
        <v>1</v>
      </c>
      <c r="AB1031">
        <v>8</v>
      </c>
      <c r="AC1031">
        <v>2.566666666666666</v>
      </c>
      <c r="AE1031" t="s">
        <v>5398</v>
      </c>
      <c r="AH1031">
        <v>0</v>
      </c>
      <c r="AI1031">
        <v>0</v>
      </c>
    </row>
    <row r="1032" spans="2:35">
      <c r="B1032">
        <v>5.8</v>
      </c>
      <c r="J1032" t="s">
        <v>6451</v>
      </c>
      <c r="K1032" t="s">
        <v>6463</v>
      </c>
      <c r="L1032" t="s">
        <v>6479</v>
      </c>
      <c r="M1032" t="s">
        <v>6506</v>
      </c>
      <c r="N1032" t="s">
        <v>7143</v>
      </c>
      <c r="O1032" t="s">
        <v>8229</v>
      </c>
      <c r="P1032">
        <v>7</v>
      </c>
      <c r="Q1032">
        <v>3</v>
      </c>
      <c r="R1032">
        <v>1.32</v>
      </c>
      <c r="S1032">
        <v>4.2</v>
      </c>
      <c r="T1032">
        <v>550.01</v>
      </c>
      <c r="U1032">
        <v>141.65</v>
      </c>
      <c r="V1032">
        <v>4.87</v>
      </c>
      <c r="W1032">
        <v>4.27</v>
      </c>
      <c r="X1032">
        <v>0</v>
      </c>
      <c r="Y1032">
        <v>3</v>
      </c>
      <c r="Z1032" t="s">
        <v>4268</v>
      </c>
      <c r="AA1032">
        <v>1</v>
      </c>
      <c r="AB1032">
        <v>8</v>
      </c>
      <c r="AC1032">
        <v>2.566666666666666</v>
      </c>
      <c r="AE1032" t="s">
        <v>5398</v>
      </c>
      <c r="AH1032">
        <v>0</v>
      </c>
      <c r="AI1032">
        <v>0</v>
      </c>
    </row>
    <row r="1033" spans="2:35">
      <c r="B1033">
        <v>19</v>
      </c>
      <c r="J1033" t="s">
        <v>6451</v>
      </c>
      <c r="K1033" t="s">
        <v>6463</v>
      </c>
      <c r="L1033" t="s">
        <v>6479</v>
      </c>
      <c r="M1033" t="s">
        <v>6506</v>
      </c>
      <c r="N1033" t="s">
        <v>7143</v>
      </c>
      <c r="O1033" t="s">
        <v>8229</v>
      </c>
      <c r="P1033">
        <v>7</v>
      </c>
      <c r="Q1033">
        <v>3</v>
      </c>
      <c r="R1033">
        <v>1.32</v>
      </c>
      <c r="S1033">
        <v>4.2</v>
      </c>
      <c r="T1033">
        <v>550.01</v>
      </c>
      <c r="U1033">
        <v>141.65</v>
      </c>
      <c r="V1033">
        <v>4.87</v>
      </c>
      <c r="W1033">
        <v>4.27</v>
      </c>
      <c r="X1033">
        <v>0</v>
      </c>
      <c r="Y1033">
        <v>3</v>
      </c>
      <c r="Z1033" t="s">
        <v>4268</v>
      </c>
      <c r="AA1033">
        <v>1</v>
      </c>
      <c r="AB1033">
        <v>8</v>
      </c>
      <c r="AC1033">
        <v>2.566666666666666</v>
      </c>
      <c r="AE1033" t="s">
        <v>5398</v>
      </c>
      <c r="AH1033">
        <v>0</v>
      </c>
      <c r="AI1033">
        <v>0</v>
      </c>
    </row>
    <row r="1034" spans="2:35">
      <c r="B1034">
        <v>9.4</v>
      </c>
      <c r="J1034" t="s">
        <v>6451</v>
      </c>
      <c r="K1034" t="s">
        <v>6463</v>
      </c>
      <c r="L1034" t="s">
        <v>6479</v>
      </c>
      <c r="M1034" t="s">
        <v>6506</v>
      </c>
      <c r="N1034" t="s">
        <v>7144</v>
      </c>
      <c r="O1034" t="s">
        <v>8230</v>
      </c>
      <c r="P1034">
        <v>7</v>
      </c>
      <c r="Q1034">
        <v>2</v>
      </c>
      <c r="R1034">
        <v>2.56</v>
      </c>
      <c r="S1034">
        <v>5.45</v>
      </c>
      <c r="T1034">
        <v>549.89</v>
      </c>
      <c r="U1034">
        <v>130.65</v>
      </c>
      <c r="V1034">
        <v>4.85</v>
      </c>
      <c r="W1034">
        <v>4.26</v>
      </c>
      <c r="X1034">
        <v>0</v>
      </c>
      <c r="Y1034">
        <v>3</v>
      </c>
      <c r="Z1034" t="s">
        <v>4268</v>
      </c>
      <c r="AA1034">
        <v>1</v>
      </c>
      <c r="AB1034">
        <v>9</v>
      </c>
      <c r="AC1034">
        <v>2.22</v>
      </c>
      <c r="AE1034" t="s">
        <v>5398</v>
      </c>
      <c r="AH1034">
        <v>0</v>
      </c>
      <c r="AI1034">
        <v>0</v>
      </c>
    </row>
    <row r="1035" spans="2:35">
      <c r="B1035">
        <v>6.5</v>
      </c>
      <c r="J1035" t="s">
        <v>6451</v>
      </c>
      <c r="K1035" t="s">
        <v>6463</v>
      </c>
      <c r="L1035" t="s">
        <v>6479</v>
      </c>
      <c r="M1035" t="s">
        <v>6506</v>
      </c>
      <c r="N1035" t="s">
        <v>7144</v>
      </c>
      <c r="O1035" t="s">
        <v>8230</v>
      </c>
      <c r="P1035">
        <v>7</v>
      </c>
      <c r="Q1035">
        <v>2</v>
      </c>
      <c r="R1035">
        <v>2.56</v>
      </c>
      <c r="S1035">
        <v>5.45</v>
      </c>
      <c r="T1035">
        <v>549.89</v>
      </c>
      <c r="U1035">
        <v>130.65</v>
      </c>
      <c r="V1035">
        <v>4.85</v>
      </c>
      <c r="W1035">
        <v>4.26</v>
      </c>
      <c r="X1035">
        <v>0</v>
      </c>
      <c r="Y1035">
        <v>3</v>
      </c>
      <c r="Z1035" t="s">
        <v>4268</v>
      </c>
      <c r="AA1035">
        <v>1</v>
      </c>
      <c r="AB1035">
        <v>9</v>
      </c>
      <c r="AC1035">
        <v>2.22</v>
      </c>
      <c r="AE1035" t="s">
        <v>5398</v>
      </c>
      <c r="AH1035">
        <v>0</v>
      </c>
      <c r="AI1035">
        <v>0</v>
      </c>
    </row>
    <row r="1036" spans="2:35">
      <c r="B1036">
        <v>9.4</v>
      </c>
      <c r="J1036" t="s">
        <v>6451</v>
      </c>
      <c r="K1036" t="s">
        <v>6463</v>
      </c>
      <c r="L1036" t="s">
        <v>6479</v>
      </c>
      <c r="M1036" t="s">
        <v>6506</v>
      </c>
      <c r="N1036" t="s">
        <v>7145</v>
      </c>
      <c r="O1036" t="s">
        <v>8231</v>
      </c>
      <c r="P1036">
        <v>9</v>
      </c>
      <c r="Q1036">
        <v>2</v>
      </c>
      <c r="R1036">
        <v>3.68</v>
      </c>
      <c r="S1036">
        <v>3.69</v>
      </c>
      <c r="T1036">
        <v>576.01</v>
      </c>
      <c r="U1036">
        <v>152.24</v>
      </c>
      <c r="V1036">
        <v>4.39</v>
      </c>
      <c r="W1036">
        <v>12.9</v>
      </c>
      <c r="X1036">
        <v>5.49</v>
      </c>
      <c r="Y1036">
        <v>4</v>
      </c>
      <c r="Z1036" t="s">
        <v>4268</v>
      </c>
      <c r="AA1036">
        <v>1</v>
      </c>
      <c r="AB1036">
        <v>9</v>
      </c>
      <c r="AC1036">
        <v>2.315</v>
      </c>
      <c r="AE1036" t="s">
        <v>5399</v>
      </c>
      <c r="AH1036">
        <v>0</v>
      </c>
      <c r="AI1036">
        <v>0</v>
      </c>
    </row>
    <row r="1037" spans="2:35">
      <c r="B1037">
        <v>32</v>
      </c>
      <c r="J1037" t="s">
        <v>6451</v>
      </c>
      <c r="K1037" t="s">
        <v>6463</v>
      </c>
      <c r="L1037" t="s">
        <v>6479</v>
      </c>
      <c r="M1037" t="s">
        <v>6506</v>
      </c>
      <c r="N1037" t="s">
        <v>7102</v>
      </c>
      <c r="O1037" t="s">
        <v>8188</v>
      </c>
      <c r="P1037">
        <v>6</v>
      </c>
      <c r="Q1037">
        <v>2</v>
      </c>
      <c r="R1037">
        <v>1.23</v>
      </c>
      <c r="S1037">
        <v>4.11</v>
      </c>
      <c r="T1037">
        <v>465.89</v>
      </c>
      <c r="U1037">
        <v>121.42</v>
      </c>
      <c r="V1037">
        <v>4.34</v>
      </c>
      <c r="W1037">
        <v>4.27</v>
      </c>
      <c r="X1037">
        <v>0</v>
      </c>
      <c r="Y1037">
        <v>3</v>
      </c>
      <c r="Z1037" t="s">
        <v>4268</v>
      </c>
      <c r="AA1037">
        <v>0</v>
      </c>
      <c r="AB1037">
        <v>7</v>
      </c>
      <c r="AC1037">
        <v>3.188642857142857</v>
      </c>
      <c r="AE1037" t="s">
        <v>5398</v>
      </c>
      <c r="AH1037">
        <v>0</v>
      </c>
      <c r="AI1037">
        <v>0</v>
      </c>
    </row>
    <row r="1038" spans="2:35">
      <c r="B1038">
        <v>1600</v>
      </c>
      <c r="J1038" t="s">
        <v>6451</v>
      </c>
      <c r="K1038" t="s">
        <v>6463</v>
      </c>
      <c r="L1038" t="s">
        <v>6479</v>
      </c>
      <c r="M1038" t="s">
        <v>6506</v>
      </c>
      <c r="N1038" t="s">
        <v>7136</v>
      </c>
      <c r="O1038" t="s">
        <v>8222</v>
      </c>
      <c r="P1038">
        <v>7</v>
      </c>
      <c r="Q1038">
        <v>2</v>
      </c>
      <c r="R1038">
        <v>2.39</v>
      </c>
      <c r="S1038">
        <v>5.28</v>
      </c>
      <c r="T1038">
        <v>523.97</v>
      </c>
      <c r="U1038">
        <v>130.65</v>
      </c>
      <c r="V1038">
        <v>4.74</v>
      </c>
      <c r="W1038">
        <v>4.27</v>
      </c>
      <c r="X1038">
        <v>0</v>
      </c>
      <c r="Y1038">
        <v>3</v>
      </c>
      <c r="Z1038" t="s">
        <v>4268</v>
      </c>
      <c r="AA1038">
        <v>1</v>
      </c>
      <c r="AB1038">
        <v>10</v>
      </c>
      <c r="AC1038">
        <v>2.305</v>
      </c>
      <c r="AE1038" t="s">
        <v>5398</v>
      </c>
      <c r="AH1038">
        <v>0</v>
      </c>
      <c r="AI1038">
        <v>0</v>
      </c>
    </row>
    <row r="1039" spans="2:35">
      <c r="B1039">
        <v>18</v>
      </c>
      <c r="J1039" t="s">
        <v>6451</v>
      </c>
      <c r="K1039" t="s">
        <v>6463</v>
      </c>
      <c r="L1039" t="s">
        <v>6479</v>
      </c>
      <c r="M1039" t="s">
        <v>6506</v>
      </c>
      <c r="N1039" t="s">
        <v>7136</v>
      </c>
      <c r="O1039" t="s">
        <v>8222</v>
      </c>
      <c r="P1039">
        <v>7</v>
      </c>
      <c r="Q1039">
        <v>2</v>
      </c>
      <c r="R1039">
        <v>2.39</v>
      </c>
      <c r="S1039">
        <v>5.28</v>
      </c>
      <c r="T1039">
        <v>523.97</v>
      </c>
      <c r="U1039">
        <v>130.65</v>
      </c>
      <c r="V1039">
        <v>4.74</v>
      </c>
      <c r="W1039">
        <v>4.27</v>
      </c>
      <c r="X1039">
        <v>0</v>
      </c>
      <c r="Y1039">
        <v>3</v>
      </c>
      <c r="Z1039" t="s">
        <v>4268</v>
      </c>
      <c r="AA1039">
        <v>1</v>
      </c>
      <c r="AB1039">
        <v>10</v>
      </c>
      <c r="AC1039">
        <v>2.305</v>
      </c>
      <c r="AE1039" t="s">
        <v>5398</v>
      </c>
      <c r="AH1039">
        <v>0</v>
      </c>
      <c r="AI1039">
        <v>0</v>
      </c>
    </row>
    <row r="1040" spans="2:35">
      <c r="B1040">
        <v>4.6</v>
      </c>
      <c r="J1040" t="s">
        <v>6451</v>
      </c>
      <c r="K1040" t="s">
        <v>6463</v>
      </c>
      <c r="L1040" t="s">
        <v>6479</v>
      </c>
      <c r="M1040" t="s">
        <v>6506</v>
      </c>
      <c r="N1040" t="s">
        <v>7136</v>
      </c>
      <c r="O1040" t="s">
        <v>8222</v>
      </c>
      <c r="P1040">
        <v>7</v>
      </c>
      <c r="Q1040">
        <v>2</v>
      </c>
      <c r="R1040">
        <v>2.39</v>
      </c>
      <c r="S1040">
        <v>5.28</v>
      </c>
      <c r="T1040">
        <v>523.97</v>
      </c>
      <c r="U1040">
        <v>130.65</v>
      </c>
      <c r="V1040">
        <v>4.74</v>
      </c>
      <c r="W1040">
        <v>4.27</v>
      </c>
      <c r="X1040">
        <v>0</v>
      </c>
      <c r="Y1040">
        <v>3</v>
      </c>
      <c r="Z1040" t="s">
        <v>4268</v>
      </c>
      <c r="AA1040">
        <v>1</v>
      </c>
      <c r="AB1040">
        <v>10</v>
      </c>
      <c r="AC1040">
        <v>2.305</v>
      </c>
      <c r="AE1040" t="s">
        <v>5398</v>
      </c>
      <c r="AH1040">
        <v>0</v>
      </c>
      <c r="AI1040">
        <v>0</v>
      </c>
    </row>
    <row r="1041" spans="2:35">
      <c r="B1041">
        <v>1000</v>
      </c>
      <c r="J1041" t="s">
        <v>6451</v>
      </c>
      <c r="K1041" t="s">
        <v>6463</v>
      </c>
      <c r="L1041" t="s">
        <v>6479</v>
      </c>
      <c r="M1041" t="s">
        <v>6506</v>
      </c>
      <c r="N1041" t="s">
        <v>7136</v>
      </c>
      <c r="O1041" t="s">
        <v>8222</v>
      </c>
      <c r="P1041">
        <v>7</v>
      </c>
      <c r="Q1041">
        <v>2</v>
      </c>
      <c r="R1041">
        <v>2.39</v>
      </c>
      <c r="S1041">
        <v>5.28</v>
      </c>
      <c r="T1041">
        <v>523.97</v>
      </c>
      <c r="U1041">
        <v>130.65</v>
      </c>
      <c r="V1041">
        <v>4.74</v>
      </c>
      <c r="W1041">
        <v>4.27</v>
      </c>
      <c r="X1041">
        <v>0</v>
      </c>
      <c r="Y1041">
        <v>3</v>
      </c>
      <c r="Z1041" t="s">
        <v>4268</v>
      </c>
      <c r="AA1041">
        <v>1</v>
      </c>
      <c r="AB1041">
        <v>10</v>
      </c>
      <c r="AC1041">
        <v>2.305</v>
      </c>
      <c r="AE1041" t="s">
        <v>5398</v>
      </c>
      <c r="AH1041">
        <v>0</v>
      </c>
      <c r="AI1041">
        <v>0</v>
      </c>
    </row>
    <row r="1042" spans="2:35">
      <c r="B1042">
        <v>98</v>
      </c>
      <c r="J1042" t="s">
        <v>6451</v>
      </c>
      <c r="K1042" t="s">
        <v>6463</v>
      </c>
      <c r="L1042" t="s">
        <v>6479</v>
      </c>
      <c r="M1042" t="s">
        <v>6506</v>
      </c>
      <c r="N1042" t="s">
        <v>7146</v>
      </c>
      <c r="O1042" t="s">
        <v>8232</v>
      </c>
      <c r="P1042">
        <v>6</v>
      </c>
      <c r="Q1042">
        <v>2</v>
      </c>
      <c r="R1042">
        <v>1.95</v>
      </c>
      <c r="S1042">
        <v>4.84</v>
      </c>
      <c r="T1042">
        <v>559.9299999999999</v>
      </c>
      <c r="U1042">
        <v>121.42</v>
      </c>
      <c r="V1042">
        <v>5.66</v>
      </c>
      <c r="W1042">
        <v>4.27</v>
      </c>
      <c r="X1042">
        <v>0</v>
      </c>
      <c r="Y1042">
        <v>3</v>
      </c>
      <c r="Z1042" t="s">
        <v>4268</v>
      </c>
      <c r="AA1042">
        <v>2</v>
      </c>
      <c r="AB1042">
        <v>8</v>
      </c>
      <c r="AC1042">
        <v>2.58</v>
      </c>
      <c r="AE1042" t="s">
        <v>5398</v>
      </c>
      <c r="AH1042">
        <v>0</v>
      </c>
      <c r="AI1042">
        <v>0</v>
      </c>
    </row>
    <row r="1043" spans="2:35">
      <c r="B1043">
        <v>1500</v>
      </c>
      <c r="J1043" t="s">
        <v>6451</v>
      </c>
      <c r="K1043" t="s">
        <v>6463</v>
      </c>
      <c r="L1043" t="s">
        <v>6479</v>
      </c>
      <c r="M1043" t="s">
        <v>6506</v>
      </c>
      <c r="N1043" t="s">
        <v>7146</v>
      </c>
      <c r="O1043" t="s">
        <v>8232</v>
      </c>
      <c r="P1043">
        <v>6</v>
      </c>
      <c r="Q1043">
        <v>2</v>
      </c>
      <c r="R1043">
        <v>1.95</v>
      </c>
      <c r="S1043">
        <v>4.84</v>
      </c>
      <c r="T1043">
        <v>559.9299999999999</v>
      </c>
      <c r="U1043">
        <v>121.42</v>
      </c>
      <c r="V1043">
        <v>5.66</v>
      </c>
      <c r="W1043">
        <v>4.27</v>
      </c>
      <c r="X1043">
        <v>0</v>
      </c>
      <c r="Y1043">
        <v>3</v>
      </c>
      <c r="Z1043" t="s">
        <v>4268</v>
      </c>
      <c r="AA1043">
        <v>2</v>
      </c>
      <c r="AB1043">
        <v>8</v>
      </c>
      <c r="AC1043">
        <v>2.58</v>
      </c>
      <c r="AE1043" t="s">
        <v>5398</v>
      </c>
      <c r="AH1043">
        <v>0</v>
      </c>
      <c r="AI1043">
        <v>0</v>
      </c>
    </row>
    <row r="1044" spans="2:35">
      <c r="B1044">
        <v>70</v>
      </c>
      <c r="J1044" t="s">
        <v>6451</v>
      </c>
      <c r="K1044" t="s">
        <v>6463</v>
      </c>
      <c r="L1044" t="s">
        <v>6479</v>
      </c>
      <c r="M1044" t="s">
        <v>6506</v>
      </c>
      <c r="N1044" t="s">
        <v>7146</v>
      </c>
      <c r="O1044" t="s">
        <v>8232</v>
      </c>
      <c r="P1044">
        <v>6</v>
      </c>
      <c r="Q1044">
        <v>2</v>
      </c>
      <c r="R1044">
        <v>1.95</v>
      </c>
      <c r="S1044">
        <v>4.84</v>
      </c>
      <c r="T1044">
        <v>559.9299999999999</v>
      </c>
      <c r="U1044">
        <v>121.42</v>
      </c>
      <c r="V1044">
        <v>5.66</v>
      </c>
      <c r="W1044">
        <v>4.27</v>
      </c>
      <c r="X1044">
        <v>0</v>
      </c>
      <c r="Y1044">
        <v>3</v>
      </c>
      <c r="Z1044" t="s">
        <v>4268</v>
      </c>
      <c r="AA1044">
        <v>2</v>
      </c>
      <c r="AB1044">
        <v>8</v>
      </c>
      <c r="AC1044">
        <v>2.58</v>
      </c>
      <c r="AE1044" t="s">
        <v>5398</v>
      </c>
      <c r="AH1044">
        <v>0</v>
      </c>
      <c r="AI1044">
        <v>0</v>
      </c>
    </row>
    <row r="1045" spans="2:35">
      <c r="B1045">
        <v>430</v>
      </c>
      <c r="J1045" t="s">
        <v>6451</v>
      </c>
      <c r="K1045" t="s">
        <v>6463</v>
      </c>
      <c r="L1045" t="s">
        <v>6479</v>
      </c>
      <c r="M1045" t="s">
        <v>6506</v>
      </c>
      <c r="N1045" t="s">
        <v>7147</v>
      </c>
      <c r="O1045" t="s">
        <v>8233</v>
      </c>
      <c r="P1045">
        <v>6</v>
      </c>
      <c r="Q1045">
        <v>2</v>
      </c>
      <c r="R1045">
        <v>2.48</v>
      </c>
      <c r="S1045">
        <v>5.36</v>
      </c>
      <c r="T1045">
        <v>573.96</v>
      </c>
      <c r="U1045">
        <v>121.42</v>
      </c>
      <c r="V1045">
        <v>6.05</v>
      </c>
      <c r="W1045">
        <v>4.27</v>
      </c>
      <c r="X1045">
        <v>0</v>
      </c>
      <c r="Y1045">
        <v>3</v>
      </c>
      <c r="Z1045" t="s">
        <v>4268</v>
      </c>
      <c r="AA1045">
        <v>2</v>
      </c>
      <c r="AB1045">
        <v>8</v>
      </c>
      <c r="AC1045">
        <v>2.26</v>
      </c>
      <c r="AE1045" t="s">
        <v>5398</v>
      </c>
      <c r="AH1045">
        <v>0</v>
      </c>
      <c r="AI1045">
        <v>0</v>
      </c>
    </row>
    <row r="1046" spans="2:35">
      <c r="B1046">
        <v>27</v>
      </c>
      <c r="J1046" t="s">
        <v>6451</v>
      </c>
      <c r="K1046" t="s">
        <v>6463</v>
      </c>
      <c r="L1046" t="s">
        <v>6479</v>
      </c>
      <c r="M1046" t="s">
        <v>6506</v>
      </c>
      <c r="N1046" t="s">
        <v>7148</v>
      </c>
      <c r="O1046" t="s">
        <v>8234</v>
      </c>
      <c r="P1046">
        <v>6</v>
      </c>
      <c r="Q1046">
        <v>2</v>
      </c>
      <c r="R1046">
        <v>0.83</v>
      </c>
      <c r="S1046">
        <v>3.71</v>
      </c>
      <c r="T1046">
        <v>541.9400000000001</v>
      </c>
      <c r="U1046">
        <v>121.42</v>
      </c>
      <c r="V1046">
        <v>5.36</v>
      </c>
      <c r="W1046">
        <v>4.27</v>
      </c>
      <c r="X1046">
        <v>0</v>
      </c>
      <c r="Y1046">
        <v>3</v>
      </c>
      <c r="Z1046" t="s">
        <v>4268</v>
      </c>
      <c r="AA1046">
        <v>2</v>
      </c>
      <c r="AB1046">
        <v>8</v>
      </c>
      <c r="AC1046">
        <v>3.145</v>
      </c>
      <c r="AE1046" t="s">
        <v>5398</v>
      </c>
      <c r="AH1046">
        <v>0</v>
      </c>
      <c r="AI1046">
        <v>0</v>
      </c>
    </row>
    <row r="1047" spans="2:35">
      <c r="B1047">
        <v>18</v>
      </c>
      <c r="J1047" t="s">
        <v>6451</v>
      </c>
      <c r="K1047" t="s">
        <v>6463</v>
      </c>
      <c r="L1047" t="s">
        <v>6479</v>
      </c>
      <c r="M1047" t="s">
        <v>6506</v>
      </c>
      <c r="N1047" t="s">
        <v>7149</v>
      </c>
      <c r="O1047" t="s">
        <v>8235</v>
      </c>
      <c r="P1047">
        <v>7</v>
      </c>
      <c r="Q1047">
        <v>2</v>
      </c>
      <c r="R1047">
        <v>0.85</v>
      </c>
      <c r="S1047">
        <v>3.73</v>
      </c>
      <c r="T1047">
        <v>521.96</v>
      </c>
      <c r="U1047">
        <v>130.65</v>
      </c>
      <c r="V1047">
        <v>4.35</v>
      </c>
      <c r="W1047">
        <v>4.27</v>
      </c>
      <c r="X1047">
        <v>0</v>
      </c>
      <c r="Y1047">
        <v>3</v>
      </c>
      <c r="Z1047" t="s">
        <v>4268</v>
      </c>
      <c r="AA1047">
        <v>1</v>
      </c>
      <c r="AB1047">
        <v>8</v>
      </c>
      <c r="AC1047">
        <v>3.135</v>
      </c>
      <c r="AE1047" t="s">
        <v>5398</v>
      </c>
      <c r="AH1047">
        <v>0</v>
      </c>
      <c r="AI1047">
        <v>0</v>
      </c>
    </row>
    <row r="1048" spans="2:35">
      <c r="B1048">
        <v>110</v>
      </c>
      <c r="J1048" t="s">
        <v>6451</v>
      </c>
      <c r="K1048" t="s">
        <v>6463</v>
      </c>
      <c r="L1048" t="s">
        <v>6479</v>
      </c>
      <c r="M1048" t="s">
        <v>6506</v>
      </c>
      <c r="N1048" t="s">
        <v>7150</v>
      </c>
      <c r="O1048" t="s">
        <v>8236</v>
      </c>
      <c r="P1048">
        <v>7</v>
      </c>
      <c r="Q1048">
        <v>2</v>
      </c>
      <c r="R1048">
        <v>1.42</v>
      </c>
      <c r="S1048">
        <v>4.3</v>
      </c>
      <c r="T1048">
        <v>550.01</v>
      </c>
      <c r="U1048">
        <v>130.65</v>
      </c>
      <c r="V1048">
        <v>5.13</v>
      </c>
      <c r="W1048">
        <v>4.27</v>
      </c>
      <c r="X1048">
        <v>0</v>
      </c>
      <c r="Y1048">
        <v>3</v>
      </c>
      <c r="Z1048" t="s">
        <v>4268</v>
      </c>
      <c r="AA1048">
        <v>2</v>
      </c>
      <c r="AB1048">
        <v>8</v>
      </c>
      <c r="AC1048">
        <v>2.85</v>
      </c>
      <c r="AE1048" t="s">
        <v>5398</v>
      </c>
      <c r="AH1048">
        <v>0</v>
      </c>
      <c r="AI1048">
        <v>0</v>
      </c>
    </row>
    <row r="1049" spans="2:35">
      <c r="B1049">
        <v>75</v>
      </c>
      <c r="J1049" t="s">
        <v>6451</v>
      </c>
      <c r="K1049" t="s">
        <v>6463</v>
      </c>
      <c r="L1049" t="s">
        <v>6479</v>
      </c>
      <c r="M1049" t="s">
        <v>6506</v>
      </c>
      <c r="N1049" t="s">
        <v>7151</v>
      </c>
      <c r="O1049" t="s">
        <v>8237</v>
      </c>
      <c r="P1049">
        <v>7</v>
      </c>
      <c r="Q1049">
        <v>2</v>
      </c>
      <c r="R1049">
        <v>2.03</v>
      </c>
      <c r="S1049">
        <v>4.91</v>
      </c>
      <c r="T1049">
        <v>564.04</v>
      </c>
      <c r="U1049">
        <v>130.65</v>
      </c>
      <c r="V1049">
        <v>5.52</v>
      </c>
      <c r="W1049">
        <v>4.27</v>
      </c>
      <c r="X1049">
        <v>0</v>
      </c>
      <c r="Y1049">
        <v>3</v>
      </c>
      <c r="Z1049" t="s">
        <v>4268</v>
      </c>
      <c r="AA1049">
        <v>2</v>
      </c>
      <c r="AB1049">
        <v>9</v>
      </c>
      <c r="AC1049">
        <v>2.53</v>
      </c>
      <c r="AE1049" t="s">
        <v>5398</v>
      </c>
      <c r="AH1049">
        <v>0</v>
      </c>
      <c r="AI1049">
        <v>0</v>
      </c>
    </row>
    <row r="1050" spans="2:35">
      <c r="B1050">
        <v>45</v>
      </c>
      <c r="J1050" t="s">
        <v>6451</v>
      </c>
      <c r="K1050" t="s">
        <v>6463</v>
      </c>
      <c r="L1050" t="s">
        <v>6479</v>
      </c>
      <c r="M1050" t="s">
        <v>6506</v>
      </c>
      <c r="N1050" t="s">
        <v>7151</v>
      </c>
      <c r="O1050" t="s">
        <v>8237</v>
      </c>
      <c r="P1050">
        <v>7</v>
      </c>
      <c r="Q1050">
        <v>2</v>
      </c>
      <c r="R1050">
        <v>2.03</v>
      </c>
      <c r="S1050">
        <v>4.91</v>
      </c>
      <c r="T1050">
        <v>564.04</v>
      </c>
      <c r="U1050">
        <v>130.65</v>
      </c>
      <c r="V1050">
        <v>5.52</v>
      </c>
      <c r="W1050">
        <v>4.27</v>
      </c>
      <c r="X1050">
        <v>0</v>
      </c>
      <c r="Y1050">
        <v>3</v>
      </c>
      <c r="Z1050" t="s">
        <v>4268</v>
      </c>
      <c r="AA1050">
        <v>2</v>
      </c>
      <c r="AB1050">
        <v>9</v>
      </c>
      <c r="AC1050">
        <v>2.53</v>
      </c>
      <c r="AE1050" t="s">
        <v>5398</v>
      </c>
      <c r="AH1050">
        <v>0</v>
      </c>
      <c r="AI1050">
        <v>0</v>
      </c>
    </row>
    <row r="1051" spans="2:35">
      <c r="B1051">
        <v>10</v>
      </c>
      <c r="J1051" t="s">
        <v>6451</v>
      </c>
      <c r="K1051" t="s">
        <v>6463</v>
      </c>
      <c r="L1051" t="s">
        <v>6479</v>
      </c>
      <c r="M1051" t="s">
        <v>6506</v>
      </c>
      <c r="N1051" t="s">
        <v>7152</v>
      </c>
      <c r="O1051" t="s">
        <v>8238</v>
      </c>
      <c r="P1051">
        <v>7</v>
      </c>
      <c r="Q1051">
        <v>2</v>
      </c>
      <c r="R1051">
        <v>2.03</v>
      </c>
      <c r="S1051">
        <v>4.91</v>
      </c>
      <c r="T1051">
        <v>564.04</v>
      </c>
      <c r="U1051">
        <v>130.65</v>
      </c>
      <c r="V1051">
        <v>5.52</v>
      </c>
      <c r="W1051">
        <v>4.27</v>
      </c>
      <c r="X1051">
        <v>0</v>
      </c>
      <c r="Y1051">
        <v>3</v>
      </c>
      <c r="Z1051" t="s">
        <v>4268</v>
      </c>
      <c r="AA1051">
        <v>2</v>
      </c>
      <c r="AB1051">
        <v>9</v>
      </c>
      <c r="AC1051">
        <v>2.53</v>
      </c>
      <c r="AE1051" t="s">
        <v>5398</v>
      </c>
      <c r="AH1051">
        <v>0</v>
      </c>
      <c r="AI1051">
        <v>0</v>
      </c>
    </row>
    <row r="1052" spans="2:35">
      <c r="B1052">
        <v>5.2</v>
      </c>
      <c r="J1052" t="s">
        <v>6451</v>
      </c>
      <c r="K1052" t="s">
        <v>6463</v>
      </c>
      <c r="L1052" t="s">
        <v>6479</v>
      </c>
      <c r="M1052" t="s">
        <v>6506</v>
      </c>
      <c r="N1052" t="s">
        <v>7152</v>
      </c>
      <c r="O1052" t="s">
        <v>8238</v>
      </c>
      <c r="P1052">
        <v>7</v>
      </c>
      <c r="Q1052">
        <v>2</v>
      </c>
      <c r="R1052">
        <v>2.03</v>
      </c>
      <c r="S1052">
        <v>4.91</v>
      </c>
      <c r="T1052">
        <v>564.04</v>
      </c>
      <c r="U1052">
        <v>130.65</v>
      </c>
      <c r="V1052">
        <v>5.52</v>
      </c>
      <c r="W1052">
        <v>4.27</v>
      </c>
      <c r="X1052">
        <v>0</v>
      </c>
      <c r="Y1052">
        <v>3</v>
      </c>
      <c r="Z1052" t="s">
        <v>4268</v>
      </c>
      <c r="AA1052">
        <v>2</v>
      </c>
      <c r="AB1052">
        <v>9</v>
      </c>
      <c r="AC1052">
        <v>2.53</v>
      </c>
      <c r="AE1052" t="s">
        <v>5398</v>
      </c>
      <c r="AH1052">
        <v>0</v>
      </c>
      <c r="AI1052">
        <v>0</v>
      </c>
    </row>
    <row r="1053" spans="2:35">
      <c r="B1053">
        <v>29</v>
      </c>
      <c r="J1053" t="s">
        <v>6451</v>
      </c>
      <c r="K1053" t="s">
        <v>6463</v>
      </c>
      <c r="L1053" t="s">
        <v>6479</v>
      </c>
      <c r="M1053" t="s">
        <v>6506</v>
      </c>
      <c r="N1053" t="s">
        <v>7153</v>
      </c>
      <c r="O1053" t="s">
        <v>8239</v>
      </c>
      <c r="P1053">
        <v>8</v>
      </c>
      <c r="Q1053">
        <v>2</v>
      </c>
      <c r="R1053">
        <v>3.46</v>
      </c>
      <c r="S1053">
        <v>5</v>
      </c>
      <c r="T1053">
        <v>545</v>
      </c>
      <c r="U1053">
        <v>130.38</v>
      </c>
      <c r="V1053">
        <v>5.78</v>
      </c>
      <c r="W1053">
        <v>1.21</v>
      </c>
      <c r="X1053">
        <v>0</v>
      </c>
      <c r="Y1053">
        <v>4</v>
      </c>
      <c r="Z1053" t="s">
        <v>4268</v>
      </c>
      <c r="AA1053">
        <v>2</v>
      </c>
      <c r="AB1053">
        <v>8</v>
      </c>
      <c r="AC1053">
        <v>1.77</v>
      </c>
      <c r="AE1053" t="s">
        <v>5398</v>
      </c>
      <c r="AH1053">
        <v>0</v>
      </c>
      <c r="AI1053">
        <v>0</v>
      </c>
    </row>
    <row r="1054" spans="2:35">
      <c r="B1054">
        <v>16</v>
      </c>
      <c r="J1054" t="s">
        <v>6451</v>
      </c>
      <c r="K1054" t="s">
        <v>6463</v>
      </c>
      <c r="L1054" t="s">
        <v>6479</v>
      </c>
      <c r="M1054" t="s">
        <v>6506</v>
      </c>
      <c r="N1054" t="s">
        <v>7154</v>
      </c>
      <c r="O1054" t="s">
        <v>8240</v>
      </c>
      <c r="P1054">
        <v>7</v>
      </c>
      <c r="Q1054">
        <v>2</v>
      </c>
      <c r="R1054">
        <v>3.19</v>
      </c>
      <c r="S1054">
        <v>4.15</v>
      </c>
      <c r="T1054">
        <v>532</v>
      </c>
      <c r="U1054">
        <v>125.4</v>
      </c>
      <c r="V1054">
        <v>5.25</v>
      </c>
      <c r="W1054">
        <v>2.44</v>
      </c>
      <c r="X1054">
        <v>7.18</v>
      </c>
      <c r="Y1054">
        <v>4</v>
      </c>
      <c r="Z1054" t="s">
        <v>4268</v>
      </c>
      <c r="AA1054">
        <v>2</v>
      </c>
      <c r="AB1054">
        <v>7</v>
      </c>
      <c r="AC1054">
        <v>2.33</v>
      </c>
      <c r="AE1054" t="s">
        <v>5398</v>
      </c>
      <c r="AH1054">
        <v>0</v>
      </c>
      <c r="AI1054">
        <v>0</v>
      </c>
    </row>
    <row r="1055" spans="2:35">
      <c r="B1055">
        <v>240</v>
      </c>
      <c r="J1055" t="s">
        <v>6451</v>
      </c>
      <c r="K1055" t="s">
        <v>6463</v>
      </c>
      <c r="L1055" t="s">
        <v>6479</v>
      </c>
      <c r="M1055" t="s">
        <v>6506</v>
      </c>
      <c r="N1055" t="s">
        <v>7155</v>
      </c>
      <c r="O1055" t="s">
        <v>8241</v>
      </c>
      <c r="P1055">
        <v>6</v>
      </c>
      <c r="Q1055">
        <v>2</v>
      </c>
      <c r="R1055">
        <v>1.58</v>
      </c>
      <c r="S1055">
        <v>4.46</v>
      </c>
      <c r="T1055">
        <v>479.92</v>
      </c>
      <c r="U1055">
        <v>121.42</v>
      </c>
      <c r="V1055">
        <v>4.58</v>
      </c>
      <c r="W1055">
        <v>4.27</v>
      </c>
      <c r="X1055">
        <v>0</v>
      </c>
      <c r="Y1055">
        <v>3</v>
      </c>
      <c r="Z1055" t="s">
        <v>4268</v>
      </c>
      <c r="AA1055">
        <v>0</v>
      </c>
      <c r="AB1055">
        <v>7</v>
      </c>
      <c r="AC1055">
        <v>2.913428571428571</v>
      </c>
      <c r="AE1055" t="s">
        <v>5398</v>
      </c>
      <c r="AH1055">
        <v>0</v>
      </c>
      <c r="AI1055">
        <v>0</v>
      </c>
    </row>
    <row r="1056" spans="2:35">
      <c r="B1056">
        <v>1500</v>
      </c>
      <c r="J1056" t="s">
        <v>6451</v>
      </c>
      <c r="K1056" t="s">
        <v>6463</v>
      </c>
      <c r="L1056" t="s">
        <v>6479</v>
      </c>
      <c r="M1056" t="s">
        <v>6506</v>
      </c>
      <c r="N1056" t="s">
        <v>7156</v>
      </c>
      <c r="O1056" t="s">
        <v>8242</v>
      </c>
      <c r="P1056">
        <v>6</v>
      </c>
      <c r="Q1056">
        <v>2</v>
      </c>
      <c r="R1056">
        <v>1.95</v>
      </c>
      <c r="S1056">
        <v>4.91</v>
      </c>
      <c r="T1056">
        <v>493.95</v>
      </c>
      <c r="U1056">
        <v>121.42</v>
      </c>
      <c r="V1056">
        <v>4.89</v>
      </c>
      <c r="W1056">
        <v>4.04</v>
      </c>
      <c r="X1056">
        <v>0</v>
      </c>
      <c r="Y1056">
        <v>3</v>
      </c>
      <c r="Z1056" t="s">
        <v>4268</v>
      </c>
      <c r="AA1056">
        <v>0</v>
      </c>
      <c r="AB1056">
        <v>7</v>
      </c>
      <c r="AC1056">
        <v>2.588214285714286</v>
      </c>
      <c r="AE1056" t="s">
        <v>5398</v>
      </c>
      <c r="AH1056">
        <v>0</v>
      </c>
      <c r="AI1056">
        <v>0</v>
      </c>
    </row>
    <row r="1057" spans="2:35">
      <c r="B1057">
        <v>250</v>
      </c>
      <c r="J1057" t="s">
        <v>6451</v>
      </c>
      <c r="K1057" t="s">
        <v>6463</v>
      </c>
      <c r="L1057" t="s">
        <v>6479</v>
      </c>
      <c r="M1057" t="s">
        <v>6506</v>
      </c>
      <c r="N1057" t="s">
        <v>7157</v>
      </c>
      <c r="O1057" t="s">
        <v>8243</v>
      </c>
      <c r="P1057">
        <v>7</v>
      </c>
      <c r="Q1057">
        <v>3</v>
      </c>
      <c r="R1057">
        <v>0.13</v>
      </c>
      <c r="S1057">
        <v>3.7</v>
      </c>
      <c r="T1057">
        <v>519.95</v>
      </c>
      <c r="U1057">
        <v>153.59</v>
      </c>
      <c r="V1057">
        <v>5.11</v>
      </c>
      <c r="W1057">
        <v>12.45</v>
      </c>
      <c r="X1057">
        <v>7.49</v>
      </c>
      <c r="Y1057">
        <v>4</v>
      </c>
      <c r="Z1057" t="s">
        <v>4268</v>
      </c>
      <c r="AA1057">
        <v>2</v>
      </c>
      <c r="AB1057">
        <v>7</v>
      </c>
      <c r="AC1057">
        <v>2.816666666666666</v>
      </c>
      <c r="AE1057" t="s">
        <v>5399</v>
      </c>
      <c r="AH1057">
        <v>0</v>
      </c>
      <c r="AI1057">
        <v>0</v>
      </c>
    </row>
    <row r="1058" spans="2:35">
      <c r="B1058">
        <v>3.6</v>
      </c>
      <c r="J1058" t="s">
        <v>6451</v>
      </c>
      <c r="K1058" t="s">
        <v>6463</v>
      </c>
      <c r="L1058" t="s">
        <v>6479</v>
      </c>
      <c r="M1058" t="s">
        <v>6506</v>
      </c>
      <c r="N1058" t="s">
        <v>7158</v>
      </c>
      <c r="O1058" t="s">
        <v>8244</v>
      </c>
    </row>
    <row r="1059" spans="2:35">
      <c r="B1059">
        <v>1.9</v>
      </c>
      <c r="J1059" t="s">
        <v>6451</v>
      </c>
      <c r="K1059" t="s">
        <v>6463</v>
      </c>
      <c r="L1059" t="s">
        <v>6479</v>
      </c>
      <c r="M1059" t="s">
        <v>6506</v>
      </c>
      <c r="N1059" t="s">
        <v>7159</v>
      </c>
      <c r="O1059" t="s">
        <v>8245</v>
      </c>
    </row>
    <row r="1060" spans="2:35">
      <c r="B1060">
        <v>8.199999999999999</v>
      </c>
      <c r="J1060" t="s">
        <v>6451</v>
      </c>
      <c r="K1060" t="s">
        <v>6463</v>
      </c>
      <c r="L1060" t="s">
        <v>6479</v>
      </c>
      <c r="M1060" t="s">
        <v>6506</v>
      </c>
      <c r="N1060" t="s">
        <v>7160</v>
      </c>
      <c r="O1060" t="s">
        <v>8246</v>
      </c>
      <c r="P1060">
        <v>8</v>
      </c>
      <c r="Q1060">
        <v>2</v>
      </c>
      <c r="R1060">
        <v>2.53</v>
      </c>
      <c r="S1060">
        <v>3.46</v>
      </c>
      <c r="T1060">
        <v>521.96</v>
      </c>
      <c r="U1060">
        <v>134.63</v>
      </c>
      <c r="V1060">
        <v>4.09</v>
      </c>
      <c r="X1060">
        <v>7.02</v>
      </c>
      <c r="Y1060">
        <v>4</v>
      </c>
      <c r="Z1060" t="s">
        <v>4268</v>
      </c>
      <c r="AA1060">
        <v>1</v>
      </c>
      <c r="AB1060">
        <v>8</v>
      </c>
      <c r="AC1060">
        <v>3.005</v>
      </c>
      <c r="AE1060" t="s">
        <v>5399</v>
      </c>
      <c r="AH1060">
        <v>0</v>
      </c>
      <c r="AI1060">
        <v>0</v>
      </c>
    </row>
    <row r="1061" spans="2:35">
      <c r="B1061">
        <v>6.3</v>
      </c>
      <c r="J1061" t="s">
        <v>6451</v>
      </c>
      <c r="K1061" t="s">
        <v>6463</v>
      </c>
      <c r="L1061" t="s">
        <v>6479</v>
      </c>
      <c r="M1061" t="s">
        <v>6506</v>
      </c>
      <c r="N1061" t="s">
        <v>7161</v>
      </c>
      <c r="O1061" t="s">
        <v>8247</v>
      </c>
      <c r="P1061">
        <v>7</v>
      </c>
      <c r="Q1061">
        <v>2</v>
      </c>
      <c r="R1061">
        <v>3.45</v>
      </c>
      <c r="S1061">
        <v>3.45</v>
      </c>
      <c r="T1061">
        <v>491.94</v>
      </c>
      <c r="U1061">
        <v>122.03</v>
      </c>
      <c r="V1061">
        <v>4.14</v>
      </c>
      <c r="W1061">
        <v>12.94</v>
      </c>
      <c r="X1061">
        <v>1.3</v>
      </c>
      <c r="Y1061">
        <v>4</v>
      </c>
      <c r="Z1061" t="s">
        <v>4268</v>
      </c>
      <c r="AA1061">
        <v>0</v>
      </c>
      <c r="AB1061">
        <v>8</v>
      </c>
      <c r="AC1061">
        <v>2.607571428571428</v>
      </c>
      <c r="AE1061" t="s">
        <v>5399</v>
      </c>
      <c r="AH1061">
        <v>0</v>
      </c>
      <c r="AI1061">
        <v>0</v>
      </c>
    </row>
    <row r="1062" spans="2:35">
      <c r="B1062">
        <v>8.4</v>
      </c>
      <c r="J1062" t="s">
        <v>6451</v>
      </c>
      <c r="K1062" t="s">
        <v>6463</v>
      </c>
      <c r="L1062" t="s">
        <v>6479</v>
      </c>
      <c r="M1062" t="s">
        <v>6506</v>
      </c>
      <c r="N1062" t="s">
        <v>7162</v>
      </c>
      <c r="O1062" t="s">
        <v>8248</v>
      </c>
      <c r="P1062">
        <v>7</v>
      </c>
      <c r="Q1062">
        <v>2</v>
      </c>
      <c r="R1062">
        <v>3.85</v>
      </c>
      <c r="S1062">
        <v>4.92</v>
      </c>
      <c r="T1062">
        <v>526.38</v>
      </c>
      <c r="U1062">
        <v>125.52</v>
      </c>
      <c r="V1062">
        <v>5.44</v>
      </c>
      <c r="W1062">
        <v>12.34</v>
      </c>
      <c r="X1062">
        <v>6.68</v>
      </c>
      <c r="Y1062">
        <v>4</v>
      </c>
      <c r="Z1062" t="s">
        <v>4268</v>
      </c>
      <c r="AA1062">
        <v>2</v>
      </c>
      <c r="AB1062">
        <v>8</v>
      </c>
      <c r="AC1062">
        <v>1.615</v>
      </c>
      <c r="AE1062" t="s">
        <v>5399</v>
      </c>
      <c r="AH1062">
        <v>0</v>
      </c>
      <c r="AI1062">
        <v>0</v>
      </c>
    </row>
    <row r="1063" spans="2:35">
      <c r="B1063">
        <v>3.1</v>
      </c>
      <c r="J1063" t="s">
        <v>6451</v>
      </c>
      <c r="K1063" t="s">
        <v>6463</v>
      </c>
      <c r="L1063" t="s">
        <v>6479</v>
      </c>
      <c r="M1063" t="s">
        <v>6506</v>
      </c>
      <c r="N1063" t="s">
        <v>7163</v>
      </c>
      <c r="O1063" t="s">
        <v>8249</v>
      </c>
      <c r="P1063">
        <v>7</v>
      </c>
      <c r="Q1063">
        <v>3</v>
      </c>
      <c r="R1063">
        <v>1.04</v>
      </c>
      <c r="S1063">
        <v>4.34</v>
      </c>
      <c r="T1063">
        <v>534.96</v>
      </c>
      <c r="U1063">
        <v>149.93</v>
      </c>
      <c r="V1063">
        <v>5.09</v>
      </c>
      <c r="W1063">
        <v>2.64</v>
      </c>
      <c r="X1063">
        <v>8.800000000000001</v>
      </c>
      <c r="Y1063">
        <v>4</v>
      </c>
      <c r="Z1063" t="s">
        <v>4268</v>
      </c>
      <c r="AA1063">
        <v>2</v>
      </c>
      <c r="AB1063">
        <v>9</v>
      </c>
      <c r="AC1063">
        <v>2.096666666666667</v>
      </c>
      <c r="AE1063" t="s">
        <v>5400</v>
      </c>
      <c r="AH1063">
        <v>0</v>
      </c>
      <c r="AI1063">
        <v>0</v>
      </c>
    </row>
    <row r="1064" spans="2:35">
      <c r="B1064">
        <v>54</v>
      </c>
      <c r="J1064" t="s">
        <v>6451</v>
      </c>
      <c r="K1064" t="s">
        <v>6463</v>
      </c>
      <c r="L1064" t="s">
        <v>6479</v>
      </c>
      <c r="M1064" t="s">
        <v>6506</v>
      </c>
      <c r="N1064" t="s">
        <v>7164</v>
      </c>
      <c r="O1064" t="s">
        <v>8250</v>
      </c>
      <c r="P1064">
        <v>8</v>
      </c>
      <c r="Q1064">
        <v>3</v>
      </c>
      <c r="R1064">
        <v>-0.38</v>
      </c>
      <c r="S1064">
        <v>2.46</v>
      </c>
      <c r="T1064">
        <v>564.98</v>
      </c>
      <c r="U1064">
        <v>155.67</v>
      </c>
      <c r="V1064">
        <v>4.45</v>
      </c>
      <c r="W1064">
        <v>4.39</v>
      </c>
      <c r="X1064">
        <v>0.46</v>
      </c>
      <c r="Y1064">
        <v>4</v>
      </c>
      <c r="Z1064" t="s">
        <v>4268</v>
      </c>
      <c r="AA1064">
        <v>1</v>
      </c>
      <c r="AB1064">
        <v>10</v>
      </c>
      <c r="AC1064">
        <v>3.166666666666667</v>
      </c>
      <c r="AE1064" t="s">
        <v>5398</v>
      </c>
      <c r="AH1064">
        <v>0</v>
      </c>
      <c r="AI1064">
        <v>0</v>
      </c>
    </row>
    <row r="1065" spans="2:35">
      <c r="B1065">
        <v>670</v>
      </c>
      <c r="J1065" t="s">
        <v>6451</v>
      </c>
      <c r="K1065" t="s">
        <v>6463</v>
      </c>
      <c r="L1065" t="s">
        <v>6479</v>
      </c>
      <c r="M1065" t="s">
        <v>6506</v>
      </c>
      <c r="N1065" t="s">
        <v>7165</v>
      </c>
      <c r="O1065" t="s">
        <v>8251</v>
      </c>
      <c r="P1065">
        <v>5</v>
      </c>
      <c r="Q1065">
        <v>2</v>
      </c>
      <c r="R1065">
        <v>2.32</v>
      </c>
      <c r="S1065">
        <v>5.2</v>
      </c>
      <c r="T1065">
        <v>498.37</v>
      </c>
      <c r="U1065">
        <v>112.19</v>
      </c>
      <c r="V1065">
        <v>5.62</v>
      </c>
      <c r="W1065">
        <v>4.27</v>
      </c>
      <c r="X1065">
        <v>0</v>
      </c>
      <c r="Y1065">
        <v>3</v>
      </c>
      <c r="Z1065" t="s">
        <v>4268</v>
      </c>
      <c r="AA1065">
        <v>1</v>
      </c>
      <c r="AB1065">
        <v>7</v>
      </c>
      <c r="AC1065">
        <v>2.611976190476191</v>
      </c>
      <c r="AE1065" t="s">
        <v>5398</v>
      </c>
      <c r="AH1065">
        <v>0</v>
      </c>
      <c r="AI1065">
        <v>0</v>
      </c>
    </row>
    <row r="1066" spans="2:35">
      <c r="B1066">
        <v>89</v>
      </c>
      <c r="J1066" t="s">
        <v>6451</v>
      </c>
      <c r="K1066" t="s">
        <v>6463</v>
      </c>
      <c r="L1066" t="s">
        <v>6479</v>
      </c>
      <c r="M1066" t="s">
        <v>6506</v>
      </c>
      <c r="N1066" t="s">
        <v>7166</v>
      </c>
      <c r="O1066" t="s">
        <v>8252</v>
      </c>
      <c r="P1066">
        <v>6</v>
      </c>
      <c r="Q1066">
        <v>2</v>
      </c>
      <c r="R1066">
        <v>2.79</v>
      </c>
      <c r="S1066">
        <v>5.68</v>
      </c>
      <c r="T1066">
        <v>554.3099999999999</v>
      </c>
      <c r="U1066">
        <v>121.42</v>
      </c>
      <c r="V1066">
        <v>5.5</v>
      </c>
      <c r="W1066">
        <v>4.26</v>
      </c>
      <c r="X1066">
        <v>0</v>
      </c>
      <c r="Y1066">
        <v>3</v>
      </c>
      <c r="Z1066" t="s">
        <v>4268</v>
      </c>
      <c r="AA1066">
        <v>2</v>
      </c>
      <c r="AB1066">
        <v>8</v>
      </c>
      <c r="AC1066">
        <v>2.105</v>
      </c>
      <c r="AE1066" t="s">
        <v>5398</v>
      </c>
      <c r="AH1066">
        <v>0</v>
      </c>
      <c r="AI1066">
        <v>0</v>
      </c>
    </row>
    <row r="1067" spans="2:35">
      <c r="B1067">
        <v>360</v>
      </c>
      <c r="J1067" t="s">
        <v>6451</v>
      </c>
      <c r="K1067" t="s">
        <v>6463</v>
      </c>
      <c r="L1067" t="s">
        <v>6479</v>
      </c>
      <c r="M1067" t="s">
        <v>6506</v>
      </c>
      <c r="N1067" t="s">
        <v>7167</v>
      </c>
      <c r="O1067" t="s">
        <v>8253</v>
      </c>
      <c r="P1067">
        <v>6</v>
      </c>
      <c r="Q1067">
        <v>2</v>
      </c>
      <c r="R1067">
        <v>3.48</v>
      </c>
      <c r="S1067">
        <v>6.36</v>
      </c>
      <c r="T1067">
        <v>534.9400000000001</v>
      </c>
      <c r="U1067">
        <v>106.86</v>
      </c>
      <c r="V1067">
        <v>5.7</v>
      </c>
      <c r="W1067">
        <v>4.27</v>
      </c>
      <c r="X1067">
        <v>0.18</v>
      </c>
      <c r="Y1067">
        <v>3</v>
      </c>
      <c r="Z1067" t="s">
        <v>4268</v>
      </c>
      <c r="AA1067">
        <v>2</v>
      </c>
      <c r="AB1067">
        <v>10</v>
      </c>
      <c r="AC1067">
        <v>2.198</v>
      </c>
      <c r="AE1067" t="s">
        <v>5398</v>
      </c>
      <c r="AH1067">
        <v>0</v>
      </c>
      <c r="AI1067">
        <v>0</v>
      </c>
    </row>
    <row r="1068" spans="2:35">
      <c r="B1068">
        <v>54</v>
      </c>
      <c r="J1068" t="s">
        <v>6451</v>
      </c>
      <c r="K1068" t="s">
        <v>6463</v>
      </c>
      <c r="L1068" t="s">
        <v>6479</v>
      </c>
      <c r="M1068" t="s">
        <v>6506</v>
      </c>
      <c r="N1068" t="s">
        <v>7168</v>
      </c>
      <c r="O1068" t="s">
        <v>8254</v>
      </c>
      <c r="P1068">
        <v>7</v>
      </c>
      <c r="Q1068">
        <v>2</v>
      </c>
      <c r="R1068">
        <v>2.91</v>
      </c>
      <c r="S1068">
        <v>5.8</v>
      </c>
      <c r="T1068">
        <v>536.92</v>
      </c>
      <c r="U1068">
        <v>116.09</v>
      </c>
      <c r="V1068">
        <v>4.69</v>
      </c>
      <c r="W1068">
        <v>4.26</v>
      </c>
      <c r="X1068">
        <v>0.11</v>
      </c>
      <c r="Y1068">
        <v>3</v>
      </c>
      <c r="Z1068" t="s">
        <v>4268</v>
      </c>
      <c r="AA1068">
        <v>1</v>
      </c>
      <c r="AB1068">
        <v>11</v>
      </c>
      <c r="AC1068">
        <v>2.175333333333333</v>
      </c>
      <c r="AE1068" t="s">
        <v>5398</v>
      </c>
      <c r="AH1068">
        <v>0</v>
      </c>
      <c r="AI1068">
        <v>0</v>
      </c>
    </row>
    <row r="1069" spans="2:35">
      <c r="B1069">
        <v>28</v>
      </c>
      <c r="J1069" t="s">
        <v>6451</v>
      </c>
      <c r="K1069" t="s">
        <v>6463</v>
      </c>
      <c r="L1069" t="s">
        <v>6479</v>
      </c>
      <c r="M1069" t="s">
        <v>6506</v>
      </c>
      <c r="N1069" t="s">
        <v>7169</v>
      </c>
      <c r="O1069" t="s">
        <v>8255</v>
      </c>
      <c r="P1069">
        <v>8</v>
      </c>
      <c r="Q1069">
        <v>2</v>
      </c>
      <c r="R1069">
        <v>3.91</v>
      </c>
      <c r="S1069">
        <v>4.85</v>
      </c>
      <c r="T1069">
        <v>562.96</v>
      </c>
      <c r="U1069">
        <v>120.07</v>
      </c>
      <c r="V1069">
        <v>4.82</v>
      </c>
      <c r="W1069">
        <v>2.32</v>
      </c>
      <c r="X1069">
        <v>7.07</v>
      </c>
      <c r="Y1069">
        <v>4</v>
      </c>
      <c r="Z1069" t="s">
        <v>4268</v>
      </c>
      <c r="AA1069">
        <v>1</v>
      </c>
      <c r="AB1069">
        <v>10</v>
      </c>
      <c r="AC1069">
        <v>1.62</v>
      </c>
      <c r="AE1069" t="s">
        <v>5398</v>
      </c>
      <c r="AH1069">
        <v>0</v>
      </c>
      <c r="AI1069">
        <v>0</v>
      </c>
    </row>
    <row r="1070" spans="2:35">
      <c r="B1070">
        <v>20</v>
      </c>
      <c r="J1070" t="s">
        <v>6451</v>
      </c>
      <c r="K1070" t="s">
        <v>6463</v>
      </c>
      <c r="L1070" t="s">
        <v>6479</v>
      </c>
      <c r="M1070" t="s">
        <v>6506</v>
      </c>
      <c r="N1070" t="s">
        <v>7170</v>
      </c>
      <c r="O1070" t="s">
        <v>8256</v>
      </c>
    </row>
    <row r="1071" spans="2:35">
      <c r="B1071">
        <v>58</v>
      </c>
      <c r="J1071" t="s">
        <v>6451</v>
      </c>
      <c r="K1071" t="s">
        <v>6463</v>
      </c>
      <c r="L1071" t="s">
        <v>6479</v>
      </c>
      <c r="M1071" t="s">
        <v>6506</v>
      </c>
      <c r="N1071" t="s">
        <v>7171</v>
      </c>
      <c r="O1071" t="s">
        <v>8257</v>
      </c>
      <c r="P1071">
        <v>7</v>
      </c>
      <c r="Q1071">
        <v>2</v>
      </c>
      <c r="R1071">
        <v>3.94</v>
      </c>
      <c r="S1071">
        <v>6.83</v>
      </c>
      <c r="T1071">
        <v>590.89</v>
      </c>
      <c r="U1071">
        <v>116.09</v>
      </c>
      <c r="V1071">
        <v>5.58</v>
      </c>
      <c r="W1071">
        <v>4.26</v>
      </c>
      <c r="X1071">
        <v>0.06</v>
      </c>
      <c r="Y1071">
        <v>3</v>
      </c>
      <c r="Z1071" t="s">
        <v>4268</v>
      </c>
      <c r="AA1071">
        <v>2</v>
      </c>
      <c r="AB1071">
        <v>11</v>
      </c>
      <c r="AC1071">
        <v>1.660333333333333</v>
      </c>
      <c r="AE1071" t="s">
        <v>5398</v>
      </c>
      <c r="AH1071">
        <v>0</v>
      </c>
      <c r="AI1071">
        <v>0</v>
      </c>
    </row>
    <row r="1072" spans="2:35">
      <c r="B1072">
        <v>120</v>
      </c>
      <c r="J1072" t="s">
        <v>6451</v>
      </c>
      <c r="K1072" t="s">
        <v>6463</v>
      </c>
      <c r="L1072" t="s">
        <v>6479</v>
      </c>
      <c r="M1072" t="s">
        <v>6506</v>
      </c>
      <c r="N1072" t="s">
        <v>7172</v>
      </c>
      <c r="O1072" t="s">
        <v>8258</v>
      </c>
    </row>
    <row r="1073" spans="2:35">
      <c r="B1073">
        <v>33</v>
      </c>
      <c r="J1073" t="s">
        <v>6451</v>
      </c>
      <c r="K1073" t="s">
        <v>6463</v>
      </c>
      <c r="L1073" t="s">
        <v>6479</v>
      </c>
      <c r="M1073" t="s">
        <v>6506</v>
      </c>
      <c r="N1073" t="s">
        <v>7173</v>
      </c>
      <c r="O1073" t="s">
        <v>8259</v>
      </c>
      <c r="P1073">
        <v>6</v>
      </c>
      <c r="Q1073">
        <v>2</v>
      </c>
      <c r="R1073">
        <v>0.5600000000000001</v>
      </c>
      <c r="S1073">
        <v>4.7</v>
      </c>
      <c r="T1073">
        <v>483.88</v>
      </c>
      <c r="U1073">
        <v>124.91</v>
      </c>
      <c r="V1073">
        <v>5.13</v>
      </c>
      <c r="W1073">
        <v>3.57</v>
      </c>
      <c r="X1073">
        <v>7.75</v>
      </c>
      <c r="Y1073">
        <v>3</v>
      </c>
      <c r="Z1073" t="s">
        <v>4268</v>
      </c>
      <c r="AA1073">
        <v>1</v>
      </c>
      <c r="AB1073">
        <v>7</v>
      </c>
      <c r="AC1073">
        <v>2.765142857142857</v>
      </c>
      <c r="AE1073" t="s">
        <v>5398</v>
      </c>
      <c r="AH1073">
        <v>0</v>
      </c>
      <c r="AI1073">
        <v>0</v>
      </c>
    </row>
    <row r="1074" spans="2:35">
      <c r="B1074">
        <v>24</v>
      </c>
      <c r="J1074" t="s">
        <v>6451</v>
      </c>
      <c r="K1074" t="s">
        <v>6463</v>
      </c>
      <c r="L1074" t="s">
        <v>6479</v>
      </c>
      <c r="M1074" t="s">
        <v>6506</v>
      </c>
      <c r="N1074" t="s">
        <v>7173</v>
      </c>
      <c r="O1074" t="s">
        <v>8259</v>
      </c>
      <c r="P1074">
        <v>6</v>
      </c>
      <c r="Q1074">
        <v>2</v>
      </c>
      <c r="R1074">
        <v>0.5600000000000001</v>
      </c>
      <c r="S1074">
        <v>4.7</v>
      </c>
      <c r="T1074">
        <v>483.88</v>
      </c>
      <c r="U1074">
        <v>124.91</v>
      </c>
      <c r="V1074">
        <v>5.13</v>
      </c>
      <c r="W1074">
        <v>3.57</v>
      </c>
      <c r="X1074">
        <v>7.75</v>
      </c>
      <c r="Y1074">
        <v>3</v>
      </c>
      <c r="Z1074" t="s">
        <v>4268</v>
      </c>
      <c r="AA1074">
        <v>1</v>
      </c>
      <c r="AB1074">
        <v>7</v>
      </c>
      <c r="AC1074">
        <v>2.765142857142857</v>
      </c>
      <c r="AE1074" t="s">
        <v>5398</v>
      </c>
      <c r="AH1074">
        <v>0</v>
      </c>
      <c r="AI1074">
        <v>0</v>
      </c>
    </row>
    <row r="1075" spans="2:35">
      <c r="B1075">
        <v>78</v>
      </c>
      <c r="J1075" t="s">
        <v>6451</v>
      </c>
      <c r="K1075" t="s">
        <v>6463</v>
      </c>
      <c r="L1075" t="s">
        <v>6479</v>
      </c>
      <c r="M1075" t="s">
        <v>6506</v>
      </c>
      <c r="N1075" t="s">
        <v>7174</v>
      </c>
      <c r="O1075" t="s">
        <v>8260</v>
      </c>
      <c r="P1075">
        <v>6</v>
      </c>
      <c r="Q1075">
        <v>2</v>
      </c>
      <c r="R1075">
        <v>0.35</v>
      </c>
      <c r="S1075">
        <v>4.57</v>
      </c>
      <c r="T1075">
        <v>483.88</v>
      </c>
      <c r="U1075">
        <v>124.91</v>
      </c>
      <c r="V1075">
        <v>5.13</v>
      </c>
      <c r="W1075">
        <v>4.16</v>
      </c>
      <c r="X1075">
        <v>7.48</v>
      </c>
      <c r="Y1075">
        <v>3</v>
      </c>
      <c r="Z1075" t="s">
        <v>4268</v>
      </c>
      <c r="AA1075">
        <v>1</v>
      </c>
      <c r="AB1075">
        <v>7</v>
      </c>
      <c r="AC1075">
        <v>2.830142857142857</v>
      </c>
      <c r="AE1075" t="s">
        <v>5398</v>
      </c>
      <c r="AH1075">
        <v>0</v>
      </c>
      <c r="AI1075">
        <v>0</v>
      </c>
    </row>
    <row r="1076" spans="2:35">
      <c r="B1076">
        <v>45</v>
      </c>
      <c r="J1076" t="s">
        <v>6451</v>
      </c>
      <c r="K1076" t="s">
        <v>6463</v>
      </c>
      <c r="L1076" t="s">
        <v>6479</v>
      </c>
      <c r="M1076" t="s">
        <v>6506</v>
      </c>
      <c r="N1076" t="s">
        <v>7174</v>
      </c>
      <c r="O1076" t="s">
        <v>8260</v>
      </c>
      <c r="P1076">
        <v>6</v>
      </c>
      <c r="Q1076">
        <v>2</v>
      </c>
      <c r="R1076">
        <v>0.35</v>
      </c>
      <c r="S1076">
        <v>4.57</v>
      </c>
      <c r="T1076">
        <v>483.88</v>
      </c>
      <c r="U1076">
        <v>124.91</v>
      </c>
      <c r="V1076">
        <v>5.13</v>
      </c>
      <c r="W1076">
        <v>4.16</v>
      </c>
      <c r="X1076">
        <v>7.48</v>
      </c>
      <c r="Y1076">
        <v>3</v>
      </c>
      <c r="Z1076" t="s">
        <v>4268</v>
      </c>
      <c r="AA1076">
        <v>1</v>
      </c>
      <c r="AB1076">
        <v>7</v>
      </c>
      <c r="AC1076">
        <v>2.830142857142857</v>
      </c>
      <c r="AE1076" t="s">
        <v>5398</v>
      </c>
      <c r="AH1076">
        <v>0</v>
      </c>
      <c r="AI1076">
        <v>0</v>
      </c>
    </row>
    <row r="1077" spans="2:35">
      <c r="B1077">
        <v>130</v>
      </c>
      <c r="J1077" t="s">
        <v>6451</v>
      </c>
      <c r="K1077" t="s">
        <v>6463</v>
      </c>
      <c r="L1077" t="s">
        <v>6479</v>
      </c>
      <c r="M1077" t="s">
        <v>6506</v>
      </c>
      <c r="N1077" t="s">
        <v>7175</v>
      </c>
      <c r="O1077" t="s">
        <v>8261</v>
      </c>
      <c r="P1077">
        <v>6</v>
      </c>
      <c r="Q1077">
        <v>2</v>
      </c>
      <c r="R1077">
        <v>0.27</v>
      </c>
      <c r="S1077">
        <v>4.73</v>
      </c>
      <c r="T1077">
        <v>501.87</v>
      </c>
      <c r="U1077">
        <v>124.91</v>
      </c>
      <c r="V1077">
        <v>5.26</v>
      </c>
      <c r="W1077">
        <v>3.23</v>
      </c>
      <c r="X1077">
        <v>6.22</v>
      </c>
      <c r="Y1077">
        <v>3</v>
      </c>
      <c r="Z1077" t="s">
        <v>4268</v>
      </c>
      <c r="AA1077">
        <v>2</v>
      </c>
      <c r="AB1077">
        <v>7</v>
      </c>
      <c r="AC1077">
        <v>2.635</v>
      </c>
      <c r="AE1077" t="s">
        <v>5398</v>
      </c>
      <c r="AH1077">
        <v>0</v>
      </c>
      <c r="AI1077">
        <v>0</v>
      </c>
    </row>
    <row r="1078" spans="2:35">
      <c r="B1078">
        <v>62</v>
      </c>
      <c r="J1078" t="s">
        <v>6451</v>
      </c>
      <c r="K1078" t="s">
        <v>6463</v>
      </c>
      <c r="L1078" t="s">
        <v>6479</v>
      </c>
      <c r="M1078" t="s">
        <v>6506</v>
      </c>
      <c r="N1078" t="s">
        <v>7175</v>
      </c>
      <c r="O1078" t="s">
        <v>8261</v>
      </c>
      <c r="P1078">
        <v>6</v>
      </c>
      <c r="Q1078">
        <v>2</v>
      </c>
      <c r="R1078">
        <v>0.27</v>
      </c>
      <c r="S1078">
        <v>4.73</v>
      </c>
      <c r="T1078">
        <v>501.87</v>
      </c>
      <c r="U1078">
        <v>124.91</v>
      </c>
      <c r="V1078">
        <v>5.26</v>
      </c>
      <c r="W1078">
        <v>3.23</v>
      </c>
      <c r="X1078">
        <v>6.22</v>
      </c>
      <c r="Y1078">
        <v>3</v>
      </c>
      <c r="Z1078" t="s">
        <v>4268</v>
      </c>
      <c r="AA1078">
        <v>2</v>
      </c>
      <c r="AB1078">
        <v>7</v>
      </c>
      <c r="AC1078">
        <v>2.635</v>
      </c>
      <c r="AE1078" t="s">
        <v>5398</v>
      </c>
      <c r="AH1078">
        <v>0</v>
      </c>
      <c r="AI1078">
        <v>0</v>
      </c>
    </row>
    <row r="1079" spans="2:35">
      <c r="B1079">
        <v>110</v>
      </c>
      <c r="J1079" t="s">
        <v>6451</v>
      </c>
      <c r="K1079" t="s">
        <v>6463</v>
      </c>
      <c r="L1079" t="s">
        <v>6479</v>
      </c>
      <c r="M1079" t="s">
        <v>6506</v>
      </c>
      <c r="N1079" t="s">
        <v>7176</v>
      </c>
      <c r="O1079" t="s">
        <v>8262</v>
      </c>
      <c r="P1079">
        <v>6</v>
      </c>
      <c r="Q1079">
        <v>2</v>
      </c>
      <c r="R1079">
        <v>0.33</v>
      </c>
      <c r="S1079">
        <v>4.8</v>
      </c>
      <c r="T1079">
        <v>501.87</v>
      </c>
      <c r="U1079">
        <v>124.91</v>
      </c>
      <c r="V1079">
        <v>5.26</v>
      </c>
      <c r="W1079">
        <v>3.23</v>
      </c>
      <c r="X1079">
        <v>6.22</v>
      </c>
      <c r="Y1079">
        <v>3</v>
      </c>
      <c r="Z1079" t="s">
        <v>4268</v>
      </c>
      <c r="AA1079">
        <v>2</v>
      </c>
      <c r="AB1079">
        <v>7</v>
      </c>
      <c r="AC1079">
        <v>2.6</v>
      </c>
      <c r="AE1079" t="s">
        <v>5398</v>
      </c>
      <c r="AH1079">
        <v>0</v>
      </c>
      <c r="AI1079">
        <v>0</v>
      </c>
    </row>
    <row r="1080" spans="2:35">
      <c r="B1080">
        <v>40</v>
      </c>
      <c r="J1080" t="s">
        <v>6451</v>
      </c>
      <c r="K1080" t="s">
        <v>6463</v>
      </c>
      <c r="L1080" t="s">
        <v>6479</v>
      </c>
      <c r="M1080" t="s">
        <v>6506</v>
      </c>
      <c r="N1080" t="s">
        <v>7177</v>
      </c>
      <c r="O1080" t="s">
        <v>8263</v>
      </c>
      <c r="P1080">
        <v>6</v>
      </c>
      <c r="Q1080">
        <v>2</v>
      </c>
      <c r="R1080">
        <v>0.43</v>
      </c>
      <c r="S1080">
        <v>4.87</v>
      </c>
      <c r="T1080">
        <v>501.87</v>
      </c>
      <c r="U1080">
        <v>124.91</v>
      </c>
      <c r="V1080">
        <v>5.26</v>
      </c>
      <c r="W1080">
        <v>2.64</v>
      </c>
      <c r="X1080">
        <v>6.52</v>
      </c>
      <c r="Y1080">
        <v>3</v>
      </c>
      <c r="Z1080" t="s">
        <v>4268</v>
      </c>
      <c r="AA1080">
        <v>2</v>
      </c>
      <c r="AB1080">
        <v>7</v>
      </c>
      <c r="AC1080">
        <v>2.565</v>
      </c>
      <c r="AE1080" t="s">
        <v>5398</v>
      </c>
      <c r="AH1080">
        <v>0</v>
      </c>
      <c r="AI1080">
        <v>0</v>
      </c>
    </row>
    <row r="1081" spans="2:35">
      <c r="B1081">
        <v>31</v>
      </c>
      <c r="J1081" t="s">
        <v>6451</v>
      </c>
      <c r="K1081" t="s">
        <v>6463</v>
      </c>
      <c r="L1081" t="s">
        <v>6479</v>
      </c>
      <c r="M1081" t="s">
        <v>6506</v>
      </c>
      <c r="N1081" t="s">
        <v>7178</v>
      </c>
      <c r="O1081" t="s">
        <v>8264</v>
      </c>
      <c r="P1081">
        <v>8</v>
      </c>
      <c r="Q1081">
        <v>2</v>
      </c>
      <c r="R1081">
        <v>4.39</v>
      </c>
      <c r="S1081">
        <v>4.39</v>
      </c>
      <c r="T1081">
        <v>521.99</v>
      </c>
      <c r="U1081">
        <v>129.87</v>
      </c>
      <c r="V1081">
        <v>4.45</v>
      </c>
      <c r="W1081">
        <v>13.02</v>
      </c>
      <c r="X1081">
        <v>4.68</v>
      </c>
      <c r="Y1081">
        <v>4</v>
      </c>
      <c r="Z1081" t="s">
        <v>4268</v>
      </c>
      <c r="AA1081">
        <v>1</v>
      </c>
      <c r="AB1081">
        <v>7</v>
      </c>
      <c r="AC1081">
        <v>1.805</v>
      </c>
      <c r="AE1081" t="s">
        <v>5399</v>
      </c>
      <c r="AH1081">
        <v>0</v>
      </c>
      <c r="AI1081">
        <v>0</v>
      </c>
    </row>
    <row r="1082" spans="2:35">
      <c r="B1082">
        <v>14</v>
      </c>
      <c r="J1082" t="s">
        <v>6451</v>
      </c>
      <c r="K1082" t="s">
        <v>6463</v>
      </c>
      <c r="L1082" t="s">
        <v>6479</v>
      </c>
      <c r="M1082" t="s">
        <v>6506</v>
      </c>
      <c r="N1082" t="s">
        <v>7178</v>
      </c>
      <c r="O1082" t="s">
        <v>8264</v>
      </c>
      <c r="P1082">
        <v>8</v>
      </c>
      <c r="Q1082">
        <v>2</v>
      </c>
      <c r="R1082">
        <v>4.39</v>
      </c>
      <c r="S1082">
        <v>4.39</v>
      </c>
      <c r="T1082">
        <v>521.99</v>
      </c>
      <c r="U1082">
        <v>129.87</v>
      </c>
      <c r="V1082">
        <v>4.45</v>
      </c>
      <c r="W1082">
        <v>13.02</v>
      </c>
      <c r="X1082">
        <v>4.68</v>
      </c>
      <c r="Y1082">
        <v>4</v>
      </c>
      <c r="Z1082" t="s">
        <v>4268</v>
      </c>
      <c r="AA1082">
        <v>1</v>
      </c>
      <c r="AB1082">
        <v>7</v>
      </c>
      <c r="AC1082">
        <v>1.805</v>
      </c>
      <c r="AE1082" t="s">
        <v>5399</v>
      </c>
      <c r="AH1082">
        <v>0</v>
      </c>
      <c r="AI1082">
        <v>0</v>
      </c>
    </row>
    <row r="1083" spans="2:35">
      <c r="B1083">
        <v>31</v>
      </c>
      <c r="J1083" t="s">
        <v>6451</v>
      </c>
      <c r="K1083" t="s">
        <v>6463</v>
      </c>
      <c r="L1083" t="s">
        <v>6479</v>
      </c>
      <c r="M1083" t="s">
        <v>6506</v>
      </c>
      <c r="N1083" t="s">
        <v>7179</v>
      </c>
      <c r="O1083" t="s">
        <v>8265</v>
      </c>
      <c r="P1083">
        <v>8</v>
      </c>
      <c r="Q1083">
        <v>2</v>
      </c>
      <c r="R1083">
        <v>4.19</v>
      </c>
      <c r="S1083">
        <v>4.19</v>
      </c>
      <c r="T1083">
        <v>521.99</v>
      </c>
      <c r="U1083">
        <v>125.94</v>
      </c>
      <c r="V1083">
        <v>5.35</v>
      </c>
      <c r="W1083">
        <v>12.97</v>
      </c>
      <c r="X1083">
        <v>3.75</v>
      </c>
      <c r="Y1083">
        <v>4</v>
      </c>
      <c r="Z1083" t="s">
        <v>4268</v>
      </c>
      <c r="AA1083">
        <v>2</v>
      </c>
      <c r="AB1083">
        <v>7</v>
      </c>
      <c r="AC1083">
        <v>1.905</v>
      </c>
      <c r="AE1083" t="s">
        <v>5399</v>
      </c>
      <c r="AH1083">
        <v>0</v>
      </c>
      <c r="AI1083">
        <v>0</v>
      </c>
    </row>
    <row r="1084" spans="2:35">
      <c r="B1084">
        <v>63</v>
      </c>
      <c r="J1084" t="s">
        <v>6451</v>
      </c>
      <c r="K1084" t="s">
        <v>6463</v>
      </c>
      <c r="L1084" t="s">
        <v>6479</v>
      </c>
      <c r="M1084" t="s">
        <v>6506</v>
      </c>
      <c r="N1084" t="s">
        <v>7180</v>
      </c>
      <c r="O1084" t="s">
        <v>8266</v>
      </c>
      <c r="P1084">
        <v>7</v>
      </c>
      <c r="Q1084">
        <v>1</v>
      </c>
      <c r="R1084">
        <v>4.8</v>
      </c>
      <c r="S1084">
        <v>4.8</v>
      </c>
      <c r="T1084">
        <v>488.93</v>
      </c>
      <c r="U1084">
        <v>110.15</v>
      </c>
      <c r="V1084">
        <v>5.29</v>
      </c>
      <c r="W1084">
        <v>13.22</v>
      </c>
      <c r="X1084">
        <v>1.01</v>
      </c>
      <c r="Y1084">
        <v>4</v>
      </c>
      <c r="Z1084" t="s">
        <v>4268</v>
      </c>
      <c r="AA1084">
        <v>1</v>
      </c>
      <c r="AB1084">
        <v>7</v>
      </c>
      <c r="AC1084">
        <v>2.340738095238095</v>
      </c>
      <c r="AE1084" t="s">
        <v>5399</v>
      </c>
      <c r="AH1084">
        <v>0</v>
      </c>
      <c r="AI1084">
        <v>0</v>
      </c>
    </row>
    <row r="1085" spans="2:35">
      <c r="B1085">
        <v>35</v>
      </c>
      <c r="J1085" t="s">
        <v>6451</v>
      </c>
      <c r="K1085" t="s">
        <v>6463</v>
      </c>
      <c r="L1085" t="s">
        <v>6479</v>
      </c>
      <c r="M1085" t="s">
        <v>6506</v>
      </c>
      <c r="N1085" t="s">
        <v>7181</v>
      </c>
      <c r="O1085" t="s">
        <v>8267</v>
      </c>
      <c r="P1085">
        <v>8</v>
      </c>
      <c r="Q1085">
        <v>1</v>
      </c>
      <c r="R1085">
        <v>3.92</v>
      </c>
      <c r="S1085">
        <v>3.92</v>
      </c>
      <c r="T1085">
        <v>489.92</v>
      </c>
      <c r="U1085">
        <v>123.04</v>
      </c>
      <c r="V1085">
        <v>4.69</v>
      </c>
      <c r="W1085">
        <v>12.92</v>
      </c>
      <c r="X1085">
        <v>0</v>
      </c>
      <c r="Y1085">
        <v>4</v>
      </c>
      <c r="Z1085" t="s">
        <v>4268</v>
      </c>
      <c r="AA1085">
        <v>0</v>
      </c>
      <c r="AB1085">
        <v>7</v>
      </c>
      <c r="AC1085">
        <v>2.485333333333334</v>
      </c>
      <c r="AE1085" t="s">
        <v>5399</v>
      </c>
      <c r="AH1085">
        <v>0</v>
      </c>
      <c r="AI1085">
        <v>0</v>
      </c>
    </row>
    <row r="1086" spans="2:35">
      <c r="B1086">
        <v>35</v>
      </c>
      <c r="J1086" t="s">
        <v>6451</v>
      </c>
      <c r="K1086" t="s">
        <v>6463</v>
      </c>
      <c r="L1086" t="s">
        <v>6479</v>
      </c>
      <c r="M1086" t="s">
        <v>6506</v>
      </c>
      <c r="N1086" t="s">
        <v>7182</v>
      </c>
      <c r="O1086" t="s">
        <v>8268</v>
      </c>
      <c r="P1086">
        <v>8</v>
      </c>
      <c r="Q1086">
        <v>1</v>
      </c>
      <c r="R1086">
        <v>3.96</v>
      </c>
      <c r="S1086">
        <v>3.96</v>
      </c>
      <c r="T1086">
        <v>503.95</v>
      </c>
      <c r="U1086">
        <v>123.04</v>
      </c>
      <c r="V1086">
        <v>5</v>
      </c>
      <c r="W1086">
        <v>13</v>
      </c>
      <c r="X1086">
        <v>0</v>
      </c>
      <c r="Y1086">
        <v>4</v>
      </c>
      <c r="Z1086" t="s">
        <v>4268</v>
      </c>
      <c r="AA1086">
        <v>1</v>
      </c>
      <c r="AB1086">
        <v>7</v>
      </c>
      <c r="AC1086">
        <v>2.373333333333334</v>
      </c>
      <c r="AE1086" t="s">
        <v>5399</v>
      </c>
      <c r="AH1086">
        <v>0</v>
      </c>
      <c r="AI1086">
        <v>0</v>
      </c>
    </row>
    <row r="1087" spans="2:35">
      <c r="B1087">
        <v>61</v>
      </c>
      <c r="J1087" t="s">
        <v>6451</v>
      </c>
      <c r="K1087" t="s">
        <v>6463</v>
      </c>
      <c r="L1087" t="s">
        <v>6479</v>
      </c>
      <c r="M1087" t="s">
        <v>6506</v>
      </c>
      <c r="N1087" t="s">
        <v>7183</v>
      </c>
      <c r="O1087" t="s">
        <v>8269</v>
      </c>
      <c r="P1087">
        <v>9</v>
      </c>
      <c r="Q1087">
        <v>2</v>
      </c>
      <c r="R1087">
        <v>3.81</v>
      </c>
      <c r="S1087">
        <v>3.97</v>
      </c>
      <c r="T1087">
        <v>646.99</v>
      </c>
      <c r="U1087">
        <v>151.99</v>
      </c>
      <c r="V1087">
        <v>5.32</v>
      </c>
      <c r="W1087">
        <v>7.64</v>
      </c>
      <c r="X1087">
        <v>0.02</v>
      </c>
      <c r="Y1087">
        <v>4</v>
      </c>
      <c r="Z1087" t="s">
        <v>4268</v>
      </c>
      <c r="AA1087">
        <v>2</v>
      </c>
      <c r="AB1087">
        <v>10</v>
      </c>
      <c r="AC1087">
        <v>2.11</v>
      </c>
      <c r="AE1087" t="s">
        <v>5399</v>
      </c>
      <c r="AH1087">
        <v>0</v>
      </c>
      <c r="AI1087">
        <v>0</v>
      </c>
    </row>
    <row r="1088" spans="2:35">
      <c r="B1088">
        <v>46</v>
      </c>
      <c r="J1088" t="s">
        <v>6451</v>
      </c>
      <c r="K1088" t="s">
        <v>6463</v>
      </c>
      <c r="L1088" t="s">
        <v>6479</v>
      </c>
      <c r="M1088" t="s">
        <v>6506</v>
      </c>
      <c r="N1088" t="s">
        <v>7184</v>
      </c>
      <c r="O1088" t="s">
        <v>8270</v>
      </c>
      <c r="P1088">
        <v>8</v>
      </c>
      <c r="Q1088">
        <v>3</v>
      </c>
      <c r="R1088">
        <v>0.98</v>
      </c>
      <c r="S1088">
        <v>4.81</v>
      </c>
      <c r="T1088">
        <v>632.96</v>
      </c>
      <c r="U1088">
        <v>162.99</v>
      </c>
      <c r="V1088">
        <v>5.24</v>
      </c>
      <c r="W1088">
        <v>0.47</v>
      </c>
      <c r="X1088">
        <v>0.02</v>
      </c>
      <c r="Y1088">
        <v>4</v>
      </c>
      <c r="Z1088" t="s">
        <v>4268</v>
      </c>
      <c r="AA1088">
        <v>2</v>
      </c>
      <c r="AB1088">
        <v>10</v>
      </c>
      <c r="AC1088">
        <v>2.261666666666667</v>
      </c>
      <c r="AE1088" t="s">
        <v>5398</v>
      </c>
      <c r="AH1088">
        <v>0</v>
      </c>
      <c r="AI1088">
        <v>0</v>
      </c>
    </row>
    <row r="1089" spans="2:35">
      <c r="B1089">
        <v>6.3</v>
      </c>
      <c r="J1089" t="s">
        <v>6451</v>
      </c>
      <c r="K1089" t="s">
        <v>6463</v>
      </c>
      <c r="L1089" t="s">
        <v>6479</v>
      </c>
      <c r="M1089" t="s">
        <v>6506</v>
      </c>
      <c r="N1089" t="s">
        <v>7185</v>
      </c>
      <c r="O1089" t="s">
        <v>8271</v>
      </c>
    </row>
    <row r="1090" spans="2:35">
      <c r="B1090">
        <v>59</v>
      </c>
      <c r="J1090" t="s">
        <v>6451</v>
      </c>
      <c r="K1090" t="s">
        <v>6463</v>
      </c>
      <c r="L1090" t="s">
        <v>6479</v>
      </c>
      <c r="M1090" t="s">
        <v>6506</v>
      </c>
      <c r="N1090" t="s">
        <v>7186</v>
      </c>
      <c r="O1090" t="s">
        <v>8272</v>
      </c>
      <c r="P1090">
        <v>6</v>
      </c>
      <c r="Q1090">
        <v>2</v>
      </c>
      <c r="R1090">
        <v>3.46</v>
      </c>
      <c r="S1090">
        <v>4.4</v>
      </c>
      <c r="T1090">
        <v>529.91</v>
      </c>
      <c r="U1090">
        <v>116.29</v>
      </c>
      <c r="V1090">
        <v>6.18</v>
      </c>
      <c r="W1090">
        <v>13.02</v>
      </c>
      <c r="X1090">
        <v>7.15</v>
      </c>
      <c r="Y1090">
        <v>4</v>
      </c>
      <c r="Z1090" t="s">
        <v>4268</v>
      </c>
      <c r="AA1090">
        <v>2</v>
      </c>
      <c r="AB1090">
        <v>6</v>
      </c>
      <c r="AC1090">
        <v>2.193666666666666</v>
      </c>
      <c r="AE1090" t="s">
        <v>5399</v>
      </c>
      <c r="AH1090">
        <v>0</v>
      </c>
      <c r="AI1090">
        <v>0</v>
      </c>
    </row>
    <row r="1091" spans="2:35">
      <c r="B1091">
        <v>21</v>
      </c>
      <c r="J1091" t="s">
        <v>6451</v>
      </c>
      <c r="K1091" t="s">
        <v>6463</v>
      </c>
      <c r="L1091" t="s">
        <v>6479</v>
      </c>
      <c r="M1091" t="s">
        <v>6506</v>
      </c>
      <c r="N1091" t="s">
        <v>7187</v>
      </c>
      <c r="O1091" t="s">
        <v>8273</v>
      </c>
      <c r="P1091">
        <v>6</v>
      </c>
      <c r="Q1091">
        <v>2</v>
      </c>
      <c r="R1091">
        <v>3.59</v>
      </c>
      <c r="S1091">
        <v>4.68</v>
      </c>
      <c r="T1091">
        <v>496.35</v>
      </c>
      <c r="U1091">
        <v>116.29</v>
      </c>
      <c r="V1091">
        <v>5.82</v>
      </c>
      <c r="W1091">
        <v>12.36</v>
      </c>
      <c r="X1091">
        <v>6.86</v>
      </c>
      <c r="Y1091">
        <v>4</v>
      </c>
      <c r="Z1091" t="s">
        <v>4268</v>
      </c>
      <c r="AA1091">
        <v>1</v>
      </c>
      <c r="AB1091">
        <v>6</v>
      </c>
      <c r="AC1091">
        <v>2.014738095238095</v>
      </c>
      <c r="AE1091" t="s">
        <v>5399</v>
      </c>
      <c r="AH1091">
        <v>0</v>
      </c>
      <c r="AI1091">
        <v>0</v>
      </c>
    </row>
    <row r="1092" spans="2:35">
      <c r="B1092">
        <v>10</v>
      </c>
      <c r="J1092" t="s">
        <v>6451</v>
      </c>
      <c r="K1092" t="s">
        <v>6463</v>
      </c>
      <c r="L1092" t="s">
        <v>6479</v>
      </c>
      <c r="M1092" t="s">
        <v>6506</v>
      </c>
      <c r="N1092" t="s">
        <v>7188</v>
      </c>
      <c r="O1092" t="s">
        <v>8274</v>
      </c>
      <c r="P1092">
        <v>6</v>
      </c>
      <c r="Q1092">
        <v>2</v>
      </c>
      <c r="R1092">
        <v>3.14</v>
      </c>
      <c r="S1092">
        <v>3.14</v>
      </c>
      <c r="T1092">
        <v>461.91</v>
      </c>
      <c r="U1092">
        <v>112.8</v>
      </c>
      <c r="V1092">
        <v>4.52</v>
      </c>
      <c r="W1092">
        <v>13.13</v>
      </c>
      <c r="X1092">
        <v>1.32</v>
      </c>
      <c r="Y1092">
        <v>4</v>
      </c>
      <c r="Z1092" t="s">
        <v>4268</v>
      </c>
      <c r="AA1092">
        <v>0</v>
      </c>
      <c r="AB1092">
        <v>6</v>
      </c>
      <c r="AC1092">
        <v>3.372071428571429</v>
      </c>
      <c r="AE1092" t="s">
        <v>5399</v>
      </c>
      <c r="AH1092">
        <v>0</v>
      </c>
      <c r="AI1092">
        <v>0</v>
      </c>
    </row>
    <row r="1093" spans="2:35">
      <c r="B1093">
        <v>39</v>
      </c>
      <c r="J1093" t="s">
        <v>6451</v>
      </c>
      <c r="K1093" t="s">
        <v>6463</v>
      </c>
      <c r="L1093" t="s">
        <v>6479</v>
      </c>
      <c r="M1093" t="s">
        <v>6506</v>
      </c>
      <c r="N1093" t="s">
        <v>7189</v>
      </c>
      <c r="O1093" t="s">
        <v>8275</v>
      </c>
      <c r="P1093">
        <v>8</v>
      </c>
      <c r="Q1093">
        <v>2</v>
      </c>
      <c r="R1093">
        <v>0.14</v>
      </c>
      <c r="S1093">
        <v>3.02</v>
      </c>
      <c r="T1093">
        <v>584.05</v>
      </c>
      <c r="U1093">
        <v>155.56</v>
      </c>
      <c r="V1093">
        <v>4.14</v>
      </c>
      <c r="W1093">
        <v>4.27</v>
      </c>
      <c r="X1093">
        <v>0</v>
      </c>
      <c r="Y1093">
        <v>3</v>
      </c>
      <c r="Z1093" t="s">
        <v>4268</v>
      </c>
      <c r="AA1093">
        <v>1</v>
      </c>
      <c r="AB1093">
        <v>8</v>
      </c>
      <c r="AC1093">
        <v>3.49</v>
      </c>
      <c r="AE1093" t="s">
        <v>5398</v>
      </c>
      <c r="AH1093">
        <v>0</v>
      </c>
      <c r="AI1093">
        <v>0</v>
      </c>
    </row>
    <row r="1094" spans="2:35">
      <c r="B1094">
        <v>34</v>
      </c>
      <c r="J1094" t="s">
        <v>6451</v>
      </c>
      <c r="K1094" t="s">
        <v>6463</v>
      </c>
      <c r="L1094" t="s">
        <v>6479</v>
      </c>
      <c r="M1094" t="s">
        <v>6506</v>
      </c>
      <c r="N1094" t="s">
        <v>7190</v>
      </c>
      <c r="O1094" t="s">
        <v>8276</v>
      </c>
      <c r="P1094">
        <v>7</v>
      </c>
      <c r="Q1094">
        <v>2</v>
      </c>
      <c r="R1094">
        <v>2.85</v>
      </c>
      <c r="S1094">
        <v>5.73</v>
      </c>
      <c r="T1094">
        <v>576.98</v>
      </c>
      <c r="U1094">
        <v>116.09</v>
      </c>
      <c r="V1094">
        <v>5.62</v>
      </c>
      <c r="W1094">
        <v>4.27</v>
      </c>
      <c r="X1094">
        <v>0.12</v>
      </c>
      <c r="Y1094">
        <v>3</v>
      </c>
      <c r="Z1094" t="s">
        <v>4268</v>
      </c>
      <c r="AA1094">
        <v>2</v>
      </c>
      <c r="AB1094">
        <v>10</v>
      </c>
      <c r="AC1094">
        <v>2.205333333333333</v>
      </c>
      <c r="AE1094" t="s">
        <v>5398</v>
      </c>
      <c r="AH1094">
        <v>0</v>
      </c>
      <c r="AI1094">
        <v>0</v>
      </c>
    </row>
    <row r="1095" spans="2:35">
      <c r="B1095">
        <v>82</v>
      </c>
      <c r="J1095" t="s">
        <v>6451</v>
      </c>
      <c r="K1095" t="s">
        <v>6463</v>
      </c>
      <c r="L1095" t="s">
        <v>6479</v>
      </c>
      <c r="M1095" t="s">
        <v>6506</v>
      </c>
      <c r="N1095" t="s">
        <v>7191</v>
      </c>
      <c r="O1095" t="s">
        <v>8277</v>
      </c>
      <c r="P1095">
        <v>6</v>
      </c>
      <c r="Q1095">
        <v>2</v>
      </c>
      <c r="R1095">
        <v>1.69</v>
      </c>
      <c r="S1095">
        <v>4.58</v>
      </c>
      <c r="T1095">
        <v>540.4</v>
      </c>
      <c r="U1095">
        <v>121.42</v>
      </c>
      <c r="V1095">
        <v>5.53</v>
      </c>
      <c r="W1095">
        <v>4.27</v>
      </c>
      <c r="X1095">
        <v>0</v>
      </c>
      <c r="Y1095">
        <v>3</v>
      </c>
      <c r="Z1095" t="s">
        <v>4268</v>
      </c>
      <c r="AA1095">
        <v>2</v>
      </c>
      <c r="AB1095">
        <v>7</v>
      </c>
      <c r="AC1095">
        <v>2.71</v>
      </c>
      <c r="AE1095" t="s">
        <v>5398</v>
      </c>
      <c r="AH1095">
        <v>0</v>
      </c>
      <c r="AI1095">
        <v>0</v>
      </c>
    </row>
    <row r="1096" spans="2:35">
      <c r="B1096">
        <v>68</v>
      </c>
      <c r="J1096" t="s">
        <v>6451</v>
      </c>
      <c r="K1096" t="s">
        <v>6463</v>
      </c>
      <c r="L1096" t="s">
        <v>6479</v>
      </c>
      <c r="M1096" t="s">
        <v>6506</v>
      </c>
      <c r="N1096" t="s">
        <v>7192</v>
      </c>
      <c r="O1096" t="s">
        <v>8278</v>
      </c>
      <c r="P1096">
        <v>6</v>
      </c>
      <c r="Q1096">
        <v>2</v>
      </c>
      <c r="R1096">
        <v>1.76</v>
      </c>
      <c r="S1096">
        <v>4.64</v>
      </c>
      <c r="T1096">
        <v>500.34</v>
      </c>
      <c r="U1096">
        <v>121.42</v>
      </c>
      <c r="V1096">
        <v>4.61</v>
      </c>
      <c r="W1096">
        <v>4.26</v>
      </c>
      <c r="X1096">
        <v>0</v>
      </c>
      <c r="Y1096">
        <v>3</v>
      </c>
      <c r="Z1096" t="s">
        <v>4268</v>
      </c>
      <c r="AA1096">
        <v>1</v>
      </c>
      <c r="AB1096">
        <v>8</v>
      </c>
      <c r="AC1096">
        <v>2.68</v>
      </c>
      <c r="AE1096" t="s">
        <v>5398</v>
      </c>
      <c r="AH1096">
        <v>0</v>
      </c>
      <c r="AI1096">
        <v>0</v>
      </c>
    </row>
    <row r="1097" spans="2:35">
      <c r="E1097">
        <v>2.4</v>
      </c>
      <c r="J1097" t="s">
        <v>6451</v>
      </c>
      <c r="K1097" t="s">
        <v>6464</v>
      </c>
      <c r="L1097" t="s">
        <v>6480</v>
      </c>
      <c r="M1097" t="s">
        <v>6507</v>
      </c>
      <c r="N1097" t="s">
        <v>7193</v>
      </c>
      <c r="O1097" t="s">
        <v>8279</v>
      </c>
    </row>
    <row r="1098" spans="2:35">
      <c r="E1098">
        <v>3.9</v>
      </c>
      <c r="J1098" t="s">
        <v>6451</v>
      </c>
      <c r="K1098" t="s">
        <v>6464</v>
      </c>
      <c r="L1098" t="s">
        <v>6480</v>
      </c>
      <c r="M1098" t="s">
        <v>6507</v>
      </c>
      <c r="N1098" t="s">
        <v>7194</v>
      </c>
      <c r="O1098" t="s">
        <v>8280</v>
      </c>
    </row>
    <row r="1099" spans="2:35">
      <c r="E1099">
        <v>70</v>
      </c>
      <c r="J1099" t="s">
        <v>6451</v>
      </c>
      <c r="K1099" t="s">
        <v>6464</v>
      </c>
      <c r="L1099" t="s">
        <v>6480</v>
      </c>
      <c r="M1099" t="s">
        <v>6507</v>
      </c>
      <c r="N1099" t="s">
        <v>7195</v>
      </c>
      <c r="O1099" t="s">
        <v>8281</v>
      </c>
    </row>
    <row r="1100" spans="2:35">
      <c r="E1100">
        <v>170</v>
      </c>
      <c r="J1100" t="s">
        <v>6451</v>
      </c>
      <c r="K1100" t="s">
        <v>6464</v>
      </c>
      <c r="L1100" t="s">
        <v>6480</v>
      </c>
      <c r="M1100" t="s">
        <v>6507</v>
      </c>
      <c r="N1100" t="s">
        <v>7196</v>
      </c>
      <c r="O1100" t="s">
        <v>8282</v>
      </c>
    </row>
    <row r="1101" spans="2:35">
      <c r="E1101">
        <v>1737</v>
      </c>
      <c r="J1101" t="s">
        <v>6451</v>
      </c>
      <c r="K1101" t="s">
        <v>6465</v>
      </c>
      <c r="L1101" t="s">
        <v>6481</v>
      </c>
      <c r="M1101" t="s">
        <v>6503</v>
      </c>
      <c r="N1101" t="s">
        <v>7197</v>
      </c>
      <c r="O1101" t="s">
        <v>8283</v>
      </c>
      <c r="P1101">
        <v>7</v>
      </c>
      <c r="Q1101">
        <v>2</v>
      </c>
      <c r="R1101">
        <v>1</v>
      </c>
      <c r="S1101">
        <v>3.87</v>
      </c>
      <c r="T1101">
        <v>528.96</v>
      </c>
      <c r="U1101">
        <v>130.31</v>
      </c>
      <c r="V1101">
        <v>3.62</v>
      </c>
      <c r="W1101">
        <v>4.28</v>
      </c>
      <c r="X1101">
        <v>0.25</v>
      </c>
      <c r="Y1101">
        <v>4</v>
      </c>
      <c r="Z1101" t="s">
        <v>4268</v>
      </c>
      <c r="AA1101">
        <v>1</v>
      </c>
      <c r="AB1101">
        <v>6</v>
      </c>
      <c r="AC1101">
        <v>3.065</v>
      </c>
      <c r="AE1101" t="s">
        <v>5398</v>
      </c>
      <c r="AH1101">
        <v>0</v>
      </c>
      <c r="AI1101">
        <v>0</v>
      </c>
    </row>
    <row r="1102" spans="2:35">
      <c r="E1102">
        <v>10.3</v>
      </c>
      <c r="J1102" t="s">
        <v>6451</v>
      </c>
      <c r="K1102" t="s">
        <v>6465</v>
      </c>
      <c r="L1102" t="s">
        <v>6481</v>
      </c>
      <c r="M1102" t="s">
        <v>6503</v>
      </c>
      <c r="N1102" t="s">
        <v>7198</v>
      </c>
      <c r="O1102" t="s">
        <v>8284</v>
      </c>
      <c r="P1102">
        <v>7</v>
      </c>
      <c r="Q1102">
        <v>2</v>
      </c>
      <c r="R1102">
        <v>0.88</v>
      </c>
      <c r="S1102">
        <v>3.75</v>
      </c>
      <c r="T1102">
        <v>528.96</v>
      </c>
      <c r="U1102">
        <v>130.31</v>
      </c>
      <c r="V1102">
        <v>3.79</v>
      </c>
      <c r="W1102">
        <v>4.27</v>
      </c>
      <c r="X1102">
        <v>0.25</v>
      </c>
      <c r="Y1102">
        <v>4</v>
      </c>
      <c r="Z1102" t="s">
        <v>4268</v>
      </c>
      <c r="AA1102">
        <v>1</v>
      </c>
      <c r="AB1102">
        <v>6</v>
      </c>
      <c r="AC1102">
        <v>3.125</v>
      </c>
      <c r="AE1102" t="s">
        <v>5398</v>
      </c>
      <c r="AH1102">
        <v>0</v>
      </c>
      <c r="AI1102">
        <v>0</v>
      </c>
    </row>
    <row r="1103" spans="2:35">
      <c r="E1103">
        <v>2795</v>
      </c>
      <c r="J1103" t="s">
        <v>6451</v>
      </c>
      <c r="K1103" t="s">
        <v>6465</v>
      </c>
      <c r="L1103" t="s">
        <v>6481</v>
      </c>
      <c r="M1103" t="s">
        <v>6503</v>
      </c>
      <c r="N1103" t="s">
        <v>7199</v>
      </c>
      <c r="O1103" t="s">
        <v>8285</v>
      </c>
      <c r="P1103">
        <v>8</v>
      </c>
      <c r="Q1103">
        <v>2</v>
      </c>
      <c r="R1103">
        <v>3.57</v>
      </c>
      <c r="S1103">
        <v>3.57</v>
      </c>
      <c r="T1103">
        <v>558</v>
      </c>
      <c r="U1103">
        <v>131.34</v>
      </c>
      <c r="V1103">
        <v>4.27</v>
      </c>
      <c r="W1103">
        <v>13.43</v>
      </c>
      <c r="X1103">
        <v>0.39</v>
      </c>
      <c r="Y1103">
        <v>4</v>
      </c>
      <c r="Z1103" t="s">
        <v>4268</v>
      </c>
      <c r="AA1103">
        <v>1</v>
      </c>
      <c r="AB1103">
        <v>6</v>
      </c>
      <c r="AC1103">
        <v>2.43</v>
      </c>
      <c r="AE1103" t="s">
        <v>5399</v>
      </c>
      <c r="AH1103">
        <v>0</v>
      </c>
      <c r="AI1103">
        <v>0</v>
      </c>
    </row>
    <row r="1104" spans="2:35">
      <c r="E1104">
        <v>5117</v>
      </c>
      <c r="J1104" t="s">
        <v>6451</v>
      </c>
      <c r="K1104" t="s">
        <v>6465</v>
      </c>
      <c r="L1104" t="s">
        <v>6481</v>
      </c>
      <c r="M1104" t="s">
        <v>6503</v>
      </c>
      <c r="N1104" t="s">
        <v>7200</v>
      </c>
      <c r="O1104" t="s">
        <v>8286</v>
      </c>
    </row>
    <row r="1105" spans="2:35">
      <c r="E1105">
        <v>6732</v>
      </c>
      <c r="J1105" t="s">
        <v>6451</v>
      </c>
      <c r="K1105" t="s">
        <v>6465</v>
      </c>
      <c r="L1105" t="s">
        <v>6481</v>
      </c>
      <c r="M1105" t="s">
        <v>6503</v>
      </c>
      <c r="N1105" t="s">
        <v>7201</v>
      </c>
      <c r="O1105" t="s">
        <v>8287</v>
      </c>
      <c r="P1105">
        <v>7</v>
      </c>
      <c r="Q1105">
        <v>2</v>
      </c>
      <c r="R1105">
        <v>1.2</v>
      </c>
      <c r="S1105">
        <v>3.8</v>
      </c>
      <c r="T1105">
        <v>554.05</v>
      </c>
      <c r="U1105">
        <v>105.04</v>
      </c>
      <c r="V1105">
        <v>4.52</v>
      </c>
      <c r="W1105">
        <v>13.61</v>
      </c>
      <c r="X1105">
        <v>9.960000000000001</v>
      </c>
      <c r="Y1105">
        <v>4</v>
      </c>
      <c r="Z1105" t="s">
        <v>4268</v>
      </c>
      <c r="AA1105">
        <v>1</v>
      </c>
      <c r="AB1105">
        <v>6</v>
      </c>
      <c r="AC1105">
        <v>2.618666666666666</v>
      </c>
      <c r="AE1105" t="s">
        <v>5401</v>
      </c>
      <c r="AH1105">
        <v>0</v>
      </c>
      <c r="AI1105">
        <v>0</v>
      </c>
    </row>
    <row r="1106" spans="2:35">
      <c r="E1106">
        <v>886</v>
      </c>
      <c r="J1106" t="s">
        <v>6451</v>
      </c>
      <c r="K1106" t="s">
        <v>6465</v>
      </c>
      <c r="L1106" t="s">
        <v>6481</v>
      </c>
      <c r="M1106" t="s">
        <v>6503</v>
      </c>
      <c r="N1106" t="s">
        <v>7202</v>
      </c>
      <c r="O1106" t="s">
        <v>8288</v>
      </c>
      <c r="P1106">
        <v>8</v>
      </c>
      <c r="Q1106">
        <v>2</v>
      </c>
      <c r="R1106">
        <v>2.64</v>
      </c>
      <c r="S1106">
        <v>2.64</v>
      </c>
      <c r="T1106">
        <v>572.02</v>
      </c>
      <c r="U1106">
        <v>131.34</v>
      </c>
      <c r="V1106">
        <v>3.95</v>
      </c>
      <c r="W1106">
        <v>11.98</v>
      </c>
      <c r="X1106">
        <v>0.52</v>
      </c>
      <c r="Y1106">
        <v>4</v>
      </c>
      <c r="Z1106" t="s">
        <v>4268</v>
      </c>
      <c r="AA1106">
        <v>1</v>
      </c>
      <c r="AB1106">
        <v>7</v>
      </c>
      <c r="AC1106">
        <v>3.18</v>
      </c>
      <c r="AE1106" t="s">
        <v>5399</v>
      </c>
      <c r="AH1106">
        <v>0</v>
      </c>
      <c r="AI1106">
        <v>0</v>
      </c>
    </row>
    <row r="1107" spans="2:35">
      <c r="E1107">
        <v>7.08</v>
      </c>
      <c r="J1107" t="s">
        <v>6451</v>
      </c>
      <c r="K1107" t="s">
        <v>6465</v>
      </c>
      <c r="L1107" t="s">
        <v>6481</v>
      </c>
      <c r="M1107" t="s">
        <v>6503</v>
      </c>
      <c r="N1107" t="s">
        <v>7203</v>
      </c>
      <c r="O1107" t="s">
        <v>8289</v>
      </c>
      <c r="P1107">
        <v>7</v>
      </c>
      <c r="Q1107">
        <v>2</v>
      </c>
      <c r="R1107">
        <v>1.41</v>
      </c>
      <c r="S1107">
        <v>4.29</v>
      </c>
      <c r="T1107">
        <v>526.9400000000001</v>
      </c>
      <c r="U1107">
        <v>130.31</v>
      </c>
      <c r="V1107">
        <v>3.13</v>
      </c>
      <c r="W1107">
        <v>4.27</v>
      </c>
      <c r="X1107">
        <v>0.19</v>
      </c>
      <c r="Y1107">
        <v>4</v>
      </c>
      <c r="Z1107" t="s">
        <v>4268</v>
      </c>
      <c r="AA1107">
        <v>1</v>
      </c>
      <c r="AB1107">
        <v>4</v>
      </c>
      <c r="AC1107">
        <v>2.855</v>
      </c>
      <c r="AE1107" t="s">
        <v>5398</v>
      </c>
      <c r="AH1107">
        <v>0</v>
      </c>
      <c r="AI1107">
        <v>0</v>
      </c>
    </row>
    <row r="1108" spans="2:35">
      <c r="E1108">
        <v>172</v>
      </c>
      <c r="J1108" t="s">
        <v>6451</v>
      </c>
      <c r="K1108" t="s">
        <v>6465</v>
      </c>
      <c r="L1108" t="s">
        <v>6481</v>
      </c>
      <c r="M1108" t="s">
        <v>6503</v>
      </c>
      <c r="N1108" t="s">
        <v>7204</v>
      </c>
      <c r="O1108" t="s">
        <v>8290</v>
      </c>
      <c r="P1108">
        <v>7</v>
      </c>
      <c r="Q1108">
        <v>2</v>
      </c>
      <c r="R1108">
        <v>3.09</v>
      </c>
      <c r="S1108">
        <v>5.97</v>
      </c>
      <c r="T1108">
        <v>635.91</v>
      </c>
      <c r="U1108">
        <v>130.31</v>
      </c>
      <c r="V1108">
        <v>5.29</v>
      </c>
      <c r="W1108">
        <v>4.26</v>
      </c>
      <c r="X1108">
        <v>0.25</v>
      </c>
      <c r="Y1108">
        <v>4</v>
      </c>
      <c r="Z1108" t="s">
        <v>4268</v>
      </c>
      <c r="AA1108">
        <v>2</v>
      </c>
      <c r="AB1108">
        <v>6</v>
      </c>
      <c r="AC1108">
        <v>1.955</v>
      </c>
      <c r="AE1108" t="s">
        <v>5398</v>
      </c>
      <c r="AH1108">
        <v>0</v>
      </c>
      <c r="AI1108">
        <v>0</v>
      </c>
    </row>
    <row r="1109" spans="2:35">
      <c r="E1109">
        <v>23.3</v>
      </c>
      <c r="J1109" t="s">
        <v>6451</v>
      </c>
      <c r="K1109" t="s">
        <v>6465</v>
      </c>
      <c r="L1109" t="s">
        <v>6481</v>
      </c>
      <c r="M1109" t="s">
        <v>6503</v>
      </c>
      <c r="N1109" t="s">
        <v>7205</v>
      </c>
      <c r="O1109" t="s">
        <v>8291</v>
      </c>
      <c r="P1109">
        <v>9</v>
      </c>
      <c r="Q1109">
        <v>2</v>
      </c>
      <c r="R1109">
        <v>-0.38</v>
      </c>
      <c r="S1109">
        <v>2.46</v>
      </c>
      <c r="T1109">
        <v>561</v>
      </c>
      <c r="U1109">
        <v>148.13</v>
      </c>
      <c r="V1109">
        <v>3.09</v>
      </c>
      <c r="W1109">
        <v>4.27</v>
      </c>
      <c r="X1109">
        <v>2.23</v>
      </c>
      <c r="Y1109">
        <v>4</v>
      </c>
      <c r="Z1109" t="s">
        <v>4268</v>
      </c>
      <c r="AA1109">
        <v>1</v>
      </c>
      <c r="AB1109">
        <v>7</v>
      </c>
      <c r="AC1109">
        <v>3.5</v>
      </c>
      <c r="AE1109" t="s">
        <v>5398</v>
      </c>
      <c r="AH1109">
        <v>0</v>
      </c>
      <c r="AI1109">
        <v>0</v>
      </c>
    </row>
    <row r="1110" spans="2:35">
      <c r="E1110">
        <v>566</v>
      </c>
      <c r="J1110" t="s">
        <v>6451</v>
      </c>
      <c r="K1110" t="s">
        <v>6465</v>
      </c>
      <c r="L1110" t="s">
        <v>6481</v>
      </c>
      <c r="M1110" t="s">
        <v>6503</v>
      </c>
      <c r="N1110" t="s">
        <v>7206</v>
      </c>
      <c r="O1110" t="s">
        <v>8292</v>
      </c>
      <c r="P1110">
        <v>9</v>
      </c>
      <c r="Q1110">
        <v>2</v>
      </c>
      <c r="R1110">
        <v>3.83</v>
      </c>
      <c r="S1110">
        <v>3.83</v>
      </c>
      <c r="T1110">
        <v>607.05</v>
      </c>
      <c r="U1110">
        <v>147.99</v>
      </c>
      <c r="V1110">
        <v>4.22</v>
      </c>
      <c r="W1110">
        <v>13.02</v>
      </c>
      <c r="X1110">
        <v>2.99</v>
      </c>
      <c r="Y1110">
        <v>4</v>
      </c>
      <c r="Z1110" t="s">
        <v>4268</v>
      </c>
      <c r="AA1110">
        <v>1</v>
      </c>
      <c r="AB1110">
        <v>6</v>
      </c>
      <c r="AC1110">
        <v>2.17</v>
      </c>
      <c r="AE1110" t="s">
        <v>5399</v>
      </c>
      <c r="AH1110">
        <v>0</v>
      </c>
      <c r="AI1110">
        <v>0</v>
      </c>
    </row>
    <row r="1111" spans="2:35">
      <c r="E1111">
        <v>5.02</v>
      </c>
      <c r="J1111" t="s">
        <v>6451</v>
      </c>
      <c r="K1111" t="s">
        <v>6465</v>
      </c>
      <c r="L1111" t="s">
        <v>6481</v>
      </c>
      <c r="M1111" t="s">
        <v>6503</v>
      </c>
      <c r="N1111" t="s">
        <v>7207</v>
      </c>
      <c r="O1111" t="s">
        <v>8293</v>
      </c>
      <c r="P1111">
        <v>8</v>
      </c>
      <c r="Q1111">
        <v>3</v>
      </c>
      <c r="R1111">
        <v>-0.5</v>
      </c>
      <c r="S1111">
        <v>2.34</v>
      </c>
      <c r="T1111">
        <v>550.9400000000001</v>
      </c>
      <c r="U1111">
        <v>158.99</v>
      </c>
      <c r="V1111">
        <v>2.96</v>
      </c>
      <c r="W1111">
        <v>4.27</v>
      </c>
      <c r="X1111">
        <v>2.99</v>
      </c>
      <c r="Y1111">
        <v>4</v>
      </c>
      <c r="Z1111" t="s">
        <v>4268</v>
      </c>
      <c r="AA1111">
        <v>1</v>
      </c>
      <c r="AB1111">
        <v>6</v>
      </c>
      <c r="AC1111">
        <v>3.166666666666667</v>
      </c>
      <c r="AE1111" t="s">
        <v>5398</v>
      </c>
      <c r="AH1111">
        <v>0</v>
      </c>
      <c r="AI1111">
        <v>0</v>
      </c>
    </row>
    <row r="1112" spans="2:35">
      <c r="E1112">
        <v>51.2</v>
      </c>
      <c r="J1112" t="s">
        <v>6451</v>
      </c>
      <c r="K1112" t="s">
        <v>6465</v>
      </c>
      <c r="L1112" t="s">
        <v>6481</v>
      </c>
      <c r="M1112" t="s">
        <v>6503</v>
      </c>
      <c r="N1112" t="s">
        <v>7208</v>
      </c>
      <c r="O1112" t="s">
        <v>8294</v>
      </c>
      <c r="P1112">
        <v>8</v>
      </c>
      <c r="Q1112">
        <v>2</v>
      </c>
      <c r="R1112">
        <v>-0.28</v>
      </c>
      <c r="S1112">
        <v>2.57</v>
      </c>
      <c r="T1112">
        <v>529.9400000000001</v>
      </c>
      <c r="U1112">
        <v>143.2</v>
      </c>
      <c r="V1112">
        <v>3.19</v>
      </c>
      <c r="W1112">
        <v>13.72</v>
      </c>
      <c r="X1112">
        <v>4.48</v>
      </c>
      <c r="Y1112">
        <v>4</v>
      </c>
      <c r="Z1112" t="s">
        <v>4268</v>
      </c>
      <c r="AA1112">
        <v>1</v>
      </c>
      <c r="AB1112">
        <v>6</v>
      </c>
      <c r="AC1112">
        <v>3.5</v>
      </c>
      <c r="AE1112" t="s">
        <v>5399</v>
      </c>
      <c r="AH1112">
        <v>0</v>
      </c>
      <c r="AI1112">
        <v>0</v>
      </c>
    </row>
    <row r="1113" spans="2:35">
      <c r="E1113">
        <v>258</v>
      </c>
      <c r="J1113" t="s">
        <v>6451</v>
      </c>
      <c r="K1113" t="s">
        <v>6465</v>
      </c>
      <c r="L1113" t="s">
        <v>6481</v>
      </c>
      <c r="M1113" t="s">
        <v>6503</v>
      </c>
      <c r="N1113" t="s">
        <v>7209</v>
      </c>
      <c r="O1113" t="s">
        <v>8295</v>
      </c>
      <c r="P1113">
        <v>9</v>
      </c>
      <c r="Q1113">
        <v>4</v>
      </c>
      <c r="R1113">
        <v>1.68</v>
      </c>
      <c r="S1113">
        <v>4.53</v>
      </c>
      <c r="T1113">
        <v>698.53</v>
      </c>
      <c r="U1113">
        <v>184.33</v>
      </c>
      <c r="V1113">
        <v>5.48</v>
      </c>
      <c r="W1113">
        <v>4.26</v>
      </c>
      <c r="X1113">
        <v>3.9</v>
      </c>
      <c r="Y1113">
        <v>5</v>
      </c>
      <c r="Z1113" t="s">
        <v>4268</v>
      </c>
      <c r="AA1113">
        <v>2</v>
      </c>
      <c r="AB1113">
        <v>8</v>
      </c>
      <c r="AC1113">
        <v>2.235</v>
      </c>
      <c r="AE1113" t="s">
        <v>5398</v>
      </c>
      <c r="AH1113">
        <v>0</v>
      </c>
      <c r="AI1113">
        <v>0</v>
      </c>
    </row>
    <row r="1114" spans="2:35">
      <c r="B1114">
        <v>6.5</v>
      </c>
      <c r="J1114" t="s">
        <v>6451</v>
      </c>
      <c r="K1114" t="s">
        <v>6466</v>
      </c>
      <c r="L1114" t="s">
        <v>6482</v>
      </c>
      <c r="M1114" t="s">
        <v>6504</v>
      </c>
      <c r="N1114" t="s">
        <v>7210</v>
      </c>
      <c r="O1114" t="s">
        <v>8296</v>
      </c>
    </row>
    <row r="1115" spans="2:35">
      <c r="B1115">
        <v>15</v>
      </c>
      <c r="J1115" t="s">
        <v>6451</v>
      </c>
      <c r="K1115" t="s">
        <v>6466</v>
      </c>
      <c r="L1115" t="s">
        <v>6482</v>
      </c>
      <c r="M1115" t="s">
        <v>6504</v>
      </c>
      <c r="N1115" t="s">
        <v>7211</v>
      </c>
      <c r="O1115" t="s">
        <v>8297</v>
      </c>
    </row>
    <row r="1116" spans="2:35">
      <c r="B1116">
        <v>2.4</v>
      </c>
      <c r="J1116" t="s">
        <v>6451</v>
      </c>
      <c r="K1116" t="s">
        <v>6466</v>
      </c>
      <c r="L1116" t="s">
        <v>6482</v>
      </c>
      <c r="M1116" t="s">
        <v>6504</v>
      </c>
      <c r="N1116" t="s">
        <v>7212</v>
      </c>
      <c r="O1116" t="s">
        <v>8298</v>
      </c>
    </row>
    <row r="1117" spans="2:35">
      <c r="B1117">
        <v>7.2</v>
      </c>
      <c r="J1117" t="s">
        <v>6451</v>
      </c>
      <c r="K1117" t="s">
        <v>6466</v>
      </c>
      <c r="L1117" t="s">
        <v>6482</v>
      </c>
      <c r="M1117" t="s">
        <v>6504</v>
      </c>
      <c r="N1117" t="s">
        <v>7213</v>
      </c>
      <c r="O1117" t="s">
        <v>8299</v>
      </c>
    </row>
    <row r="1118" spans="2:35">
      <c r="B1118">
        <v>14</v>
      </c>
      <c r="J1118" t="s">
        <v>6451</v>
      </c>
      <c r="K1118" t="s">
        <v>6466</v>
      </c>
      <c r="L1118" t="s">
        <v>6482</v>
      </c>
      <c r="M1118" t="s">
        <v>6504</v>
      </c>
      <c r="N1118" t="s">
        <v>7214</v>
      </c>
      <c r="O1118" t="s">
        <v>8300</v>
      </c>
    </row>
    <row r="1119" spans="2:35">
      <c r="B1119">
        <v>3.9</v>
      </c>
      <c r="J1119" t="s">
        <v>6451</v>
      </c>
      <c r="K1119" t="s">
        <v>6466</v>
      </c>
      <c r="L1119" t="s">
        <v>6482</v>
      </c>
      <c r="M1119" t="s">
        <v>6504</v>
      </c>
      <c r="N1119" t="s">
        <v>7215</v>
      </c>
      <c r="O1119" t="s">
        <v>8301</v>
      </c>
    </row>
    <row r="1120" spans="2:35">
      <c r="B1120">
        <v>4.6</v>
      </c>
      <c r="J1120" t="s">
        <v>6451</v>
      </c>
      <c r="K1120" t="s">
        <v>6466</v>
      </c>
      <c r="L1120" t="s">
        <v>6482</v>
      </c>
      <c r="M1120" t="s">
        <v>6504</v>
      </c>
      <c r="N1120" t="s">
        <v>7216</v>
      </c>
      <c r="O1120" t="s">
        <v>8302</v>
      </c>
    </row>
    <row r="1121" spans="2:15">
      <c r="B1121">
        <v>47</v>
      </c>
      <c r="J1121" t="s">
        <v>6451</v>
      </c>
      <c r="K1121" t="s">
        <v>6466</v>
      </c>
      <c r="L1121" t="s">
        <v>6482</v>
      </c>
      <c r="M1121" t="s">
        <v>6504</v>
      </c>
      <c r="N1121" t="s">
        <v>7217</v>
      </c>
      <c r="O1121" t="s">
        <v>8303</v>
      </c>
    </row>
    <row r="1122" spans="2:15">
      <c r="B1122">
        <v>1.5</v>
      </c>
      <c r="J1122" t="s">
        <v>6451</v>
      </c>
      <c r="K1122" t="s">
        <v>6466</v>
      </c>
      <c r="L1122" t="s">
        <v>6482</v>
      </c>
      <c r="M1122" t="s">
        <v>6504</v>
      </c>
      <c r="N1122" t="s">
        <v>7218</v>
      </c>
      <c r="O1122" t="s">
        <v>8304</v>
      </c>
    </row>
    <row r="1123" spans="2:15">
      <c r="B1123">
        <v>2.8</v>
      </c>
      <c r="J1123" t="s">
        <v>6451</v>
      </c>
      <c r="K1123" t="s">
        <v>6466</v>
      </c>
      <c r="L1123" t="s">
        <v>6482</v>
      </c>
      <c r="M1123" t="s">
        <v>6504</v>
      </c>
      <c r="N1123" t="s">
        <v>7219</v>
      </c>
      <c r="O1123" t="s">
        <v>8305</v>
      </c>
    </row>
    <row r="1124" spans="2:15">
      <c r="B1124">
        <v>3.8</v>
      </c>
      <c r="J1124" t="s">
        <v>6451</v>
      </c>
      <c r="K1124" t="s">
        <v>6466</v>
      </c>
      <c r="L1124" t="s">
        <v>6482</v>
      </c>
      <c r="M1124" t="s">
        <v>6504</v>
      </c>
      <c r="N1124" t="s">
        <v>7220</v>
      </c>
      <c r="O1124" t="s">
        <v>8306</v>
      </c>
    </row>
    <row r="1125" spans="2:15">
      <c r="B1125">
        <v>11</v>
      </c>
      <c r="J1125" t="s">
        <v>6451</v>
      </c>
      <c r="K1125" t="s">
        <v>6466</v>
      </c>
      <c r="L1125" t="s">
        <v>6482</v>
      </c>
      <c r="M1125" t="s">
        <v>6504</v>
      </c>
      <c r="N1125" t="s">
        <v>7221</v>
      </c>
      <c r="O1125" t="s">
        <v>8307</v>
      </c>
    </row>
    <row r="1126" spans="2:15">
      <c r="B1126">
        <v>4.8</v>
      </c>
      <c r="J1126" t="s">
        <v>6451</v>
      </c>
      <c r="K1126" t="s">
        <v>6466</v>
      </c>
      <c r="L1126" t="s">
        <v>6482</v>
      </c>
      <c r="M1126" t="s">
        <v>6504</v>
      </c>
      <c r="N1126" t="s">
        <v>7222</v>
      </c>
      <c r="O1126" t="s">
        <v>8308</v>
      </c>
    </row>
    <row r="1127" spans="2:15">
      <c r="B1127">
        <v>17</v>
      </c>
      <c r="J1127" t="s">
        <v>6451</v>
      </c>
      <c r="K1127" t="s">
        <v>6466</v>
      </c>
      <c r="L1127" t="s">
        <v>6482</v>
      </c>
      <c r="M1127" t="s">
        <v>6504</v>
      </c>
      <c r="N1127" t="s">
        <v>7223</v>
      </c>
      <c r="O1127" t="s">
        <v>8309</v>
      </c>
    </row>
    <row r="1128" spans="2:15">
      <c r="B1128">
        <v>6.1</v>
      </c>
      <c r="J1128" t="s">
        <v>6451</v>
      </c>
      <c r="K1128" t="s">
        <v>6466</v>
      </c>
      <c r="L1128" t="s">
        <v>6482</v>
      </c>
      <c r="M1128" t="s">
        <v>6504</v>
      </c>
      <c r="N1128" t="s">
        <v>7224</v>
      </c>
      <c r="O1128" t="s">
        <v>8310</v>
      </c>
    </row>
    <row r="1129" spans="2:15">
      <c r="B1129">
        <v>11</v>
      </c>
      <c r="J1129" t="s">
        <v>6451</v>
      </c>
      <c r="K1129" t="s">
        <v>6466</v>
      </c>
      <c r="L1129" t="s">
        <v>6482</v>
      </c>
      <c r="M1129" t="s">
        <v>6504</v>
      </c>
      <c r="N1129" t="s">
        <v>7225</v>
      </c>
      <c r="O1129" t="s">
        <v>8311</v>
      </c>
    </row>
    <row r="1130" spans="2:15">
      <c r="B1130">
        <v>5.7</v>
      </c>
      <c r="J1130" t="s">
        <v>6451</v>
      </c>
      <c r="K1130" t="s">
        <v>6466</v>
      </c>
      <c r="L1130" t="s">
        <v>6482</v>
      </c>
      <c r="M1130" t="s">
        <v>6504</v>
      </c>
      <c r="N1130" t="s">
        <v>7226</v>
      </c>
      <c r="O1130" t="s">
        <v>8312</v>
      </c>
    </row>
    <row r="1131" spans="2:15">
      <c r="B1131">
        <v>2.5</v>
      </c>
      <c r="J1131" t="s">
        <v>6451</v>
      </c>
      <c r="K1131" t="s">
        <v>6466</v>
      </c>
      <c r="L1131" t="s">
        <v>6482</v>
      </c>
      <c r="M1131" t="s">
        <v>6504</v>
      </c>
      <c r="N1131" t="s">
        <v>7227</v>
      </c>
      <c r="O1131" t="s">
        <v>8313</v>
      </c>
    </row>
    <row r="1132" spans="2:15">
      <c r="B1132">
        <v>8.300000000000001</v>
      </c>
      <c r="J1132" t="s">
        <v>6451</v>
      </c>
      <c r="K1132" t="s">
        <v>6466</v>
      </c>
      <c r="L1132" t="s">
        <v>6482</v>
      </c>
      <c r="M1132" t="s">
        <v>6504</v>
      </c>
      <c r="N1132" t="s">
        <v>7228</v>
      </c>
      <c r="O1132" t="s">
        <v>8314</v>
      </c>
    </row>
    <row r="1133" spans="2:15">
      <c r="B1133">
        <v>4.9</v>
      </c>
      <c r="J1133" t="s">
        <v>6451</v>
      </c>
      <c r="K1133" t="s">
        <v>6466</v>
      </c>
      <c r="L1133" t="s">
        <v>6482</v>
      </c>
      <c r="M1133" t="s">
        <v>6504</v>
      </c>
      <c r="N1133" t="s">
        <v>7229</v>
      </c>
      <c r="O1133" t="s">
        <v>8315</v>
      </c>
    </row>
    <row r="1134" spans="2:15">
      <c r="B1134">
        <v>4.2</v>
      </c>
      <c r="J1134" t="s">
        <v>6451</v>
      </c>
      <c r="K1134" t="s">
        <v>6466</v>
      </c>
      <c r="L1134" t="s">
        <v>6482</v>
      </c>
      <c r="M1134" t="s">
        <v>6504</v>
      </c>
      <c r="N1134" t="s">
        <v>7230</v>
      </c>
      <c r="O1134" t="s">
        <v>8316</v>
      </c>
    </row>
    <row r="1135" spans="2:15">
      <c r="B1135">
        <v>1.4</v>
      </c>
      <c r="J1135" t="s">
        <v>6451</v>
      </c>
      <c r="K1135" t="s">
        <v>6466</v>
      </c>
      <c r="L1135" t="s">
        <v>6482</v>
      </c>
      <c r="M1135" t="s">
        <v>6504</v>
      </c>
      <c r="N1135" t="s">
        <v>7231</v>
      </c>
      <c r="O1135" t="s">
        <v>8317</v>
      </c>
    </row>
    <row r="1136" spans="2:15">
      <c r="B1136">
        <v>1.6</v>
      </c>
      <c r="J1136" t="s">
        <v>6451</v>
      </c>
      <c r="K1136" t="s">
        <v>6466</v>
      </c>
      <c r="L1136" t="s">
        <v>6482</v>
      </c>
      <c r="M1136" t="s">
        <v>6504</v>
      </c>
      <c r="N1136" t="s">
        <v>7232</v>
      </c>
      <c r="O1136" t="s">
        <v>8318</v>
      </c>
    </row>
    <row r="1137" spans="2:35">
      <c r="B1137">
        <v>1.1</v>
      </c>
      <c r="J1137" t="s">
        <v>6451</v>
      </c>
      <c r="K1137" t="s">
        <v>6466</v>
      </c>
      <c r="L1137" t="s">
        <v>6482</v>
      </c>
      <c r="M1137" t="s">
        <v>6504</v>
      </c>
      <c r="N1137" t="s">
        <v>7233</v>
      </c>
      <c r="O1137" t="s">
        <v>8319</v>
      </c>
    </row>
    <row r="1138" spans="2:35">
      <c r="B1138">
        <v>2.1</v>
      </c>
      <c r="J1138" t="s">
        <v>6451</v>
      </c>
      <c r="K1138" t="s">
        <v>6466</v>
      </c>
      <c r="L1138" t="s">
        <v>6482</v>
      </c>
      <c r="M1138" t="s">
        <v>6504</v>
      </c>
      <c r="N1138" t="s">
        <v>7234</v>
      </c>
      <c r="O1138" t="s">
        <v>8320</v>
      </c>
    </row>
    <row r="1139" spans="2:35">
      <c r="B1139">
        <v>1.1</v>
      </c>
      <c r="J1139" t="s">
        <v>6451</v>
      </c>
      <c r="K1139" t="s">
        <v>6466</v>
      </c>
      <c r="L1139" t="s">
        <v>6482</v>
      </c>
      <c r="M1139" t="s">
        <v>6504</v>
      </c>
      <c r="N1139" t="s">
        <v>7235</v>
      </c>
      <c r="O1139" t="s">
        <v>8321</v>
      </c>
    </row>
    <row r="1140" spans="2:35">
      <c r="B1140">
        <v>13</v>
      </c>
      <c r="J1140" t="s">
        <v>6451</v>
      </c>
      <c r="K1140" t="s">
        <v>6466</v>
      </c>
      <c r="L1140" t="s">
        <v>6482</v>
      </c>
      <c r="M1140" t="s">
        <v>6504</v>
      </c>
      <c r="N1140" t="s">
        <v>7236</v>
      </c>
      <c r="O1140" t="s">
        <v>8322</v>
      </c>
    </row>
    <row r="1141" spans="2:35">
      <c r="B1141">
        <v>1.6</v>
      </c>
      <c r="J1141" t="s">
        <v>6451</v>
      </c>
      <c r="K1141" t="s">
        <v>6466</v>
      </c>
      <c r="L1141" t="s">
        <v>6482</v>
      </c>
      <c r="M1141" t="s">
        <v>6504</v>
      </c>
      <c r="N1141" t="s">
        <v>7237</v>
      </c>
      <c r="O1141" t="s">
        <v>8323</v>
      </c>
    </row>
    <row r="1142" spans="2:35">
      <c r="B1142">
        <v>1.7</v>
      </c>
      <c r="J1142" t="s">
        <v>6451</v>
      </c>
      <c r="K1142" t="s">
        <v>6466</v>
      </c>
      <c r="L1142" t="s">
        <v>6482</v>
      </c>
      <c r="M1142" t="s">
        <v>6504</v>
      </c>
      <c r="N1142" t="s">
        <v>7238</v>
      </c>
      <c r="O1142" t="s">
        <v>8324</v>
      </c>
    </row>
    <row r="1143" spans="2:35">
      <c r="B1143">
        <v>15</v>
      </c>
      <c r="J1143" t="s">
        <v>6451</v>
      </c>
      <c r="K1143" t="s">
        <v>6466</v>
      </c>
      <c r="L1143" t="s">
        <v>6482</v>
      </c>
      <c r="M1143" t="s">
        <v>6504</v>
      </c>
      <c r="N1143" t="s">
        <v>7211</v>
      </c>
      <c r="O1143" t="s">
        <v>8297</v>
      </c>
    </row>
    <row r="1144" spans="2:35">
      <c r="B1144">
        <v>6.5</v>
      </c>
      <c r="J1144" t="s">
        <v>6451</v>
      </c>
      <c r="K1144" t="s">
        <v>6466</v>
      </c>
      <c r="L1144" t="s">
        <v>6482</v>
      </c>
      <c r="M1144" t="s">
        <v>6504</v>
      </c>
      <c r="N1144" t="s">
        <v>7210</v>
      </c>
      <c r="O1144" t="s">
        <v>8296</v>
      </c>
    </row>
    <row r="1145" spans="2:35">
      <c r="B1145">
        <v>2.4</v>
      </c>
      <c r="J1145" t="s">
        <v>6451</v>
      </c>
      <c r="K1145" t="s">
        <v>6466</v>
      </c>
      <c r="L1145" t="s">
        <v>6482</v>
      </c>
      <c r="M1145" t="s">
        <v>6504</v>
      </c>
      <c r="N1145" t="s">
        <v>7212</v>
      </c>
      <c r="O1145" t="s">
        <v>8298</v>
      </c>
    </row>
    <row r="1146" spans="2:35">
      <c r="B1146">
        <v>3.6</v>
      </c>
      <c r="J1146" t="s">
        <v>6451</v>
      </c>
      <c r="K1146" t="s">
        <v>6466</v>
      </c>
      <c r="L1146" t="s">
        <v>6482</v>
      </c>
      <c r="M1146" t="s">
        <v>6504</v>
      </c>
      <c r="N1146" t="s">
        <v>7239</v>
      </c>
      <c r="O1146" t="s">
        <v>8325</v>
      </c>
      <c r="P1146">
        <v>8</v>
      </c>
      <c r="Q1146">
        <v>3</v>
      </c>
      <c r="R1146">
        <v>3.77</v>
      </c>
      <c r="S1146">
        <v>3.77</v>
      </c>
      <c r="T1146">
        <v>605.49</v>
      </c>
      <c r="U1146">
        <v>139.71</v>
      </c>
      <c r="V1146">
        <v>5.57</v>
      </c>
      <c r="W1146">
        <v>10.63</v>
      </c>
      <c r="X1146">
        <v>3.42</v>
      </c>
      <c r="Y1146">
        <v>5</v>
      </c>
      <c r="Z1146" t="s">
        <v>4268</v>
      </c>
      <c r="AA1146">
        <v>2</v>
      </c>
      <c r="AB1146">
        <v>10</v>
      </c>
      <c r="AC1146">
        <v>1.896666666666667</v>
      </c>
      <c r="AE1146" t="s">
        <v>5399</v>
      </c>
      <c r="AH1146">
        <v>0</v>
      </c>
      <c r="AI1146">
        <v>0</v>
      </c>
    </row>
    <row r="1147" spans="2:35">
      <c r="B1147">
        <v>40</v>
      </c>
      <c r="J1147" t="s">
        <v>6451</v>
      </c>
      <c r="K1147" t="s">
        <v>6466</v>
      </c>
      <c r="L1147" t="s">
        <v>6482</v>
      </c>
      <c r="M1147" t="s">
        <v>6504</v>
      </c>
      <c r="N1147" t="s">
        <v>7240</v>
      </c>
      <c r="O1147" t="s">
        <v>8326</v>
      </c>
    </row>
    <row r="1148" spans="2:35">
      <c r="B1148">
        <v>130</v>
      </c>
      <c r="J1148" t="s">
        <v>6451</v>
      </c>
      <c r="K1148" t="s">
        <v>6466</v>
      </c>
      <c r="L1148" t="s">
        <v>6482</v>
      </c>
      <c r="M1148" t="s">
        <v>6504</v>
      </c>
      <c r="N1148" t="s">
        <v>7241</v>
      </c>
      <c r="O1148" t="s">
        <v>8327</v>
      </c>
    </row>
    <row r="1149" spans="2:35">
      <c r="E1149">
        <v>13.5</v>
      </c>
      <c r="J1149" t="s">
        <v>6451</v>
      </c>
      <c r="K1149" t="s">
        <v>6467</v>
      </c>
      <c r="L1149" t="s">
        <v>6483</v>
      </c>
      <c r="M1149" t="s">
        <v>6503</v>
      </c>
      <c r="N1149" t="s">
        <v>7242</v>
      </c>
      <c r="O1149" t="s">
        <v>8328</v>
      </c>
    </row>
    <row r="1150" spans="2:35">
      <c r="E1150">
        <v>5582</v>
      </c>
      <c r="J1150" t="s">
        <v>6451</v>
      </c>
      <c r="K1150" t="s">
        <v>6467</v>
      </c>
      <c r="L1150" t="s">
        <v>6483</v>
      </c>
      <c r="M1150" t="s">
        <v>6503</v>
      </c>
      <c r="N1150" t="s">
        <v>7243</v>
      </c>
      <c r="O1150" t="s">
        <v>8329</v>
      </c>
    </row>
    <row r="1151" spans="2:35">
      <c r="E1151">
        <v>6.44</v>
      </c>
      <c r="J1151" t="s">
        <v>6451</v>
      </c>
      <c r="K1151" t="s">
        <v>6467</v>
      </c>
      <c r="L1151" t="s">
        <v>6483</v>
      </c>
      <c r="M1151" t="s">
        <v>6503</v>
      </c>
      <c r="N1151" t="s">
        <v>7244</v>
      </c>
      <c r="O1151" t="s">
        <v>8330</v>
      </c>
    </row>
    <row r="1152" spans="2:35">
      <c r="E1152">
        <v>555</v>
      </c>
      <c r="J1152" t="s">
        <v>6451</v>
      </c>
      <c r="K1152" t="s">
        <v>6467</v>
      </c>
      <c r="L1152" t="s">
        <v>6483</v>
      </c>
      <c r="M1152" t="s">
        <v>6503</v>
      </c>
      <c r="N1152" t="s">
        <v>7245</v>
      </c>
      <c r="O1152" t="s">
        <v>8331</v>
      </c>
    </row>
    <row r="1153" spans="5:15">
      <c r="E1153">
        <v>165</v>
      </c>
      <c r="J1153" t="s">
        <v>6451</v>
      </c>
      <c r="K1153" t="s">
        <v>6467</v>
      </c>
      <c r="L1153" t="s">
        <v>6483</v>
      </c>
      <c r="M1153" t="s">
        <v>6503</v>
      </c>
      <c r="N1153" t="s">
        <v>7246</v>
      </c>
      <c r="O1153" t="s">
        <v>8332</v>
      </c>
    </row>
    <row r="1154" spans="5:15">
      <c r="E1154">
        <v>11.9</v>
      </c>
      <c r="J1154" t="s">
        <v>6451</v>
      </c>
      <c r="K1154" t="s">
        <v>6467</v>
      </c>
      <c r="L1154" t="s">
        <v>6483</v>
      </c>
      <c r="M1154" t="s">
        <v>6503</v>
      </c>
      <c r="N1154" t="s">
        <v>7247</v>
      </c>
      <c r="O1154" t="s">
        <v>8333</v>
      </c>
    </row>
    <row r="1155" spans="5:15">
      <c r="E1155">
        <v>9.119999999999999</v>
      </c>
      <c r="J1155" t="s">
        <v>6451</v>
      </c>
      <c r="K1155" t="s">
        <v>6467</v>
      </c>
      <c r="L1155" t="s">
        <v>6483</v>
      </c>
      <c r="M1155" t="s">
        <v>6503</v>
      </c>
      <c r="N1155" t="s">
        <v>7248</v>
      </c>
      <c r="O1155" t="s">
        <v>8334</v>
      </c>
    </row>
    <row r="1156" spans="5:15">
      <c r="E1156">
        <v>44.1</v>
      </c>
      <c r="J1156" t="s">
        <v>6451</v>
      </c>
      <c r="K1156" t="s">
        <v>6467</v>
      </c>
      <c r="L1156" t="s">
        <v>6483</v>
      </c>
      <c r="M1156" t="s">
        <v>6503</v>
      </c>
      <c r="N1156" t="s">
        <v>7249</v>
      </c>
      <c r="O1156" t="s">
        <v>8335</v>
      </c>
    </row>
    <row r="1157" spans="5:15">
      <c r="E1157">
        <v>78.7</v>
      </c>
      <c r="J1157" t="s">
        <v>6451</v>
      </c>
      <c r="K1157" t="s">
        <v>6467</v>
      </c>
      <c r="L1157" t="s">
        <v>6483</v>
      </c>
      <c r="M1157" t="s">
        <v>6503</v>
      </c>
      <c r="N1157" t="s">
        <v>7250</v>
      </c>
      <c r="O1157" t="s">
        <v>8336</v>
      </c>
    </row>
    <row r="1158" spans="5:15">
      <c r="E1158">
        <v>19.5</v>
      </c>
      <c r="J1158" t="s">
        <v>6451</v>
      </c>
      <c r="K1158" t="s">
        <v>6467</v>
      </c>
      <c r="L1158" t="s">
        <v>6483</v>
      </c>
      <c r="M1158" t="s">
        <v>6503</v>
      </c>
      <c r="N1158" t="s">
        <v>7251</v>
      </c>
      <c r="O1158" t="s">
        <v>8337</v>
      </c>
    </row>
    <row r="1159" spans="5:15">
      <c r="E1159">
        <v>5.61</v>
      </c>
      <c r="J1159" t="s">
        <v>6451</v>
      </c>
      <c r="K1159" t="s">
        <v>6467</v>
      </c>
      <c r="L1159" t="s">
        <v>6483</v>
      </c>
      <c r="M1159" t="s">
        <v>6503</v>
      </c>
      <c r="N1159" t="s">
        <v>7252</v>
      </c>
      <c r="O1159" t="s">
        <v>8338</v>
      </c>
    </row>
    <row r="1160" spans="5:15">
      <c r="E1160">
        <v>3550</v>
      </c>
      <c r="J1160" t="s">
        <v>6451</v>
      </c>
      <c r="K1160" t="s">
        <v>6467</v>
      </c>
      <c r="L1160" t="s">
        <v>6483</v>
      </c>
      <c r="M1160" t="s">
        <v>6503</v>
      </c>
      <c r="N1160" t="s">
        <v>7253</v>
      </c>
      <c r="O1160" t="s">
        <v>8339</v>
      </c>
    </row>
    <row r="1161" spans="5:15">
      <c r="E1161">
        <v>7.07</v>
      </c>
      <c r="J1161" t="s">
        <v>6451</v>
      </c>
      <c r="K1161" t="s">
        <v>6467</v>
      </c>
      <c r="L1161" t="s">
        <v>6483</v>
      </c>
      <c r="M1161" t="s">
        <v>6503</v>
      </c>
      <c r="N1161" t="s">
        <v>7254</v>
      </c>
      <c r="O1161" t="s">
        <v>8340</v>
      </c>
    </row>
    <row r="1162" spans="5:15">
      <c r="E1162">
        <v>58.9</v>
      </c>
      <c r="J1162" t="s">
        <v>6451</v>
      </c>
      <c r="K1162" t="s">
        <v>6467</v>
      </c>
      <c r="L1162" t="s">
        <v>6483</v>
      </c>
      <c r="M1162" t="s">
        <v>6503</v>
      </c>
      <c r="N1162" t="s">
        <v>7255</v>
      </c>
      <c r="O1162" t="s">
        <v>8341</v>
      </c>
    </row>
    <row r="1163" spans="5:15">
      <c r="E1163">
        <v>20.6</v>
      </c>
      <c r="J1163" t="s">
        <v>6451</v>
      </c>
      <c r="K1163" t="s">
        <v>6467</v>
      </c>
      <c r="L1163" t="s">
        <v>6483</v>
      </c>
      <c r="M1163" t="s">
        <v>6503</v>
      </c>
      <c r="N1163" t="s">
        <v>7256</v>
      </c>
      <c r="O1163" t="s">
        <v>8342</v>
      </c>
    </row>
    <row r="1164" spans="5:15">
      <c r="E1164">
        <v>89.59999999999999</v>
      </c>
      <c r="J1164" t="s">
        <v>6451</v>
      </c>
      <c r="K1164" t="s">
        <v>6467</v>
      </c>
      <c r="L1164" t="s">
        <v>6483</v>
      </c>
      <c r="M1164" t="s">
        <v>6503</v>
      </c>
      <c r="N1164" t="s">
        <v>7257</v>
      </c>
      <c r="O1164" t="s">
        <v>8343</v>
      </c>
    </row>
    <row r="1165" spans="5:15">
      <c r="E1165">
        <v>54.5</v>
      </c>
      <c r="J1165" t="s">
        <v>6451</v>
      </c>
      <c r="K1165" t="s">
        <v>6467</v>
      </c>
      <c r="L1165" t="s">
        <v>6483</v>
      </c>
      <c r="M1165" t="s">
        <v>6503</v>
      </c>
      <c r="N1165" t="s">
        <v>7258</v>
      </c>
      <c r="O1165" t="s">
        <v>8344</v>
      </c>
    </row>
    <row r="1166" spans="5:15">
      <c r="E1166">
        <v>8.83</v>
      </c>
      <c r="J1166" t="s">
        <v>6451</v>
      </c>
      <c r="K1166" t="s">
        <v>6467</v>
      </c>
      <c r="L1166" t="s">
        <v>6483</v>
      </c>
      <c r="M1166" t="s">
        <v>6503</v>
      </c>
      <c r="N1166" t="s">
        <v>7259</v>
      </c>
      <c r="O1166" t="s">
        <v>8345</v>
      </c>
    </row>
    <row r="1167" spans="5:15">
      <c r="E1167">
        <v>33.1</v>
      </c>
      <c r="J1167" t="s">
        <v>6451</v>
      </c>
      <c r="K1167" t="s">
        <v>6467</v>
      </c>
      <c r="L1167" t="s">
        <v>6483</v>
      </c>
      <c r="M1167" t="s">
        <v>6503</v>
      </c>
      <c r="N1167" t="s">
        <v>7260</v>
      </c>
      <c r="O1167" t="s">
        <v>8346</v>
      </c>
    </row>
    <row r="1168" spans="5:15">
      <c r="E1168">
        <v>47.8</v>
      </c>
      <c r="J1168" t="s">
        <v>6451</v>
      </c>
      <c r="K1168" t="s">
        <v>6467</v>
      </c>
      <c r="L1168" t="s">
        <v>6483</v>
      </c>
      <c r="M1168" t="s">
        <v>6503</v>
      </c>
      <c r="N1168" t="s">
        <v>7261</v>
      </c>
      <c r="O1168" t="s">
        <v>8347</v>
      </c>
    </row>
    <row r="1169" spans="5:15">
      <c r="E1169">
        <v>74.59999999999999</v>
      </c>
      <c r="J1169" t="s">
        <v>6451</v>
      </c>
      <c r="K1169" t="s">
        <v>6467</v>
      </c>
      <c r="L1169" t="s">
        <v>6483</v>
      </c>
      <c r="M1169" t="s">
        <v>6503</v>
      </c>
      <c r="N1169" t="s">
        <v>7262</v>
      </c>
      <c r="O1169" t="s">
        <v>8348</v>
      </c>
    </row>
    <row r="1170" spans="5:15">
      <c r="E1170">
        <v>18.9</v>
      </c>
      <c r="J1170" t="s">
        <v>6451</v>
      </c>
      <c r="K1170" t="s">
        <v>6467</v>
      </c>
      <c r="L1170" t="s">
        <v>6483</v>
      </c>
      <c r="M1170" t="s">
        <v>6503</v>
      </c>
      <c r="N1170" t="s">
        <v>7263</v>
      </c>
      <c r="O1170" t="s">
        <v>8349</v>
      </c>
    </row>
    <row r="1171" spans="5:15">
      <c r="E1171">
        <v>29.3</v>
      </c>
      <c r="J1171" t="s">
        <v>6451</v>
      </c>
      <c r="K1171" t="s">
        <v>6467</v>
      </c>
      <c r="L1171" t="s">
        <v>6483</v>
      </c>
      <c r="M1171" t="s">
        <v>6503</v>
      </c>
      <c r="N1171" t="s">
        <v>7264</v>
      </c>
      <c r="O1171" t="s">
        <v>8350</v>
      </c>
    </row>
    <row r="1172" spans="5:15">
      <c r="E1172">
        <v>913</v>
      </c>
      <c r="J1172" t="s">
        <v>6451</v>
      </c>
      <c r="K1172" t="s">
        <v>6467</v>
      </c>
      <c r="L1172" t="s">
        <v>6483</v>
      </c>
      <c r="M1172" t="s">
        <v>6503</v>
      </c>
      <c r="N1172" t="s">
        <v>7265</v>
      </c>
      <c r="O1172" t="s">
        <v>8351</v>
      </c>
    </row>
    <row r="1173" spans="5:15">
      <c r="E1173">
        <v>9.16</v>
      </c>
      <c r="J1173" t="s">
        <v>6451</v>
      </c>
      <c r="K1173" t="s">
        <v>6467</v>
      </c>
      <c r="L1173" t="s">
        <v>6483</v>
      </c>
      <c r="M1173" t="s">
        <v>6503</v>
      </c>
      <c r="N1173" t="s">
        <v>7266</v>
      </c>
      <c r="O1173" t="s">
        <v>8352</v>
      </c>
    </row>
    <row r="1174" spans="5:15">
      <c r="E1174">
        <v>114</v>
      </c>
      <c r="J1174" t="s">
        <v>6451</v>
      </c>
      <c r="K1174" t="s">
        <v>6467</v>
      </c>
      <c r="L1174" t="s">
        <v>6483</v>
      </c>
      <c r="M1174" t="s">
        <v>6503</v>
      </c>
      <c r="N1174" t="s">
        <v>7267</v>
      </c>
      <c r="O1174" t="s">
        <v>8353</v>
      </c>
    </row>
    <row r="1175" spans="5:15">
      <c r="E1175">
        <v>43</v>
      </c>
      <c r="J1175" t="s">
        <v>6451</v>
      </c>
      <c r="K1175" t="s">
        <v>6467</v>
      </c>
      <c r="L1175" t="s">
        <v>6483</v>
      </c>
      <c r="M1175" t="s">
        <v>6503</v>
      </c>
      <c r="N1175" t="s">
        <v>7268</v>
      </c>
      <c r="O1175" t="s">
        <v>8354</v>
      </c>
    </row>
    <row r="1176" spans="5:15">
      <c r="E1176">
        <v>391</v>
      </c>
      <c r="J1176" t="s">
        <v>6451</v>
      </c>
      <c r="K1176" t="s">
        <v>6467</v>
      </c>
      <c r="L1176" t="s">
        <v>6483</v>
      </c>
      <c r="M1176" t="s">
        <v>6503</v>
      </c>
      <c r="N1176" t="s">
        <v>7269</v>
      </c>
      <c r="O1176" t="s">
        <v>8355</v>
      </c>
    </row>
    <row r="1177" spans="5:15">
      <c r="E1177">
        <v>6.65</v>
      </c>
      <c r="J1177" t="s">
        <v>6451</v>
      </c>
      <c r="K1177" t="s">
        <v>6467</v>
      </c>
      <c r="L1177" t="s">
        <v>6483</v>
      </c>
      <c r="M1177" t="s">
        <v>6503</v>
      </c>
      <c r="N1177" t="s">
        <v>7270</v>
      </c>
      <c r="O1177" t="s">
        <v>8356</v>
      </c>
    </row>
    <row r="1178" spans="5:15">
      <c r="E1178">
        <v>23.6</v>
      </c>
      <c r="J1178" t="s">
        <v>6451</v>
      </c>
      <c r="K1178" t="s">
        <v>6467</v>
      </c>
      <c r="L1178" t="s">
        <v>6483</v>
      </c>
      <c r="M1178" t="s">
        <v>6503</v>
      </c>
      <c r="N1178" t="s">
        <v>7271</v>
      </c>
      <c r="O1178" t="s">
        <v>8357</v>
      </c>
    </row>
    <row r="1179" spans="5:15">
      <c r="E1179">
        <v>14.7</v>
      </c>
      <c r="J1179" t="s">
        <v>6451</v>
      </c>
      <c r="K1179" t="s">
        <v>6467</v>
      </c>
      <c r="L1179" t="s">
        <v>6483</v>
      </c>
      <c r="M1179" t="s">
        <v>6503</v>
      </c>
      <c r="N1179" t="s">
        <v>7272</v>
      </c>
      <c r="O1179" t="s">
        <v>8358</v>
      </c>
    </row>
    <row r="1180" spans="5:15">
      <c r="E1180">
        <v>20.3</v>
      </c>
      <c r="J1180" t="s">
        <v>6451</v>
      </c>
      <c r="K1180" t="s">
        <v>6467</v>
      </c>
      <c r="L1180" t="s">
        <v>6483</v>
      </c>
      <c r="M1180" t="s">
        <v>6503</v>
      </c>
      <c r="N1180" t="s">
        <v>7273</v>
      </c>
      <c r="O1180" t="s">
        <v>8359</v>
      </c>
    </row>
    <row r="1181" spans="5:15">
      <c r="E1181">
        <v>9.130000000000001</v>
      </c>
      <c r="J1181" t="s">
        <v>6451</v>
      </c>
      <c r="K1181" t="s">
        <v>6467</v>
      </c>
      <c r="L1181" t="s">
        <v>6483</v>
      </c>
      <c r="M1181" t="s">
        <v>6503</v>
      </c>
      <c r="N1181" t="s">
        <v>7274</v>
      </c>
      <c r="O1181" t="s">
        <v>8360</v>
      </c>
    </row>
    <row r="1182" spans="5:15">
      <c r="E1182">
        <v>6.69</v>
      </c>
      <c r="J1182" t="s">
        <v>6451</v>
      </c>
      <c r="K1182" t="s">
        <v>6467</v>
      </c>
      <c r="L1182" t="s">
        <v>6483</v>
      </c>
      <c r="M1182" t="s">
        <v>6503</v>
      </c>
      <c r="N1182" t="s">
        <v>7275</v>
      </c>
      <c r="O1182" t="s">
        <v>8361</v>
      </c>
    </row>
    <row r="1183" spans="5:15">
      <c r="E1183">
        <v>289</v>
      </c>
      <c r="J1183" t="s">
        <v>6451</v>
      </c>
      <c r="K1183" t="s">
        <v>6467</v>
      </c>
      <c r="L1183" t="s">
        <v>6483</v>
      </c>
      <c r="M1183" t="s">
        <v>6503</v>
      </c>
      <c r="N1183" t="s">
        <v>7276</v>
      </c>
      <c r="O1183" t="s">
        <v>8362</v>
      </c>
    </row>
    <row r="1184" spans="5:15">
      <c r="E1184">
        <v>17.9</v>
      </c>
      <c r="J1184" t="s">
        <v>6451</v>
      </c>
      <c r="K1184" t="s">
        <v>6467</v>
      </c>
      <c r="L1184" t="s">
        <v>6483</v>
      </c>
      <c r="M1184" t="s">
        <v>6503</v>
      </c>
      <c r="N1184" t="s">
        <v>7277</v>
      </c>
      <c r="O1184" t="s">
        <v>8363</v>
      </c>
    </row>
    <row r="1185" spans="5:15">
      <c r="E1185">
        <v>48.8</v>
      </c>
      <c r="J1185" t="s">
        <v>6451</v>
      </c>
      <c r="K1185" t="s">
        <v>6467</v>
      </c>
      <c r="L1185" t="s">
        <v>6483</v>
      </c>
      <c r="M1185" t="s">
        <v>6503</v>
      </c>
      <c r="N1185" t="s">
        <v>7278</v>
      </c>
      <c r="O1185" t="s">
        <v>8364</v>
      </c>
    </row>
    <row r="1186" spans="5:15">
      <c r="E1186">
        <v>14.5</v>
      </c>
      <c r="J1186" t="s">
        <v>6451</v>
      </c>
      <c r="K1186" t="s">
        <v>6467</v>
      </c>
      <c r="L1186" t="s">
        <v>6483</v>
      </c>
      <c r="M1186" t="s">
        <v>6503</v>
      </c>
      <c r="N1186" t="s">
        <v>7279</v>
      </c>
      <c r="O1186" t="s">
        <v>8365</v>
      </c>
    </row>
    <row r="1187" spans="5:15">
      <c r="E1187">
        <v>72.7</v>
      </c>
      <c r="J1187" t="s">
        <v>6451</v>
      </c>
      <c r="K1187" t="s">
        <v>6467</v>
      </c>
      <c r="L1187" t="s">
        <v>6483</v>
      </c>
      <c r="M1187" t="s">
        <v>6503</v>
      </c>
      <c r="N1187" t="s">
        <v>7280</v>
      </c>
      <c r="O1187" t="s">
        <v>8366</v>
      </c>
    </row>
    <row r="1188" spans="5:15">
      <c r="E1188">
        <v>6.04</v>
      </c>
      <c r="J1188" t="s">
        <v>6451</v>
      </c>
      <c r="K1188" t="s">
        <v>6467</v>
      </c>
      <c r="L1188" t="s">
        <v>6483</v>
      </c>
      <c r="M1188" t="s">
        <v>6503</v>
      </c>
      <c r="N1188" t="s">
        <v>7281</v>
      </c>
      <c r="O1188" t="s">
        <v>8367</v>
      </c>
    </row>
    <row r="1189" spans="5:15">
      <c r="E1189">
        <v>28.1</v>
      </c>
      <c r="J1189" t="s">
        <v>6451</v>
      </c>
      <c r="K1189" t="s">
        <v>6467</v>
      </c>
      <c r="L1189" t="s">
        <v>6483</v>
      </c>
      <c r="M1189" t="s">
        <v>6503</v>
      </c>
      <c r="N1189" t="s">
        <v>7282</v>
      </c>
      <c r="O1189" t="s">
        <v>8368</v>
      </c>
    </row>
    <row r="1190" spans="5:15">
      <c r="E1190">
        <v>21.3</v>
      </c>
      <c r="J1190" t="s">
        <v>6451</v>
      </c>
      <c r="K1190" t="s">
        <v>6467</v>
      </c>
      <c r="L1190" t="s">
        <v>6483</v>
      </c>
      <c r="M1190" t="s">
        <v>6503</v>
      </c>
      <c r="N1190" t="s">
        <v>7283</v>
      </c>
      <c r="O1190" t="s">
        <v>8369</v>
      </c>
    </row>
    <row r="1191" spans="5:15">
      <c r="E1191">
        <v>13.6</v>
      </c>
      <c r="J1191" t="s">
        <v>6451</v>
      </c>
      <c r="K1191" t="s">
        <v>6467</v>
      </c>
      <c r="L1191" t="s">
        <v>6483</v>
      </c>
      <c r="M1191" t="s">
        <v>6503</v>
      </c>
      <c r="N1191" t="s">
        <v>7284</v>
      </c>
      <c r="O1191" t="s">
        <v>8370</v>
      </c>
    </row>
    <row r="1192" spans="5:15">
      <c r="E1192">
        <v>38</v>
      </c>
      <c r="J1192" t="s">
        <v>6451</v>
      </c>
      <c r="K1192" t="s">
        <v>6467</v>
      </c>
      <c r="L1192" t="s">
        <v>6483</v>
      </c>
      <c r="M1192" t="s">
        <v>6503</v>
      </c>
      <c r="N1192" t="s">
        <v>7285</v>
      </c>
      <c r="O1192" t="s">
        <v>8371</v>
      </c>
    </row>
    <row r="1193" spans="5:15">
      <c r="E1193">
        <v>4444</v>
      </c>
      <c r="J1193" t="s">
        <v>6451</v>
      </c>
      <c r="K1193" t="s">
        <v>6467</v>
      </c>
      <c r="L1193" t="s">
        <v>6483</v>
      </c>
      <c r="M1193" t="s">
        <v>6503</v>
      </c>
      <c r="N1193" t="s">
        <v>7286</v>
      </c>
      <c r="O1193" t="s">
        <v>8372</v>
      </c>
    </row>
    <row r="1194" spans="5:15">
      <c r="E1194">
        <v>3936</v>
      </c>
      <c r="J1194" t="s">
        <v>6451</v>
      </c>
      <c r="K1194" t="s">
        <v>6467</v>
      </c>
      <c r="L1194" t="s">
        <v>6483</v>
      </c>
      <c r="M1194" t="s">
        <v>6503</v>
      </c>
      <c r="N1194" t="s">
        <v>7287</v>
      </c>
      <c r="O1194" t="s">
        <v>8373</v>
      </c>
    </row>
    <row r="1195" spans="5:15">
      <c r="E1195">
        <v>1047</v>
      </c>
      <c r="J1195" t="s">
        <v>6451</v>
      </c>
      <c r="K1195" t="s">
        <v>6467</v>
      </c>
      <c r="L1195" t="s">
        <v>6483</v>
      </c>
      <c r="M1195" t="s">
        <v>6503</v>
      </c>
      <c r="N1195" t="s">
        <v>7288</v>
      </c>
      <c r="O1195" t="s">
        <v>8374</v>
      </c>
    </row>
    <row r="1196" spans="5:15">
      <c r="E1196">
        <v>16.8</v>
      </c>
      <c r="J1196" t="s">
        <v>6451</v>
      </c>
      <c r="K1196" t="s">
        <v>6467</v>
      </c>
      <c r="L1196" t="s">
        <v>6483</v>
      </c>
      <c r="M1196" t="s">
        <v>6503</v>
      </c>
      <c r="N1196" t="s">
        <v>7289</v>
      </c>
      <c r="O1196" t="s">
        <v>8375</v>
      </c>
    </row>
    <row r="1197" spans="5:15">
      <c r="E1197">
        <v>7.69</v>
      </c>
      <c r="J1197" t="s">
        <v>6451</v>
      </c>
      <c r="K1197" t="s">
        <v>6467</v>
      </c>
      <c r="L1197" t="s">
        <v>6483</v>
      </c>
      <c r="M1197" t="s">
        <v>6503</v>
      </c>
      <c r="N1197" t="s">
        <v>7290</v>
      </c>
      <c r="O1197" t="s">
        <v>8376</v>
      </c>
    </row>
    <row r="1198" spans="5:15">
      <c r="E1198">
        <v>9.619999999999999</v>
      </c>
      <c r="J1198" t="s">
        <v>6451</v>
      </c>
      <c r="K1198" t="s">
        <v>6467</v>
      </c>
      <c r="L1198" t="s">
        <v>6483</v>
      </c>
      <c r="M1198" t="s">
        <v>6503</v>
      </c>
      <c r="N1198" t="s">
        <v>7291</v>
      </c>
      <c r="O1198" t="s">
        <v>8377</v>
      </c>
    </row>
    <row r="1199" spans="5:15">
      <c r="E1199">
        <v>28.3</v>
      </c>
      <c r="J1199" t="s">
        <v>6451</v>
      </c>
      <c r="K1199" t="s">
        <v>6467</v>
      </c>
      <c r="L1199" t="s">
        <v>6483</v>
      </c>
      <c r="M1199" t="s">
        <v>6503</v>
      </c>
      <c r="N1199" t="s">
        <v>7292</v>
      </c>
      <c r="O1199" t="s">
        <v>8378</v>
      </c>
    </row>
    <row r="1200" spans="5:15">
      <c r="E1200">
        <v>124</v>
      </c>
      <c r="J1200" t="s">
        <v>6451</v>
      </c>
      <c r="K1200" t="s">
        <v>6467</v>
      </c>
      <c r="L1200" t="s">
        <v>6483</v>
      </c>
      <c r="M1200" t="s">
        <v>6503</v>
      </c>
      <c r="N1200" t="s">
        <v>7293</v>
      </c>
      <c r="O1200" t="s">
        <v>8379</v>
      </c>
    </row>
    <row r="1201" spans="5:15">
      <c r="E1201">
        <v>12.6</v>
      </c>
      <c r="J1201" t="s">
        <v>6451</v>
      </c>
      <c r="K1201" t="s">
        <v>6467</v>
      </c>
      <c r="L1201" t="s">
        <v>6483</v>
      </c>
      <c r="M1201" t="s">
        <v>6503</v>
      </c>
      <c r="N1201" t="s">
        <v>7294</v>
      </c>
      <c r="O1201" t="s">
        <v>8380</v>
      </c>
    </row>
    <row r="1202" spans="5:15">
      <c r="E1202">
        <v>6.97</v>
      </c>
      <c r="J1202" t="s">
        <v>6451</v>
      </c>
      <c r="K1202" t="s">
        <v>6467</v>
      </c>
      <c r="L1202" t="s">
        <v>6483</v>
      </c>
      <c r="M1202" t="s">
        <v>6503</v>
      </c>
      <c r="N1202" t="s">
        <v>7295</v>
      </c>
      <c r="O1202" t="s">
        <v>8381</v>
      </c>
    </row>
    <row r="1203" spans="5:15">
      <c r="E1203">
        <v>133</v>
      </c>
      <c r="J1203" t="s">
        <v>6451</v>
      </c>
      <c r="K1203" t="s">
        <v>6467</v>
      </c>
      <c r="L1203" t="s">
        <v>6483</v>
      </c>
      <c r="M1203" t="s">
        <v>6503</v>
      </c>
      <c r="N1203" t="s">
        <v>7296</v>
      </c>
      <c r="O1203" t="s">
        <v>8382</v>
      </c>
    </row>
    <row r="1204" spans="5:15">
      <c r="E1204">
        <v>39.7</v>
      </c>
      <c r="J1204" t="s">
        <v>6451</v>
      </c>
      <c r="K1204" t="s">
        <v>6467</v>
      </c>
      <c r="L1204" t="s">
        <v>6483</v>
      </c>
      <c r="M1204" t="s">
        <v>6503</v>
      </c>
      <c r="N1204" t="s">
        <v>7297</v>
      </c>
      <c r="O1204" t="s">
        <v>8383</v>
      </c>
    </row>
    <row r="1205" spans="5:15">
      <c r="E1205">
        <v>5.95</v>
      </c>
      <c r="J1205" t="s">
        <v>6451</v>
      </c>
      <c r="K1205" t="s">
        <v>6467</v>
      </c>
      <c r="L1205" t="s">
        <v>6483</v>
      </c>
      <c r="M1205" t="s">
        <v>6503</v>
      </c>
      <c r="N1205" t="s">
        <v>7298</v>
      </c>
      <c r="O1205" t="s">
        <v>8384</v>
      </c>
    </row>
    <row r="1206" spans="5:15">
      <c r="E1206">
        <v>56.2</v>
      </c>
      <c r="J1206" t="s">
        <v>6451</v>
      </c>
      <c r="K1206" t="s">
        <v>6467</v>
      </c>
      <c r="L1206" t="s">
        <v>6483</v>
      </c>
      <c r="M1206" t="s">
        <v>6503</v>
      </c>
      <c r="N1206" t="s">
        <v>7299</v>
      </c>
      <c r="O1206" t="s">
        <v>8385</v>
      </c>
    </row>
    <row r="1207" spans="5:15">
      <c r="E1207">
        <v>5.23</v>
      </c>
      <c r="J1207" t="s">
        <v>6451</v>
      </c>
      <c r="K1207" t="s">
        <v>6467</v>
      </c>
      <c r="L1207" t="s">
        <v>6483</v>
      </c>
      <c r="M1207" t="s">
        <v>6503</v>
      </c>
      <c r="N1207" t="s">
        <v>7300</v>
      </c>
      <c r="O1207" t="s">
        <v>8386</v>
      </c>
    </row>
    <row r="1208" spans="5:15">
      <c r="E1208">
        <v>3029</v>
      </c>
      <c r="J1208" t="s">
        <v>6451</v>
      </c>
      <c r="K1208" t="s">
        <v>6467</v>
      </c>
      <c r="L1208" t="s">
        <v>6483</v>
      </c>
      <c r="M1208" t="s">
        <v>6503</v>
      </c>
      <c r="N1208" t="s">
        <v>7301</v>
      </c>
      <c r="O1208" t="s">
        <v>8387</v>
      </c>
    </row>
    <row r="1209" spans="5:15">
      <c r="E1209">
        <v>7.87</v>
      </c>
      <c r="J1209" t="s">
        <v>6451</v>
      </c>
      <c r="K1209" t="s">
        <v>6467</v>
      </c>
      <c r="L1209" t="s">
        <v>6483</v>
      </c>
      <c r="M1209" t="s">
        <v>6503</v>
      </c>
      <c r="N1209" t="s">
        <v>7302</v>
      </c>
      <c r="O1209" t="s">
        <v>8388</v>
      </c>
    </row>
    <row r="1210" spans="5:15">
      <c r="E1210">
        <v>1197</v>
      </c>
      <c r="J1210" t="s">
        <v>6451</v>
      </c>
      <c r="K1210" t="s">
        <v>6467</v>
      </c>
      <c r="L1210" t="s">
        <v>6483</v>
      </c>
      <c r="M1210" t="s">
        <v>6503</v>
      </c>
      <c r="N1210" t="s">
        <v>7303</v>
      </c>
      <c r="O1210" t="s">
        <v>8389</v>
      </c>
    </row>
    <row r="1211" spans="5:15">
      <c r="E1211">
        <v>2687</v>
      </c>
      <c r="J1211" t="s">
        <v>6451</v>
      </c>
      <c r="K1211" t="s">
        <v>6467</v>
      </c>
      <c r="L1211" t="s">
        <v>6483</v>
      </c>
      <c r="M1211" t="s">
        <v>6503</v>
      </c>
      <c r="N1211" t="s">
        <v>7304</v>
      </c>
      <c r="O1211" t="s">
        <v>8390</v>
      </c>
    </row>
    <row r="1212" spans="5:15">
      <c r="E1212">
        <v>69.5</v>
      </c>
      <c r="J1212" t="s">
        <v>6451</v>
      </c>
      <c r="K1212" t="s">
        <v>6467</v>
      </c>
      <c r="L1212" t="s">
        <v>6483</v>
      </c>
      <c r="M1212" t="s">
        <v>6503</v>
      </c>
      <c r="N1212" t="s">
        <v>7305</v>
      </c>
      <c r="O1212" t="s">
        <v>8391</v>
      </c>
    </row>
    <row r="1213" spans="5:15">
      <c r="E1213">
        <v>7159</v>
      </c>
      <c r="J1213" t="s">
        <v>6451</v>
      </c>
      <c r="K1213" t="s">
        <v>6467</v>
      </c>
      <c r="L1213" t="s">
        <v>6483</v>
      </c>
      <c r="M1213" t="s">
        <v>6503</v>
      </c>
      <c r="N1213" t="s">
        <v>7306</v>
      </c>
      <c r="O1213" t="s">
        <v>8392</v>
      </c>
    </row>
    <row r="1214" spans="5:15">
      <c r="E1214">
        <v>2604</v>
      </c>
      <c r="J1214" t="s">
        <v>6451</v>
      </c>
      <c r="K1214" t="s">
        <v>6467</v>
      </c>
      <c r="L1214" t="s">
        <v>6483</v>
      </c>
      <c r="M1214" t="s">
        <v>6503</v>
      </c>
      <c r="N1214" t="s">
        <v>7307</v>
      </c>
      <c r="O1214" t="s">
        <v>8393</v>
      </c>
    </row>
    <row r="1215" spans="5:15">
      <c r="E1215">
        <v>466</v>
      </c>
      <c r="J1215" t="s">
        <v>6451</v>
      </c>
      <c r="K1215" t="s">
        <v>6467</v>
      </c>
      <c r="L1215" t="s">
        <v>6483</v>
      </c>
      <c r="M1215" t="s">
        <v>6503</v>
      </c>
      <c r="N1215" t="s">
        <v>7308</v>
      </c>
      <c r="O1215" t="s">
        <v>8394</v>
      </c>
    </row>
    <row r="1216" spans="5:15">
      <c r="E1216">
        <v>5.73</v>
      </c>
      <c r="J1216" t="s">
        <v>6451</v>
      </c>
      <c r="K1216" t="s">
        <v>6467</v>
      </c>
      <c r="L1216" t="s">
        <v>6483</v>
      </c>
      <c r="M1216" t="s">
        <v>6503</v>
      </c>
      <c r="N1216" t="s">
        <v>7309</v>
      </c>
      <c r="O1216" t="s">
        <v>8395</v>
      </c>
    </row>
    <row r="1217" spans="5:15">
      <c r="E1217">
        <v>13.2</v>
      </c>
      <c r="J1217" t="s">
        <v>6451</v>
      </c>
      <c r="K1217" t="s">
        <v>6467</v>
      </c>
      <c r="L1217" t="s">
        <v>6483</v>
      </c>
      <c r="M1217" t="s">
        <v>6503</v>
      </c>
      <c r="N1217" t="s">
        <v>7310</v>
      </c>
      <c r="O1217" t="s">
        <v>8396</v>
      </c>
    </row>
    <row r="1218" spans="5:15">
      <c r="E1218">
        <v>30.3</v>
      </c>
      <c r="J1218" t="s">
        <v>6451</v>
      </c>
      <c r="K1218" t="s">
        <v>6467</v>
      </c>
      <c r="L1218" t="s">
        <v>6483</v>
      </c>
      <c r="M1218" t="s">
        <v>6503</v>
      </c>
      <c r="N1218" t="s">
        <v>7311</v>
      </c>
      <c r="O1218" t="s">
        <v>8397</v>
      </c>
    </row>
    <row r="1219" spans="5:15">
      <c r="E1219">
        <v>9.17</v>
      </c>
      <c r="J1219" t="s">
        <v>6451</v>
      </c>
      <c r="K1219" t="s">
        <v>6467</v>
      </c>
      <c r="L1219" t="s">
        <v>6483</v>
      </c>
      <c r="M1219" t="s">
        <v>6503</v>
      </c>
      <c r="N1219" t="s">
        <v>7312</v>
      </c>
      <c r="O1219" t="s">
        <v>8398</v>
      </c>
    </row>
    <row r="1220" spans="5:15">
      <c r="E1220">
        <v>5.92</v>
      </c>
      <c r="J1220" t="s">
        <v>6451</v>
      </c>
      <c r="K1220" t="s">
        <v>6467</v>
      </c>
      <c r="L1220" t="s">
        <v>6483</v>
      </c>
      <c r="M1220" t="s">
        <v>6503</v>
      </c>
      <c r="N1220" t="s">
        <v>7313</v>
      </c>
      <c r="O1220" t="s">
        <v>8399</v>
      </c>
    </row>
    <row r="1221" spans="5:15">
      <c r="E1221">
        <v>5.2</v>
      </c>
      <c r="J1221" t="s">
        <v>6451</v>
      </c>
      <c r="K1221" t="s">
        <v>6467</v>
      </c>
      <c r="L1221" t="s">
        <v>6483</v>
      </c>
      <c r="M1221" t="s">
        <v>6503</v>
      </c>
      <c r="N1221" t="s">
        <v>7314</v>
      </c>
      <c r="O1221" t="s">
        <v>8400</v>
      </c>
    </row>
    <row r="1222" spans="5:15">
      <c r="E1222">
        <v>411</v>
      </c>
      <c r="J1222" t="s">
        <v>6451</v>
      </c>
      <c r="K1222" t="s">
        <v>6467</v>
      </c>
      <c r="L1222" t="s">
        <v>6483</v>
      </c>
      <c r="M1222" t="s">
        <v>6503</v>
      </c>
      <c r="N1222" t="s">
        <v>7315</v>
      </c>
      <c r="O1222" t="s">
        <v>8401</v>
      </c>
    </row>
    <row r="1223" spans="5:15">
      <c r="E1223">
        <v>98.09999999999999</v>
      </c>
      <c r="J1223" t="s">
        <v>6451</v>
      </c>
      <c r="K1223" t="s">
        <v>6467</v>
      </c>
      <c r="L1223" t="s">
        <v>6483</v>
      </c>
      <c r="M1223" t="s">
        <v>6503</v>
      </c>
      <c r="N1223" t="s">
        <v>7316</v>
      </c>
      <c r="O1223" t="s">
        <v>8402</v>
      </c>
    </row>
    <row r="1224" spans="5:15">
      <c r="E1224">
        <v>13.4</v>
      </c>
      <c r="J1224" t="s">
        <v>6451</v>
      </c>
      <c r="K1224" t="s">
        <v>6467</v>
      </c>
      <c r="L1224" t="s">
        <v>6483</v>
      </c>
      <c r="M1224" t="s">
        <v>6503</v>
      </c>
      <c r="N1224" t="s">
        <v>7317</v>
      </c>
      <c r="O1224" t="s">
        <v>8403</v>
      </c>
    </row>
    <row r="1225" spans="5:15">
      <c r="E1225">
        <v>9.970000000000001</v>
      </c>
      <c r="J1225" t="s">
        <v>6451</v>
      </c>
      <c r="K1225" t="s">
        <v>6467</v>
      </c>
      <c r="L1225" t="s">
        <v>6483</v>
      </c>
      <c r="M1225" t="s">
        <v>6503</v>
      </c>
      <c r="N1225" t="s">
        <v>7318</v>
      </c>
      <c r="O1225" t="s">
        <v>8404</v>
      </c>
    </row>
    <row r="1226" spans="5:15">
      <c r="E1226">
        <v>19.9</v>
      </c>
      <c r="J1226" t="s">
        <v>6451</v>
      </c>
      <c r="K1226" t="s">
        <v>6467</v>
      </c>
      <c r="L1226" t="s">
        <v>6483</v>
      </c>
      <c r="M1226" t="s">
        <v>6503</v>
      </c>
      <c r="N1226" t="s">
        <v>7319</v>
      </c>
      <c r="O1226" t="s">
        <v>8405</v>
      </c>
    </row>
    <row r="1227" spans="5:15">
      <c r="E1227">
        <v>57.1</v>
      </c>
      <c r="J1227" t="s">
        <v>6451</v>
      </c>
      <c r="K1227" t="s">
        <v>6467</v>
      </c>
      <c r="L1227" t="s">
        <v>6483</v>
      </c>
      <c r="M1227" t="s">
        <v>6503</v>
      </c>
      <c r="N1227" t="s">
        <v>7320</v>
      </c>
      <c r="O1227" t="s">
        <v>8406</v>
      </c>
    </row>
    <row r="1228" spans="5:15">
      <c r="E1228">
        <v>40.1</v>
      </c>
      <c r="J1228" t="s">
        <v>6451</v>
      </c>
      <c r="K1228" t="s">
        <v>6467</v>
      </c>
      <c r="L1228" t="s">
        <v>6483</v>
      </c>
      <c r="M1228" t="s">
        <v>6503</v>
      </c>
      <c r="N1228" t="s">
        <v>7321</v>
      </c>
      <c r="O1228" t="s">
        <v>8407</v>
      </c>
    </row>
    <row r="1229" spans="5:15">
      <c r="E1229">
        <v>7.1</v>
      </c>
      <c r="J1229" t="s">
        <v>6451</v>
      </c>
      <c r="K1229" t="s">
        <v>6467</v>
      </c>
      <c r="L1229" t="s">
        <v>6483</v>
      </c>
      <c r="M1229" t="s">
        <v>6503</v>
      </c>
      <c r="N1229" t="s">
        <v>7322</v>
      </c>
      <c r="O1229" t="s">
        <v>8408</v>
      </c>
    </row>
    <row r="1230" spans="5:15">
      <c r="E1230">
        <v>49.5</v>
      </c>
      <c r="J1230" t="s">
        <v>6451</v>
      </c>
      <c r="K1230" t="s">
        <v>6467</v>
      </c>
      <c r="L1230" t="s">
        <v>6483</v>
      </c>
      <c r="M1230" t="s">
        <v>6503</v>
      </c>
      <c r="N1230" t="s">
        <v>7323</v>
      </c>
      <c r="O1230" t="s">
        <v>8409</v>
      </c>
    </row>
    <row r="1231" spans="5:15">
      <c r="E1231">
        <v>2305</v>
      </c>
      <c r="J1231" t="s">
        <v>6451</v>
      </c>
      <c r="K1231" t="s">
        <v>6467</v>
      </c>
      <c r="L1231" t="s">
        <v>6483</v>
      </c>
      <c r="M1231" t="s">
        <v>6503</v>
      </c>
      <c r="N1231" t="s">
        <v>7324</v>
      </c>
      <c r="O1231" t="s">
        <v>8410</v>
      </c>
    </row>
    <row r="1232" spans="5:15">
      <c r="E1232">
        <v>41.7</v>
      </c>
      <c r="J1232" t="s">
        <v>6451</v>
      </c>
      <c r="K1232" t="s">
        <v>6467</v>
      </c>
      <c r="L1232" t="s">
        <v>6483</v>
      </c>
      <c r="M1232" t="s">
        <v>6503</v>
      </c>
      <c r="N1232" t="s">
        <v>7325</v>
      </c>
      <c r="O1232" t="s">
        <v>8411</v>
      </c>
    </row>
    <row r="1233" spans="5:15">
      <c r="E1233">
        <v>9.880000000000001</v>
      </c>
      <c r="J1233" t="s">
        <v>6451</v>
      </c>
      <c r="K1233" t="s">
        <v>6467</v>
      </c>
      <c r="L1233" t="s">
        <v>6483</v>
      </c>
      <c r="M1233" t="s">
        <v>6503</v>
      </c>
      <c r="N1233" t="s">
        <v>7326</v>
      </c>
      <c r="O1233" t="s">
        <v>8412</v>
      </c>
    </row>
    <row r="1234" spans="5:15">
      <c r="E1234">
        <v>915</v>
      </c>
      <c r="J1234" t="s">
        <v>6451</v>
      </c>
      <c r="K1234" t="s">
        <v>6467</v>
      </c>
      <c r="L1234" t="s">
        <v>6483</v>
      </c>
      <c r="M1234" t="s">
        <v>6503</v>
      </c>
      <c r="N1234" t="s">
        <v>7327</v>
      </c>
      <c r="O1234" t="s">
        <v>8413</v>
      </c>
    </row>
    <row r="1235" spans="5:15">
      <c r="E1235">
        <v>20.9</v>
      </c>
      <c r="J1235" t="s">
        <v>6451</v>
      </c>
      <c r="K1235" t="s">
        <v>6467</v>
      </c>
      <c r="L1235" t="s">
        <v>6483</v>
      </c>
      <c r="M1235" t="s">
        <v>6503</v>
      </c>
      <c r="N1235" t="s">
        <v>7328</v>
      </c>
      <c r="O1235" t="s">
        <v>8414</v>
      </c>
    </row>
    <row r="1236" spans="5:15">
      <c r="E1236">
        <v>713</v>
      </c>
      <c r="J1236" t="s">
        <v>6451</v>
      </c>
      <c r="K1236" t="s">
        <v>6467</v>
      </c>
      <c r="L1236" t="s">
        <v>6483</v>
      </c>
      <c r="M1236" t="s">
        <v>6503</v>
      </c>
      <c r="N1236" t="s">
        <v>7329</v>
      </c>
      <c r="O1236" t="s">
        <v>8415</v>
      </c>
    </row>
    <row r="1237" spans="5:15">
      <c r="E1237">
        <v>15.2</v>
      </c>
      <c r="J1237" t="s">
        <v>6451</v>
      </c>
      <c r="K1237" t="s">
        <v>6467</v>
      </c>
      <c r="L1237" t="s">
        <v>6483</v>
      </c>
      <c r="M1237" t="s">
        <v>6503</v>
      </c>
      <c r="N1237" t="s">
        <v>7330</v>
      </c>
      <c r="O1237" t="s">
        <v>8416</v>
      </c>
    </row>
    <row r="1238" spans="5:15">
      <c r="E1238">
        <v>720</v>
      </c>
      <c r="J1238" t="s">
        <v>6451</v>
      </c>
      <c r="K1238" t="s">
        <v>6467</v>
      </c>
      <c r="L1238" t="s">
        <v>6483</v>
      </c>
      <c r="M1238" t="s">
        <v>6503</v>
      </c>
      <c r="N1238" t="s">
        <v>7331</v>
      </c>
      <c r="O1238" t="s">
        <v>8417</v>
      </c>
    </row>
    <row r="1239" spans="5:15">
      <c r="E1239">
        <v>769</v>
      </c>
      <c r="J1239" t="s">
        <v>6451</v>
      </c>
      <c r="K1239" t="s">
        <v>6467</v>
      </c>
      <c r="L1239" t="s">
        <v>6483</v>
      </c>
      <c r="M1239" t="s">
        <v>6503</v>
      </c>
      <c r="N1239" t="s">
        <v>7332</v>
      </c>
      <c r="O1239" t="s">
        <v>8418</v>
      </c>
    </row>
    <row r="1240" spans="5:15">
      <c r="E1240">
        <v>179</v>
      </c>
      <c r="J1240" t="s">
        <v>6451</v>
      </c>
      <c r="K1240" t="s">
        <v>6467</v>
      </c>
      <c r="L1240" t="s">
        <v>6483</v>
      </c>
      <c r="M1240" t="s">
        <v>6503</v>
      </c>
      <c r="N1240" t="s">
        <v>7333</v>
      </c>
      <c r="O1240" t="s">
        <v>8419</v>
      </c>
    </row>
    <row r="1241" spans="5:15">
      <c r="E1241">
        <v>30</v>
      </c>
      <c r="J1241" t="s">
        <v>6451</v>
      </c>
      <c r="K1241" t="s">
        <v>6467</v>
      </c>
      <c r="L1241" t="s">
        <v>6483</v>
      </c>
      <c r="M1241" t="s">
        <v>6503</v>
      </c>
      <c r="N1241" t="s">
        <v>7334</v>
      </c>
      <c r="O1241" t="s">
        <v>8420</v>
      </c>
    </row>
    <row r="1242" spans="5:15">
      <c r="E1242">
        <v>2630</v>
      </c>
      <c r="J1242" t="s">
        <v>6451</v>
      </c>
      <c r="K1242" t="s">
        <v>6467</v>
      </c>
      <c r="L1242" t="s">
        <v>6483</v>
      </c>
      <c r="M1242" t="s">
        <v>6503</v>
      </c>
      <c r="N1242" t="s">
        <v>7335</v>
      </c>
      <c r="O1242" t="s">
        <v>8421</v>
      </c>
    </row>
    <row r="1243" spans="5:15">
      <c r="E1243">
        <v>136</v>
      </c>
      <c r="J1243" t="s">
        <v>6451</v>
      </c>
      <c r="K1243" t="s">
        <v>6467</v>
      </c>
      <c r="L1243" t="s">
        <v>6483</v>
      </c>
      <c r="M1243" t="s">
        <v>6503</v>
      </c>
      <c r="N1243" t="s">
        <v>7336</v>
      </c>
      <c r="O1243" t="s">
        <v>8422</v>
      </c>
    </row>
    <row r="1244" spans="5:15">
      <c r="E1244">
        <v>4132</v>
      </c>
      <c r="J1244" t="s">
        <v>6451</v>
      </c>
      <c r="K1244" t="s">
        <v>6467</v>
      </c>
      <c r="L1244" t="s">
        <v>6483</v>
      </c>
      <c r="M1244" t="s">
        <v>6503</v>
      </c>
      <c r="N1244" t="s">
        <v>7337</v>
      </c>
      <c r="O1244" t="s">
        <v>8423</v>
      </c>
    </row>
    <row r="1245" spans="5:15">
      <c r="E1245">
        <v>5.45</v>
      </c>
      <c r="J1245" t="s">
        <v>6451</v>
      </c>
      <c r="K1245" t="s">
        <v>6467</v>
      </c>
      <c r="L1245" t="s">
        <v>6483</v>
      </c>
      <c r="M1245" t="s">
        <v>6503</v>
      </c>
      <c r="N1245" t="s">
        <v>7338</v>
      </c>
      <c r="O1245" t="s">
        <v>8424</v>
      </c>
    </row>
    <row r="1246" spans="5:15">
      <c r="E1246">
        <v>23.2</v>
      </c>
      <c r="J1246" t="s">
        <v>6451</v>
      </c>
      <c r="K1246" t="s">
        <v>6467</v>
      </c>
      <c r="L1246" t="s">
        <v>6483</v>
      </c>
      <c r="M1246" t="s">
        <v>6503</v>
      </c>
      <c r="N1246" t="s">
        <v>7339</v>
      </c>
      <c r="O1246" t="s">
        <v>8425</v>
      </c>
    </row>
    <row r="1247" spans="5:15">
      <c r="E1247">
        <v>454</v>
      </c>
      <c r="J1247" t="s">
        <v>6451</v>
      </c>
      <c r="K1247" t="s">
        <v>6467</v>
      </c>
      <c r="L1247" t="s">
        <v>6483</v>
      </c>
      <c r="M1247" t="s">
        <v>6503</v>
      </c>
      <c r="N1247" t="s">
        <v>7340</v>
      </c>
      <c r="O1247" t="s">
        <v>8426</v>
      </c>
    </row>
    <row r="1248" spans="5:15">
      <c r="E1248">
        <v>15.3</v>
      </c>
      <c r="J1248" t="s">
        <v>6451</v>
      </c>
      <c r="K1248" t="s">
        <v>6467</v>
      </c>
      <c r="L1248" t="s">
        <v>6483</v>
      </c>
      <c r="M1248" t="s">
        <v>6503</v>
      </c>
      <c r="N1248" t="s">
        <v>7341</v>
      </c>
      <c r="O1248" t="s">
        <v>8427</v>
      </c>
    </row>
    <row r="1249" spans="5:15">
      <c r="E1249">
        <v>635</v>
      </c>
      <c r="J1249" t="s">
        <v>6451</v>
      </c>
      <c r="K1249" t="s">
        <v>6467</v>
      </c>
      <c r="L1249" t="s">
        <v>6483</v>
      </c>
      <c r="M1249" t="s">
        <v>6503</v>
      </c>
      <c r="N1249" t="s">
        <v>7342</v>
      </c>
      <c r="O1249" t="s">
        <v>8428</v>
      </c>
    </row>
    <row r="1250" spans="5:15">
      <c r="E1250">
        <v>6.48</v>
      </c>
      <c r="J1250" t="s">
        <v>6451</v>
      </c>
      <c r="K1250" t="s">
        <v>6467</v>
      </c>
      <c r="L1250" t="s">
        <v>6483</v>
      </c>
      <c r="M1250" t="s">
        <v>6503</v>
      </c>
      <c r="N1250" t="s">
        <v>7343</v>
      </c>
      <c r="O1250" t="s">
        <v>8429</v>
      </c>
    </row>
    <row r="1251" spans="5:15">
      <c r="E1251">
        <v>175</v>
      </c>
      <c r="J1251" t="s">
        <v>6451</v>
      </c>
      <c r="K1251" t="s">
        <v>6467</v>
      </c>
      <c r="L1251" t="s">
        <v>6483</v>
      </c>
      <c r="M1251" t="s">
        <v>6503</v>
      </c>
      <c r="N1251" t="s">
        <v>7344</v>
      </c>
      <c r="O1251" t="s">
        <v>8430</v>
      </c>
    </row>
    <row r="1252" spans="5:15">
      <c r="E1252">
        <v>8.779999999999999</v>
      </c>
      <c r="J1252" t="s">
        <v>6451</v>
      </c>
      <c r="K1252" t="s">
        <v>6467</v>
      </c>
      <c r="L1252" t="s">
        <v>6483</v>
      </c>
      <c r="M1252" t="s">
        <v>6503</v>
      </c>
      <c r="N1252" t="s">
        <v>7345</v>
      </c>
      <c r="O1252" t="s">
        <v>8431</v>
      </c>
    </row>
    <row r="1253" spans="5:15">
      <c r="E1253">
        <v>188</v>
      </c>
      <c r="J1253" t="s">
        <v>6451</v>
      </c>
      <c r="K1253" t="s">
        <v>6467</v>
      </c>
      <c r="L1253" t="s">
        <v>6483</v>
      </c>
      <c r="M1253" t="s">
        <v>6503</v>
      </c>
      <c r="N1253" t="s">
        <v>7346</v>
      </c>
      <c r="O1253" t="s">
        <v>8432</v>
      </c>
    </row>
    <row r="1254" spans="5:15">
      <c r="E1254">
        <v>38.7</v>
      </c>
      <c r="J1254" t="s">
        <v>6451</v>
      </c>
      <c r="K1254" t="s">
        <v>6467</v>
      </c>
      <c r="L1254" t="s">
        <v>6483</v>
      </c>
      <c r="M1254" t="s">
        <v>6503</v>
      </c>
      <c r="N1254" t="s">
        <v>7347</v>
      </c>
      <c r="O1254" t="s">
        <v>8433</v>
      </c>
    </row>
    <row r="1255" spans="5:15">
      <c r="E1255">
        <v>14.7</v>
      </c>
      <c r="J1255" t="s">
        <v>6451</v>
      </c>
      <c r="K1255" t="s">
        <v>6467</v>
      </c>
      <c r="L1255" t="s">
        <v>6483</v>
      </c>
      <c r="M1255" t="s">
        <v>6503</v>
      </c>
      <c r="N1255" t="s">
        <v>7348</v>
      </c>
      <c r="O1255" t="s">
        <v>8434</v>
      </c>
    </row>
    <row r="1256" spans="5:15">
      <c r="E1256">
        <v>11.1</v>
      </c>
      <c r="J1256" t="s">
        <v>6451</v>
      </c>
      <c r="K1256" t="s">
        <v>6467</v>
      </c>
      <c r="L1256" t="s">
        <v>6483</v>
      </c>
      <c r="M1256" t="s">
        <v>6503</v>
      </c>
      <c r="N1256" t="s">
        <v>7349</v>
      </c>
      <c r="O1256" t="s">
        <v>8435</v>
      </c>
    </row>
    <row r="1257" spans="5:15">
      <c r="E1257">
        <v>7.13</v>
      </c>
      <c r="J1257" t="s">
        <v>6451</v>
      </c>
      <c r="K1257" t="s">
        <v>6467</v>
      </c>
      <c r="L1257" t="s">
        <v>6483</v>
      </c>
      <c r="M1257" t="s">
        <v>6503</v>
      </c>
      <c r="N1257" t="s">
        <v>7350</v>
      </c>
      <c r="O1257" t="s">
        <v>8436</v>
      </c>
    </row>
    <row r="1258" spans="5:15">
      <c r="E1258">
        <v>12.5</v>
      </c>
      <c r="J1258" t="s">
        <v>6451</v>
      </c>
      <c r="K1258" t="s">
        <v>6467</v>
      </c>
      <c r="L1258" t="s">
        <v>6483</v>
      </c>
      <c r="M1258" t="s">
        <v>6503</v>
      </c>
      <c r="N1258" t="s">
        <v>7351</v>
      </c>
      <c r="O1258" t="s">
        <v>8437</v>
      </c>
    </row>
    <row r="1259" spans="5:15">
      <c r="E1259">
        <v>127</v>
      </c>
      <c r="J1259" t="s">
        <v>6451</v>
      </c>
      <c r="K1259" t="s">
        <v>6467</v>
      </c>
      <c r="L1259" t="s">
        <v>6483</v>
      </c>
      <c r="M1259" t="s">
        <v>6503</v>
      </c>
      <c r="N1259" t="s">
        <v>7352</v>
      </c>
      <c r="O1259" t="s">
        <v>8438</v>
      </c>
    </row>
    <row r="1260" spans="5:15">
      <c r="E1260">
        <v>2463</v>
      </c>
      <c r="J1260" t="s">
        <v>6451</v>
      </c>
      <c r="K1260" t="s">
        <v>6467</v>
      </c>
      <c r="L1260" t="s">
        <v>6483</v>
      </c>
      <c r="M1260" t="s">
        <v>6503</v>
      </c>
      <c r="N1260" t="s">
        <v>7350</v>
      </c>
      <c r="O1260" t="s">
        <v>8436</v>
      </c>
    </row>
    <row r="1261" spans="5:15">
      <c r="E1261">
        <v>948</v>
      </c>
      <c r="J1261" t="s">
        <v>6451</v>
      </c>
      <c r="K1261" t="s">
        <v>6467</v>
      </c>
      <c r="L1261" t="s">
        <v>6483</v>
      </c>
      <c r="M1261" t="s">
        <v>6503</v>
      </c>
      <c r="N1261" t="s">
        <v>7352</v>
      </c>
      <c r="O1261" t="s">
        <v>8438</v>
      </c>
    </row>
    <row r="1262" spans="5:15">
      <c r="E1262">
        <v>11.5</v>
      </c>
      <c r="J1262" t="s">
        <v>6451</v>
      </c>
      <c r="K1262" t="s">
        <v>6467</v>
      </c>
      <c r="L1262" t="s">
        <v>6483</v>
      </c>
      <c r="M1262" t="s">
        <v>6503</v>
      </c>
      <c r="N1262" t="s">
        <v>7353</v>
      </c>
      <c r="O1262" t="s">
        <v>8439</v>
      </c>
    </row>
    <row r="1263" spans="5:15">
      <c r="E1263">
        <v>13.2</v>
      </c>
      <c r="J1263" t="s">
        <v>6451</v>
      </c>
      <c r="K1263" t="s">
        <v>6467</v>
      </c>
      <c r="L1263" t="s">
        <v>6483</v>
      </c>
      <c r="M1263" t="s">
        <v>6503</v>
      </c>
      <c r="N1263" t="s">
        <v>7354</v>
      </c>
      <c r="O1263" t="s">
        <v>8440</v>
      </c>
    </row>
    <row r="1264" spans="5:15">
      <c r="E1264">
        <v>420</v>
      </c>
      <c r="J1264" t="s">
        <v>6451</v>
      </c>
      <c r="K1264" t="s">
        <v>6467</v>
      </c>
      <c r="L1264" t="s">
        <v>6483</v>
      </c>
      <c r="M1264" t="s">
        <v>6503</v>
      </c>
      <c r="N1264" t="s">
        <v>7355</v>
      </c>
      <c r="O1264" t="s">
        <v>8441</v>
      </c>
    </row>
    <row r="1265" spans="5:15">
      <c r="E1265">
        <v>103</v>
      </c>
      <c r="J1265" t="s">
        <v>6451</v>
      </c>
      <c r="K1265" t="s">
        <v>6467</v>
      </c>
      <c r="L1265" t="s">
        <v>6483</v>
      </c>
      <c r="M1265" t="s">
        <v>6503</v>
      </c>
      <c r="N1265" t="s">
        <v>7355</v>
      </c>
      <c r="O1265" t="s">
        <v>8441</v>
      </c>
    </row>
    <row r="1266" spans="5:15">
      <c r="E1266">
        <v>1428</v>
      </c>
      <c r="J1266" t="s">
        <v>6451</v>
      </c>
      <c r="K1266" t="s">
        <v>6467</v>
      </c>
      <c r="L1266" t="s">
        <v>6483</v>
      </c>
      <c r="M1266" t="s">
        <v>6503</v>
      </c>
      <c r="N1266" t="s">
        <v>7356</v>
      </c>
      <c r="O1266" t="s">
        <v>8442</v>
      </c>
    </row>
    <row r="1267" spans="5:15">
      <c r="E1267">
        <v>33.5</v>
      </c>
      <c r="J1267" t="s">
        <v>6451</v>
      </c>
      <c r="K1267" t="s">
        <v>6467</v>
      </c>
      <c r="L1267" t="s">
        <v>6483</v>
      </c>
      <c r="M1267" t="s">
        <v>6503</v>
      </c>
      <c r="N1267" t="s">
        <v>7357</v>
      </c>
      <c r="O1267" t="s">
        <v>8443</v>
      </c>
    </row>
    <row r="1268" spans="5:15">
      <c r="E1268">
        <v>20.4</v>
      </c>
      <c r="J1268" t="s">
        <v>6451</v>
      </c>
      <c r="K1268" t="s">
        <v>6467</v>
      </c>
      <c r="L1268" t="s">
        <v>6483</v>
      </c>
      <c r="M1268" t="s">
        <v>6503</v>
      </c>
      <c r="N1268" t="s">
        <v>7358</v>
      </c>
      <c r="O1268" t="s">
        <v>8444</v>
      </c>
    </row>
    <row r="1269" spans="5:15">
      <c r="E1269">
        <v>976</v>
      </c>
      <c r="J1269" t="s">
        <v>6451</v>
      </c>
      <c r="K1269" t="s">
        <v>6467</v>
      </c>
      <c r="L1269" t="s">
        <v>6483</v>
      </c>
      <c r="M1269" t="s">
        <v>6503</v>
      </c>
      <c r="N1269" t="s">
        <v>7359</v>
      </c>
      <c r="O1269" t="s">
        <v>8445</v>
      </c>
    </row>
    <row r="1270" spans="5:15">
      <c r="E1270">
        <v>10.7</v>
      </c>
      <c r="J1270" t="s">
        <v>6451</v>
      </c>
      <c r="K1270" t="s">
        <v>6467</v>
      </c>
      <c r="L1270" t="s">
        <v>6483</v>
      </c>
      <c r="M1270" t="s">
        <v>6503</v>
      </c>
      <c r="N1270" t="s">
        <v>7360</v>
      </c>
      <c r="O1270" t="s">
        <v>8446</v>
      </c>
    </row>
    <row r="1271" spans="5:15">
      <c r="E1271">
        <v>36.5</v>
      </c>
      <c r="J1271" t="s">
        <v>6451</v>
      </c>
      <c r="K1271" t="s">
        <v>6467</v>
      </c>
      <c r="L1271" t="s">
        <v>6483</v>
      </c>
      <c r="M1271" t="s">
        <v>6503</v>
      </c>
      <c r="N1271" t="s">
        <v>7361</v>
      </c>
      <c r="O1271" t="s">
        <v>8447</v>
      </c>
    </row>
    <row r="1272" spans="5:15">
      <c r="E1272">
        <v>12.8</v>
      </c>
      <c r="J1272" t="s">
        <v>6451</v>
      </c>
      <c r="K1272" t="s">
        <v>6467</v>
      </c>
      <c r="L1272" t="s">
        <v>6483</v>
      </c>
      <c r="M1272" t="s">
        <v>6503</v>
      </c>
      <c r="N1272" t="s">
        <v>7361</v>
      </c>
      <c r="O1272" t="s">
        <v>8447</v>
      </c>
    </row>
    <row r="1273" spans="5:15">
      <c r="E1273">
        <v>8.27</v>
      </c>
      <c r="J1273" t="s">
        <v>6451</v>
      </c>
      <c r="K1273" t="s">
        <v>6467</v>
      </c>
      <c r="L1273" t="s">
        <v>6483</v>
      </c>
      <c r="M1273" t="s">
        <v>6503</v>
      </c>
      <c r="N1273" t="s">
        <v>7361</v>
      </c>
      <c r="O1273" t="s">
        <v>8447</v>
      </c>
    </row>
    <row r="1274" spans="5:15">
      <c r="E1274">
        <v>266</v>
      </c>
      <c r="J1274" t="s">
        <v>6451</v>
      </c>
      <c r="K1274" t="s">
        <v>6467</v>
      </c>
      <c r="L1274" t="s">
        <v>6483</v>
      </c>
      <c r="M1274" t="s">
        <v>6503</v>
      </c>
      <c r="N1274" t="s">
        <v>7362</v>
      </c>
      <c r="O1274" t="s">
        <v>8448</v>
      </c>
    </row>
    <row r="1275" spans="5:15">
      <c r="E1275">
        <v>155</v>
      </c>
      <c r="J1275" t="s">
        <v>6451</v>
      </c>
      <c r="K1275" t="s">
        <v>6467</v>
      </c>
      <c r="L1275" t="s">
        <v>6483</v>
      </c>
      <c r="M1275" t="s">
        <v>6503</v>
      </c>
      <c r="N1275" t="s">
        <v>7363</v>
      </c>
      <c r="O1275" t="s">
        <v>8449</v>
      </c>
    </row>
    <row r="1276" spans="5:15">
      <c r="E1276">
        <v>13.4</v>
      </c>
      <c r="J1276" t="s">
        <v>6451</v>
      </c>
      <c r="K1276" t="s">
        <v>6467</v>
      </c>
      <c r="L1276" t="s">
        <v>6483</v>
      </c>
      <c r="M1276" t="s">
        <v>6503</v>
      </c>
      <c r="N1276" t="s">
        <v>7364</v>
      </c>
      <c r="O1276" t="s">
        <v>8450</v>
      </c>
    </row>
    <row r="1277" spans="5:15">
      <c r="E1277">
        <v>154</v>
      </c>
      <c r="J1277" t="s">
        <v>6451</v>
      </c>
      <c r="K1277" t="s">
        <v>6467</v>
      </c>
      <c r="L1277" t="s">
        <v>6483</v>
      </c>
      <c r="M1277" t="s">
        <v>6503</v>
      </c>
      <c r="N1277" t="s">
        <v>7365</v>
      </c>
      <c r="O1277" t="s">
        <v>8451</v>
      </c>
    </row>
    <row r="1278" spans="5:15">
      <c r="E1278">
        <v>73.90000000000001</v>
      </c>
      <c r="J1278" t="s">
        <v>6451</v>
      </c>
      <c r="K1278" t="s">
        <v>6467</v>
      </c>
      <c r="L1278" t="s">
        <v>6483</v>
      </c>
      <c r="M1278" t="s">
        <v>6503</v>
      </c>
      <c r="N1278" t="s">
        <v>7366</v>
      </c>
      <c r="O1278" t="s">
        <v>8452</v>
      </c>
    </row>
    <row r="1279" spans="5:15">
      <c r="E1279">
        <v>24.9</v>
      </c>
      <c r="J1279" t="s">
        <v>6451</v>
      </c>
      <c r="K1279" t="s">
        <v>6467</v>
      </c>
      <c r="L1279" t="s">
        <v>6483</v>
      </c>
      <c r="M1279" t="s">
        <v>6503</v>
      </c>
      <c r="N1279" t="s">
        <v>7367</v>
      </c>
      <c r="O1279" t="s">
        <v>8453</v>
      </c>
    </row>
    <row r="1280" spans="5:15">
      <c r="E1280">
        <v>46.3</v>
      </c>
      <c r="J1280" t="s">
        <v>6451</v>
      </c>
      <c r="K1280" t="s">
        <v>6467</v>
      </c>
      <c r="L1280" t="s">
        <v>6483</v>
      </c>
      <c r="M1280" t="s">
        <v>6503</v>
      </c>
      <c r="N1280" t="s">
        <v>7368</v>
      </c>
      <c r="O1280" t="s">
        <v>8454</v>
      </c>
    </row>
    <row r="1281" spans="5:15">
      <c r="E1281">
        <v>64.8</v>
      </c>
      <c r="J1281" t="s">
        <v>6451</v>
      </c>
      <c r="K1281" t="s">
        <v>6467</v>
      </c>
      <c r="L1281" t="s">
        <v>6483</v>
      </c>
      <c r="M1281" t="s">
        <v>6503</v>
      </c>
      <c r="N1281" t="s">
        <v>7368</v>
      </c>
      <c r="O1281" t="s">
        <v>8454</v>
      </c>
    </row>
    <row r="1282" spans="5:15">
      <c r="E1282">
        <v>62.7</v>
      </c>
      <c r="J1282" t="s">
        <v>6451</v>
      </c>
      <c r="K1282" t="s">
        <v>6467</v>
      </c>
      <c r="L1282" t="s">
        <v>6483</v>
      </c>
      <c r="M1282" t="s">
        <v>6503</v>
      </c>
      <c r="N1282" t="s">
        <v>7369</v>
      </c>
      <c r="O1282" t="s">
        <v>8455</v>
      </c>
    </row>
    <row r="1283" spans="5:15">
      <c r="E1283">
        <v>81.7</v>
      </c>
      <c r="J1283" t="s">
        <v>6451</v>
      </c>
      <c r="K1283" t="s">
        <v>6467</v>
      </c>
      <c r="L1283" t="s">
        <v>6483</v>
      </c>
      <c r="M1283" t="s">
        <v>6503</v>
      </c>
      <c r="N1283" t="s">
        <v>7370</v>
      </c>
      <c r="O1283" t="s">
        <v>8456</v>
      </c>
    </row>
    <row r="1284" spans="5:15">
      <c r="E1284">
        <v>659</v>
      </c>
      <c r="J1284" t="s">
        <v>6451</v>
      </c>
      <c r="K1284" t="s">
        <v>6467</v>
      </c>
      <c r="L1284" t="s">
        <v>6483</v>
      </c>
      <c r="M1284" t="s">
        <v>6503</v>
      </c>
      <c r="N1284" t="s">
        <v>7371</v>
      </c>
      <c r="O1284" t="s">
        <v>8457</v>
      </c>
    </row>
    <row r="1285" spans="5:15">
      <c r="E1285">
        <v>24.2</v>
      </c>
      <c r="J1285" t="s">
        <v>6451</v>
      </c>
      <c r="K1285" t="s">
        <v>6467</v>
      </c>
      <c r="L1285" t="s">
        <v>6483</v>
      </c>
      <c r="M1285" t="s">
        <v>6503</v>
      </c>
      <c r="N1285" t="s">
        <v>7371</v>
      </c>
      <c r="O1285" t="s">
        <v>8457</v>
      </c>
    </row>
    <row r="1286" spans="5:15">
      <c r="E1286">
        <v>165</v>
      </c>
      <c r="J1286" t="s">
        <v>6451</v>
      </c>
      <c r="K1286" t="s">
        <v>6467</v>
      </c>
      <c r="L1286" t="s">
        <v>6483</v>
      </c>
      <c r="M1286" t="s">
        <v>6503</v>
      </c>
      <c r="N1286" t="s">
        <v>7372</v>
      </c>
      <c r="O1286" t="s">
        <v>8458</v>
      </c>
    </row>
    <row r="1287" spans="5:15">
      <c r="E1287">
        <v>6.03</v>
      </c>
      <c r="J1287" t="s">
        <v>6451</v>
      </c>
      <c r="K1287" t="s">
        <v>6467</v>
      </c>
      <c r="L1287" t="s">
        <v>6483</v>
      </c>
      <c r="M1287" t="s">
        <v>6503</v>
      </c>
      <c r="N1287" t="s">
        <v>7372</v>
      </c>
      <c r="O1287" t="s">
        <v>8458</v>
      </c>
    </row>
    <row r="1288" spans="5:15">
      <c r="E1288">
        <v>82</v>
      </c>
      <c r="J1288" t="s">
        <v>6451</v>
      </c>
      <c r="K1288" t="s">
        <v>6467</v>
      </c>
      <c r="L1288" t="s">
        <v>6483</v>
      </c>
      <c r="M1288" t="s">
        <v>6503</v>
      </c>
      <c r="N1288" t="s">
        <v>7373</v>
      </c>
      <c r="O1288" t="s">
        <v>8459</v>
      </c>
    </row>
    <row r="1289" spans="5:15">
      <c r="E1289">
        <v>18.4</v>
      </c>
      <c r="J1289" t="s">
        <v>6451</v>
      </c>
      <c r="K1289" t="s">
        <v>6467</v>
      </c>
      <c r="L1289" t="s">
        <v>6483</v>
      </c>
      <c r="M1289" t="s">
        <v>6503</v>
      </c>
      <c r="N1289" t="s">
        <v>7374</v>
      </c>
      <c r="O1289" t="s">
        <v>8460</v>
      </c>
    </row>
    <row r="1290" spans="5:15">
      <c r="E1290">
        <v>4823</v>
      </c>
      <c r="J1290" t="s">
        <v>6451</v>
      </c>
      <c r="K1290" t="s">
        <v>6467</v>
      </c>
      <c r="L1290" t="s">
        <v>6483</v>
      </c>
      <c r="M1290" t="s">
        <v>6503</v>
      </c>
      <c r="N1290" t="s">
        <v>7375</v>
      </c>
      <c r="O1290" t="s">
        <v>8461</v>
      </c>
    </row>
    <row r="1291" spans="5:15">
      <c r="E1291">
        <v>42.9</v>
      </c>
      <c r="J1291" t="s">
        <v>6451</v>
      </c>
      <c r="K1291" t="s">
        <v>6467</v>
      </c>
      <c r="L1291" t="s">
        <v>6483</v>
      </c>
      <c r="M1291" t="s">
        <v>6503</v>
      </c>
      <c r="N1291" t="s">
        <v>7374</v>
      </c>
      <c r="O1291" t="s">
        <v>8460</v>
      </c>
    </row>
    <row r="1292" spans="5:15">
      <c r="E1292">
        <v>158</v>
      </c>
      <c r="J1292" t="s">
        <v>6451</v>
      </c>
      <c r="K1292" t="s">
        <v>6467</v>
      </c>
      <c r="L1292" t="s">
        <v>6483</v>
      </c>
      <c r="M1292" t="s">
        <v>6503</v>
      </c>
      <c r="N1292" t="s">
        <v>7376</v>
      </c>
      <c r="O1292" t="s">
        <v>8462</v>
      </c>
    </row>
    <row r="1293" spans="5:15">
      <c r="E1293">
        <v>236</v>
      </c>
      <c r="J1293" t="s">
        <v>6451</v>
      </c>
      <c r="K1293" t="s">
        <v>6467</v>
      </c>
      <c r="L1293" t="s">
        <v>6483</v>
      </c>
      <c r="M1293" t="s">
        <v>6503</v>
      </c>
      <c r="N1293" t="s">
        <v>7377</v>
      </c>
      <c r="O1293" t="s">
        <v>8463</v>
      </c>
    </row>
    <row r="1294" spans="5:15">
      <c r="E1294">
        <v>8.210000000000001</v>
      </c>
      <c r="J1294" t="s">
        <v>6451</v>
      </c>
      <c r="K1294" t="s">
        <v>6467</v>
      </c>
      <c r="L1294" t="s">
        <v>6483</v>
      </c>
      <c r="M1294" t="s">
        <v>6503</v>
      </c>
      <c r="N1294" t="s">
        <v>7378</v>
      </c>
      <c r="O1294" t="s">
        <v>8464</v>
      </c>
    </row>
    <row r="1295" spans="5:15">
      <c r="E1295">
        <v>5.28</v>
      </c>
      <c r="J1295" t="s">
        <v>6451</v>
      </c>
      <c r="K1295" t="s">
        <v>6467</v>
      </c>
      <c r="L1295" t="s">
        <v>6483</v>
      </c>
      <c r="M1295" t="s">
        <v>6503</v>
      </c>
      <c r="N1295" t="s">
        <v>7379</v>
      </c>
      <c r="O1295" t="s">
        <v>8465</v>
      </c>
    </row>
    <row r="1296" spans="5:15">
      <c r="E1296">
        <v>37.1</v>
      </c>
      <c r="J1296" t="s">
        <v>6451</v>
      </c>
      <c r="K1296" t="s">
        <v>6467</v>
      </c>
      <c r="L1296" t="s">
        <v>6483</v>
      </c>
      <c r="M1296" t="s">
        <v>6503</v>
      </c>
      <c r="N1296" t="s">
        <v>7380</v>
      </c>
      <c r="O1296" t="s">
        <v>8466</v>
      </c>
    </row>
    <row r="1297" spans="2:15">
      <c r="E1297">
        <v>2403</v>
      </c>
      <c r="J1297" t="s">
        <v>6451</v>
      </c>
      <c r="K1297" t="s">
        <v>6467</v>
      </c>
      <c r="L1297" t="s">
        <v>6483</v>
      </c>
      <c r="M1297" t="s">
        <v>6503</v>
      </c>
      <c r="N1297" t="s">
        <v>7381</v>
      </c>
      <c r="O1297" t="s">
        <v>8467</v>
      </c>
    </row>
    <row r="1298" spans="2:15">
      <c r="E1298">
        <v>330</v>
      </c>
      <c r="J1298" t="s">
        <v>6451</v>
      </c>
      <c r="K1298" t="s">
        <v>6467</v>
      </c>
      <c r="L1298" t="s">
        <v>6483</v>
      </c>
      <c r="M1298" t="s">
        <v>6503</v>
      </c>
      <c r="N1298" t="s">
        <v>7377</v>
      </c>
      <c r="O1298" t="s">
        <v>8463</v>
      </c>
    </row>
    <row r="1299" spans="2:15">
      <c r="E1299">
        <v>816</v>
      </c>
      <c r="J1299" t="s">
        <v>6451</v>
      </c>
      <c r="K1299" t="s">
        <v>6467</v>
      </c>
      <c r="L1299" t="s">
        <v>6483</v>
      </c>
      <c r="M1299" t="s">
        <v>6503</v>
      </c>
      <c r="N1299" t="s">
        <v>7382</v>
      </c>
      <c r="O1299" t="s">
        <v>8468</v>
      </c>
    </row>
    <row r="1300" spans="2:15">
      <c r="E1300">
        <v>1966</v>
      </c>
      <c r="J1300" t="s">
        <v>6451</v>
      </c>
      <c r="K1300" t="s">
        <v>6467</v>
      </c>
      <c r="L1300" t="s">
        <v>6483</v>
      </c>
      <c r="M1300" t="s">
        <v>6503</v>
      </c>
      <c r="N1300" t="s">
        <v>7383</v>
      </c>
      <c r="O1300" t="s">
        <v>8469</v>
      </c>
    </row>
    <row r="1301" spans="2:15">
      <c r="E1301">
        <v>26.6</v>
      </c>
      <c r="J1301" t="s">
        <v>6451</v>
      </c>
      <c r="K1301" t="s">
        <v>6467</v>
      </c>
      <c r="L1301" t="s">
        <v>6483</v>
      </c>
      <c r="M1301" t="s">
        <v>6503</v>
      </c>
      <c r="N1301" t="s">
        <v>7384</v>
      </c>
      <c r="O1301" t="s">
        <v>8470</v>
      </c>
    </row>
    <row r="1302" spans="2:15">
      <c r="E1302">
        <v>3513</v>
      </c>
      <c r="J1302" t="s">
        <v>6451</v>
      </c>
      <c r="K1302" t="s">
        <v>6467</v>
      </c>
      <c r="L1302" t="s">
        <v>6483</v>
      </c>
      <c r="M1302" t="s">
        <v>6503</v>
      </c>
      <c r="N1302" t="s">
        <v>7385</v>
      </c>
      <c r="O1302" t="s">
        <v>8471</v>
      </c>
    </row>
    <row r="1303" spans="2:15">
      <c r="E1303">
        <v>7052</v>
      </c>
      <c r="J1303" t="s">
        <v>6451</v>
      </c>
      <c r="K1303" t="s">
        <v>6467</v>
      </c>
      <c r="L1303" t="s">
        <v>6483</v>
      </c>
      <c r="M1303" t="s">
        <v>6503</v>
      </c>
      <c r="N1303" t="s">
        <v>7386</v>
      </c>
      <c r="O1303" t="s">
        <v>8472</v>
      </c>
    </row>
    <row r="1304" spans="2:15">
      <c r="E1304">
        <v>18.2</v>
      </c>
      <c r="J1304" t="s">
        <v>6451</v>
      </c>
      <c r="K1304" t="s">
        <v>6467</v>
      </c>
      <c r="L1304" t="s">
        <v>6483</v>
      </c>
      <c r="M1304" t="s">
        <v>6503</v>
      </c>
      <c r="N1304" t="s">
        <v>7387</v>
      </c>
      <c r="O1304" t="s">
        <v>8473</v>
      </c>
    </row>
    <row r="1305" spans="2:15">
      <c r="E1305">
        <v>10.6</v>
      </c>
      <c r="J1305" t="s">
        <v>6451</v>
      </c>
      <c r="K1305" t="s">
        <v>6467</v>
      </c>
      <c r="L1305" t="s">
        <v>6483</v>
      </c>
      <c r="M1305" t="s">
        <v>6503</v>
      </c>
      <c r="N1305" t="s">
        <v>7388</v>
      </c>
      <c r="O1305" t="s">
        <v>8474</v>
      </c>
    </row>
    <row r="1306" spans="2:15">
      <c r="E1306">
        <v>27.9</v>
      </c>
      <c r="J1306" t="s">
        <v>6451</v>
      </c>
      <c r="K1306" t="s">
        <v>6467</v>
      </c>
      <c r="L1306" t="s">
        <v>6483</v>
      </c>
      <c r="M1306" t="s">
        <v>6503</v>
      </c>
      <c r="N1306" t="s">
        <v>7389</v>
      </c>
      <c r="O1306" t="s">
        <v>8475</v>
      </c>
    </row>
    <row r="1307" spans="2:15">
      <c r="B1307">
        <v>125</v>
      </c>
      <c r="J1307" t="s">
        <v>6451</v>
      </c>
      <c r="K1307" t="s">
        <v>6468</v>
      </c>
      <c r="L1307" t="s">
        <v>6484</v>
      </c>
      <c r="M1307" t="s">
        <v>6508</v>
      </c>
      <c r="N1307" t="s">
        <v>7390</v>
      </c>
      <c r="O1307" t="s">
        <v>8476</v>
      </c>
    </row>
    <row r="1308" spans="2:15">
      <c r="B1308">
        <v>130</v>
      </c>
      <c r="J1308" t="s">
        <v>6451</v>
      </c>
      <c r="K1308" t="s">
        <v>6468</v>
      </c>
      <c r="L1308" t="s">
        <v>6484</v>
      </c>
      <c r="M1308" t="s">
        <v>6508</v>
      </c>
      <c r="N1308" t="s">
        <v>7391</v>
      </c>
      <c r="O1308" t="s">
        <v>8477</v>
      </c>
    </row>
    <row r="1309" spans="2:15">
      <c r="B1309">
        <v>9</v>
      </c>
      <c r="J1309" t="s">
        <v>6451</v>
      </c>
      <c r="K1309" t="s">
        <v>6468</v>
      </c>
      <c r="L1309" t="s">
        <v>6484</v>
      </c>
      <c r="M1309" t="s">
        <v>6508</v>
      </c>
      <c r="N1309" t="s">
        <v>7392</v>
      </c>
      <c r="O1309" t="s">
        <v>8478</v>
      </c>
    </row>
    <row r="1310" spans="2:15">
      <c r="B1310">
        <v>34</v>
      </c>
      <c r="J1310" t="s">
        <v>6451</v>
      </c>
      <c r="K1310" t="s">
        <v>6468</v>
      </c>
      <c r="L1310" t="s">
        <v>6484</v>
      </c>
      <c r="M1310" t="s">
        <v>6508</v>
      </c>
      <c r="N1310" t="s">
        <v>7393</v>
      </c>
      <c r="O1310" t="s">
        <v>8479</v>
      </c>
    </row>
    <row r="1311" spans="2:15">
      <c r="B1311">
        <v>82</v>
      </c>
      <c r="J1311" t="s">
        <v>6451</v>
      </c>
      <c r="K1311" t="s">
        <v>6468</v>
      </c>
      <c r="L1311" t="s">
        <v>6484</v>
      </c>
      <c r="M1311" t="s">
        <v>6508</v>
      </c>
      <c r="N1311" t="s">
        <v>7394</v>
      </c>
      <c r="O1311" t="s">
        <v>8480</v>
      </c>
    </row>
    <row r="1312" spans="2:15">
      <c r="B1312">
        <v>28</v>
      </c>
      <c r="J1312" t="s">
        <v>6451</v>
      </c>
      <c r="K1312" t="s">
        <v>6468</v>
      </c>
      <c r="L1312" t="s">
        <v>6484</v>
      </c>
      <c r="M1312" t="s">
        <v>6508</v>
      </c>
      <c r="N1312" t="s">
        <v>7395</v>
      </c>
      <c r="O1312" t="s">
        <v>8481</v>
      </c>
    </row>
    <row r="1313" spans="2:15">
      <c r="B1313">
        <v>14</v>
      </c>
      <c r="J1313" t="s">
        <v>6451</v>
      </c>
      <c r="K1313" t="s">
        <v>6468</v>
      </c>
      <c r="L1313" t="s">
        <v>6484</v>
      </c>
      <c r="M1313" t="s">
        <v>6508</v>
      </c>
      <c r="N1313" t="s">
        <v>7396</v>
      </c>
      <c r="O1313" t="s">
        <v>8482</v>
      </c>
    </row>
    <row r="1314" spans="2:15">
      <c r="B1314">
        <v>30</v>
      </c>
      <c r="J1314" t="s">
        <v>6451</v>
      </c>
      <c r="K1314" t="s">
        <v>6468</v>
      </c>
      <c r="L1314" t="s">
        <v>6484</v>
      </c>
      <c r="M1314" t="s">
        <v>6508</v>
      </c>
      <c r="N1314" t="s">
        <v>7397</v>
      </c>
      <c r="O1314" t="s">
        <v>8483</v>
      </c>
    </row>
    <row r="1315" spans="2:15">
      <c r="B1315">
        <v>63</v>
      </c>
      <c r="J1315" t="s">
        <v>6451</v>
      </c>
      <c r="K1315" t="s">
        <v>6468</v>
      </c>
      <c r="L1315" t="s">
        <v>6484</v>
      </c>
      <c r="M1315" t="s">
        <v>6508</v>
      </c>
      <c r="N1315" t="s">
        <v>7398</v>
      </c>
      <c r="O1315" t="s">
        <v>8484</v>
      </c>
    </row>
    <row r="1316" spans="2:15">
      <c r="B1316">
        <v>45</v>
      </c>
      <c r="J1316" t="s">
        <v>6451</v>
      </c>
      <c r="K1316" t="s">
        <v>6468</v>
      </c>
      <c r="L1316" t="s">
        <v>6484</v>
      </c>
      <c r="M1316" t="s">
        <v>6508</v>
      </c>
      <c r="N1316" t="s">
        <v>7399</v>
      </c>
      <c r="O1316" t="s">
        <v>8485</v>
      </c>
    </row>
    <row r="1317" spans="2:15">
      <c r="B1317">
        <v>90</v>
      </c>
      <c r="J1317" t="s">
        <v>6451</v>
      </c>
      <c r="K1317" t="s">
        <v>6468</v>
      </c>
      <c r="L1317" t="s">
        <v>6484</v>
      </c>
      <c r="M1317" t="s">
        <v>6508</v>
      </c>
      <c r="N1317" t="s">
        <v>7400</v>
      </c>
      <c r="O1317" t="s">
        <v>8486</v>
      </c>
    </row>
    <row r="1318" spans="2:15">
      <c r="B1318">
        <v>84</v>
      </c>
      <c r="J1318" t="s">
        <v>6451</v>
      </c>
      <c r="K1318" t="s">
        <v>6468</v>
      </c>
      <c r="L1318" t="s">
        <v>6484</v>
      </c>
      <c r="M1318" t="s">
        <v>6508</v>
      </c>
      <c r="N1318" t="s">
        <v>7401</v>
      </c>
      <c r="O1318" t="s">
        <v>8487</v>
      </c>
    </row>
    <row r="1319" spans="2:15">
      <c r="B1319">
        <v>34</v>
      </c>
      <c r="J1319" t="s">
        <v>6451</v>
      </c>
      <c r="K1319" t="s">
        <v>6468</v>
      </c>
      <c r="L1319" t="s">
        <v>6484</v>
      </c>
      <c r="M1319" t="s">
        <v>6508</v>
      </c>
      <c r="N1319" t="s">
        <v>7402</v>
      </c>
      <c r="O1319" t="s">
        <v>8488</v>
      </c>
    </row>
    <row r="1320" spans="2:15">
      <c r="B1320">
        <v>220</v>
      </c>
      <c r="J1320" t="s">
        <v>6451</v>
      </c>
      <c r="K1320" t="s">
        <v>6468</v>
      </c>
      <c r="L1320" t="s">
        <v>6484</v>
      </c>
      <c r="M1320" t="s">
        <v>6508</v>
      </c>
      <c r="N1320" t="s">
        <v>7403</v>
      </c>
      <c r="O1320" t="s">
        <v>8489</v>
      </c>
    </row>
    <row r="1321" spans="2:15">
      <c r="B1321">
        <v>98</v>
      </c>
      <c r="J1321" t="s">
        <v>6451</v>
      </c>
      <c r="K1321" t="s">
        <v>6468</v>
      </c>
      <c r="L1321" t="s">
        <v>6484</v>
      </c>
      <c r="M1321" t="s">
        <v>6508</v>
      </c>
      <c r="N1321" t="s">
        <v>7404</v>
      </c>
      <c r="O1321" t="s">
        <v>8490</v>
      </c>
    </row>
    <row r="1322" spans="2:15">
      <c r="B1322">
        <v>6</v>
      </c>
      <c r="J1322" t="s">
        <v>6451</v>
      </c>
      <c r="K1322" t="s">
        <v>6468</v>
      </c>
      <c r="L1322" t="s">
        <v>6484</v>
      </c>
      <c r="M1322" t="s">
        <v>6508</v>
      </c>
      <c r="N1322" t="s">
        <v>7405</v>
      </c>
      <c r="O1322" t="s">
        <v>8491</v>
      </c>
    </row>
    <row r="1323" spans="2:15">
      <c r="B1323">
        <v>93</v>
      </c>
      <c r="J1323" t="s">
        <v>6451</v>
      </c>
      <c r="K1323" t="s">
        <v>6468</v>
      </c>
      <c r="L1323" t="s">
        <v>6484</v>
      </c>
      <c r="M1323" t="s">
        <v>6508</v>
      </c>
      <c r="N1323" t="s">
        <v>7406</v>
      </c>
      <c r="O1323" t="s">
        <v>8492</v>
      </c>
    </row>
    <row r="1324" spans="2:15">
      <c r="B1324">
        <v>2350</v>
      </c>
      <c r="J1324" t="s">
        <v>6451</v>
      </c>
      <c r="K1324" t="s">
        <v>6468</v>
      </c>
      <c r="L1324" t="s">
        <v>6484</v>
      </c>
      <c r="M1324" t="s">
        <v>6508</v>
      </c>
      <c r="N1324" t="s">
        <v>7407</v>
      </c>
      <c r="O1324" t="s">
        <v>8492</v>
      </c>
    </row>
    <row r="1325" spans="2:15">
      <c r="B1325">
        <v>145</v>
      </c>
      <c r="J1325" t="s">
        <v>6451</v>
      </c>
      <c r="K1325" t="s">
        <v>6468</v>
      </c>
      <c r="L1325" t="s">
        <v>6484</v>
      </c>
      <c r="M1325" t="s">
        <v>6508</v>
      </c>
      <c r="N1325" t="s">
        <v>7408</v>
      </c>
      <c r="O1325" t="s">
        <v>8493</v>
      </c>
    </row>
    <row r="1326" spans="2:15">
      <c r="B1326">
        <v>7</v>
      </c>
      <c r="J1326" t="s">
        <v>6451</v>
      </c>
      <c r="K1326" t="s">
        <v>6468</v>
      </c>
      <c r="L1326" t="s">
        <v>6484</v>
      </c>
      <c r="M1326" t="s">
        <v>6508</v>
      </c>
      <c r="N1326" t="s">
        <v>7409</v>
      </c>
      <c r="O1326" t="s">
        <v>8494</v>
      </c>
    </row>
    <row r="1327" spans="2:15">
      <c r="B1327">
        <v>1500</v>
      </c>
      <c r="J1327" t="s">
        <v>6451</v>
      </c>
      <c r="K1327" t="s">
        <v>6468</v>
      </c>
      <c r="L1327" t="s">
        <v>6484</v>
      </c>
      <c r="M1327" t="s">
        <v>6508</v>
      </c>
      <c r="N1327" t="s">
        <v>7410</v>
      </c>
      <c r="O1327" t="s">
        <v>8495</v>
      </c>
    </row>
    <row r="1328" spans="2:15">
      <c r="B1328">
        <v>65</v>
      </c>
      <c r="J1328" t="s">
        <v>6451</v>
      </c>
      <c r="K1328" t="s">
        <v>6468</v>
      </c>
      <c r="L1328" t="s">
        <v>6484</v>
      </c>
      <c r="M1328" t="s">
        <v>6508</v>
      </c>
      <c r="N1328" t="s">
        <v>7411</v>
      </c>
      <c r="O1328" t="s">
        <v>8496</v>
      </c>
    </row>
    <row r="1329" spans="2:15">
      <c r="B1329">
        <v>43</v>
      </c>
      <c r="J1329" t="s">
        <v>6451</v>
      </c>
      <c r="K1329" t="s">
        <v>6468</v>
      </c>
      <c r="L1329" t="s">
        <v>6484</v>
      </c>
      <c r="M1329" t="s">
        <v>6508</v>
      </c>
      <c r="N1329" t="s">
        <v>7412</v>
      </c>
      <c r="O1329" t="s">
        <v>8497</v>
      </c>
    </row>
    <row r="1330" spans="2:15">
      <c r="B1330">
        <v>690</v>
      </c>
      <c r="J1330" t="s">
        <v>6451</v>
      </c>
      <c r="K1330" t="s">
        <v>6468</v>
      </c>
      <c r="L1330" t="s">
        <v>6484</v>
      </c>
      <c r="M1330" t="s">
        <v>6508</v>
      </c>
      <c r="N1330" t="s">
        <v>7413</v>
      </c>
      <c r="O1330" t="s">
        <v>8498</v>
      </c>
    </row>
    <row r="1331" spans="2:15">
      <c r="B1331">
        <v>195</v>
      </c>
      <c r="J1331" t="s">
        <v>6451</v>
      </c>
      <c r="K1331" t="s">
        <v>6468</v>
      </c>
      <c r="L1331" t="s">
        <v>6484</v>
      </c>
      <c r="M1331" t="s">
        <v>6508</v>
      </c>
      <c r="N1331" t="s">
        <v>7414</v>
      </c>
      <c r="O1331" t="s">
        <v>8499</v>
      </c>
    </row>
    <row r="1332" spans="2:15">
      <c r="B1332">
        <v>99</v>
      </c>
      <c r="J1332" t="s">
        <v>6451</v>
      </c>
      <c r="K1332" t="s">
        <v>6468</v>
      </c>
      <c r="L1332" t="s">
        <v>6484</v>
      </c>
      <c r="M1332" t="s">
        <v>6508</v>
      </c>
      <c r="N1332" t="s">
        <v>7415</v>
      </c>
      <c r="O1332" t="s">
        <v>8500</v>
      </c>
    </row>
    <row r="1333" spans="2:15">
      <c r="B1333">
        <v>54</v>
      </c>
      <c r="J1333" t="s">
        <v>6451</v>
      </c>
      <c r="K1333" t="s">
        <v>6468</v>
      </c>
      <c r="L1333" t="s">
        <v>6484</v>
      </c>
      <c r="M1333" t="s">
        <v>6508</v>
      </c>
      <c r="N1333" t="s">
        <v>7416</v>
      </c>
      <c r="O1333" t="s">
        <v>8501</v>
      </c>
    </row>
    <row r="1334" spans="2:15">
      <c r="B1334">
        <v>380</v>
      </c>
      <c r="J1334" t="s">
        <v>6451</v>
      </c>
      <c r="K1334" t="s">
        <v>6468</v>
      </c>
      <c r="L1334" t="s">
        <v>6484</v>
      </c>
      <c r="M1334" t="s">
        <v>6508</v>
      </c>
      <c r="N1334" t="s">
        <v>7417</v>
      </c>
      <c r="O1334" t="s">
        <v>8502</v>
      </c>
    </row>
    <row r="1335" spans="2:15">
      <c r="B1335">
        <v>72</v>
      </c>
      <c r="J1335" t="s">
        <v>6451</v>
      </c>
      <c r="K1335" t="s">
        <v>6468</v>
      </c>
      <c r="L1335" t="s">
        <v>6484</v>
      </c>
      <c r="M1335" t="s">
        <v>6508</v>
      </c>
      <c r="N1335" t="s">
        <v>7418</v>
      </c>
      <c r="O1335" t="s">
        <v>8503</v>
      </c>
    </row>
    <row r="1336" spans="2:15">
      <c r="B1336">
        <v>3450</v>
      </c>
      <c r="J1336" t="s">
        <v>6451</v>
      </c>
      <c r="K1336" t="s">
        <v>6468</v>
      </c>
      <c r="L1336" t="s">
        <v>6484</v>
      </c>
      <c r="M1336" t="s">
        <v>6508</v>
      </c>
      <c r="N1336" t="s">
        <v>7419</v>
      </c>
      <c r="O1336" t="s">
        <v>8504</v>
      </c>
    </row>
    <row r="1337" spans="2:15">
      <c r="B1337">
        <v>916</v>
      </c>
      <c r="J1337" t="s">
        <v>6451</v>
      </c>
      <c r="K1337" t="s">
        <v>6468</v>
      </c>
      <c r="L1337" t="s">
        <v>6484</v>
      </c>
      <c r="M1337" t="s">
        <v>6508</v>
      </c>
      <c r="N1337" t="s">
        <v>7420</v>
      </c>
      <c r="O1337" t="s">
        <v>8505</v>
      </c>
    </row>
    <row r="1338" spans="2:15">
      <c r="B1338">
        <v>205</v>
      </c>
      <c r="J1338" t="s">
        <v>6451</v>
      </c>
      <c r="K1338" t="s">
        <v>6468</v>
      </c>
      <c r="L1338" t="s">
        <v>6484</v>
      </c>
      <c r="M1338" t="s">
        <v>6508</v>
      </c>
      <c r="N1338" t="s">
        <v>7421</v>
      </c>
      <c r="O1338" t="s">
        <v>8506</v>
      </c>
    </row>
    <row r="1339" spans="2:15">
      <c r="B1339">
        <v>140</v>
      </c>
      <c r="J1339" t="s">
        <v>6451</v>
      </c>
      <c r="K1339" t="s">
        <v>6468</v>
      </c>
      <c r="L1339" t="s">
        <v>6484</v>
      </c>
      <c r="M1339" t="s">
        <v>6508</v>
      </c>
      <c r="N1339" t="s">
        <v>7422</v>
      </c>
      <c r="O1339" t="s">
        <v>8507</v>
      </c>
    </row>
    <row r="1340" spans="2:15">
      <c r="B1340">
        <v>76</v>
      </c>
      <c r="J1340" t="s">
        <v>6451</v>
      </c>
      <c r="K1340" t="s">
        <v>6468</v>
      </c>
      <c r="L1340" t="s">
        <v>6484</v>
      </c>
      <c r="M1340" t="s">
        <v>6508</v>
      </c>
      <c r="N1340" t="s">
        <v>7423</v>
      </c>
      <c r="O1340" t="s">
        <v>8508</v>
      </c>
    </row>
    <row r="1341" spans="2:15">
      <c r="B1341">
        <v>300</v>
      </c>
      <c r="J1341" t="s">
        <v>6451</v>
      </c>
      <c r="K1341" t="s">
        <v>6468</v>
      </c>
      <c r="L1341" t="s">
        <v>6484</v>
      </c>
      <c r="M1341" t="s">
        <v>6508</v>
      </c>
      <c r="N1341" t="s">
        <v>7424</v>
      </c>
      <c r="O1341" t="s">
        <v>8509</v>
      </c>
    </row>
    <row r="1342" spans="2:15">
      <c r="B1342">
        <v>33</v>
      </c>
      <c r="J1342" t="s">
        <v>6451</v>
      </c>
      <c r="K1342" t="s">
        <v>6468</v>
      </c>
      <c r="L1342" t="s">
        <v>6484</v>
      </c>
      <c r="M1342" t="s">
        <v>6508</v>
      </c>
      <c r="N1342" t="s">
        <v>7425</v>
      </c>
      <c r="O1342" t="s">
        <v>8510</v>
      </c>
    </row>
    <row r="1343" spans="2:15">
      <c r="B1343">
        <v>30</v>
      </c>
      <c r="J1343" t="s">
        <v>6451</v>
      </c>
      <c r="K1343" t="s">
        <v>6468</v>
      </c>
      <c r="L1343" t="s">
        <v>6484</v>
      </c>
      <c r="M1343" t="s">
        <v>6508</v>
      </c>
      <c r="N1343" t="s">
        <v>7426</v>
      </c>
      <c r="O1343" t="s">
        <v>8511</v>
      </c>
    </row>
    <row r="1344" spans="2:15">
      <c r="B1344">
        <v>60</v>
      </c>
      <c r="J1344" t="s">
        <v>6451</v>
      </c>
      <c r="K1344" t="s">
        <v>6468</v>
      </c>
      <c r="L1344" t="s">
        <v>6484</v>
      </c>
      <c r="M1344" t="s">
        <v>6508</v>
      </c>
      <c r="N1344" t="s">
        <v>7427</v>
      </c>
      <c r="O1344" t="s">
        <v>8512</v>
      </c>
    </row>
    <row r="1345" spans="2:35">
      <c r="B1345">
        <v>285</v>
      </c>
      <c r="J1345" t="s">
        <v>6451</v>
      </c>
      <c r="K1345" t="s">
        <v>6468</v>
      </c>
      <c r="L1345" t="s">
        <v>6484</v>
      </c>
      <c r="M1345" t="s">
        <v>6508</v>
      </c>
      <c r="N1345" t="s">
        <v>7428</v>
      </c>
      <c r="O1345" t="s">
        <v>8513</v>
      </c>
    </row>
    <row r="1346" spans="2:35">
      <c r="B1346">
        <v>3500</v>
      </c>
      <c r="J1346" t="s">
        <v>6451</v>
      </c>
      <c r="K1346" t="s">
        <v>6468</v>
      </c>
      <c r="L1346" t="s">
        <v>6484</v>
      </c>
      <c r="M1346" t="s">
        <v>6508</v>
      </c>
      <c r="N1346" t="s">
        <v>7429</v>
      </c>
      <c r="O1346" t="s">
        <v>8514</v>
      </c>
    </row>
    <row r="1347" spans="2:35">
      <c r="B1347">
        <v>4100</v>
      </c>
      <c r="J1347" t="s">
        <v>6451</v>
      </c>
      <c r="K1347" t="s">
        <v>6468</v>
      </c>
      <c r="L1347" t="s">
        <v>6484</v>
      </c>
      <c r="M1347" t="s">
        <v>6508</v>
      </c>
      <c r="N1347" t="s">
        <v>7430</v>
      </c>
      <c r="O1347" t="s">
        <v>8515</v>
      </c>
    </row>
    <row r="1348" spans="2:35">
      <c r="B1348">
        <v>29</v>
      </c>
      <c r="J1348" t="s">
        <v>6451</v>
      </c>
      <c r="K1348" t="s">
        <v>6468</v>
      </c>
      <c r="L1348" t="s">
        <v>6484</v>
      </c>
      <c r="M1348" t="s">
        <v>6508</v>
      </c>
      <c r="N1348" t="s">
        <v>7431</v>
      </c>
      <c r="O1348" t="s">
        <v>8516</v>
      </c>
    </row>
    <row r="1349" spans="2:35">
      <c r="B1349">
        <v>8</v>
      </c>
      <c r="J1349" t="s">
        <v>6451</v>
      </c>
      <c r="K1349" t="s">
        <v>6468</v>
      </c>
      <c r="L1349" t="s">
        <v>6484</v>
      </c>
      <c r="M1349" t="s">
        <v>6508</v>
      </c>
      <c r="N1349" t="s">
        <v>7432</v>
      </c>
      <c r="O1349" t="s">
        <v>8517</v>
      </c>
    </row>
    <row r="1350" spans="2:35">
      <c r="B1350">
        <v>10</v>
      </c>
      <c r="J1350" t="s">
        <v>6451</v>
      </c>
      <c r="K1350" t="s">
        <v>6468</v>
      </c>
      <c r="L1350" t="s">
        <v>6484</v>
      </c>
      <c r="M1350" t="s">
        <v>6508</v>
      </c>
      <c r="N1350" t="s">
        <v>7433</v>
      </c>
      <c r="O1350" t="s">
        <v>8518</v>
      </c>
    </row>
    <row r="1351" spans="2:35">
      <c r="E1351">
        <v>1400</v>
      </c>
      <c r="J1351" t="s">
        <v>6451</v>
      </c>
      <c r="L1351" t="s">
        <v>6485</v>
      </c>
      <c r="M1351" t="s">
        <v>6509</v>
      </c>
      <c r="N1351" t="s">
        <v>7434</v>
      </c>
      <c r="O1351" t="s">
        <v>8519</v>
      </c>
      <c r="P1351">
        <v>10</v>
      </c>
      <c r="Q1351">
        <v>6</v>
      </c>
      <c r="R1351">
        <v>-3.35</v>
      </c>
      <c r="S1351">
        <v>0.68</v>
      </c>
      <c r="T1351">
        <v>638.8</v>
      </c>
      <c r="U1351">
        <v>209.87</v>
      </c>
      <c r="V1351">
        <v>0.8100000000000001</v>
      </c>
      <c r="W1351">
        <v>8.619999999999999</v>
      </c>
      <c r="X1351">
        <v>11.6</v>
      </c>
      <c r="Y1351">
        <v>3</v>
      </c>
      <c r="Z1351" t="s">
        <v>4268</v>
      </c>
      <c r="AA1351">
        <v>2</v>
      </c>
      <c r="AB1351">
        <v>17</v>
      </c>
      <c r="AC1351">
        <v>2</v>
      </c>
      <c r="AE1351" t="s">
        <v>5401</v>
      </c>
      <c r="AH1351">
        <v>0</v>
      </c>
      <c r="AI1351">
        <v>0</v>
      </c>
    </row>
    <row r="1352" spans="2:35">
      <c r="E1352">
        <v>500</v>
      </c>
      <c r="J1352" t="s">
        <v>6451</v>
      </c>
      <c r="L1352" t="s">
        <v>6485</v>
      </c>
      <c r="M1352" t="s">
        <v>6509</v>
      </c>
      <c r="N1352" t="s">
        <v>7435</v>
      </c>
      <c r="O1352" t="s">
        <v>8520</v>
      </c>
      <c r="P1352">
        <v>7</v>
      </c>
      <c r="Q1352">
        <v>6</v>
      </c>
      <c r="R1352">
        <v>-2.47</v>
      </c>
      <c r="S1352">
        <v>1.56</v>
      </c>
      <c r="T1352">
        <v>647.85</v>
      </c>
      <c r="U1352">
        <v>179.16</v>
      </c>
      <c r="V1352">
        <v>2.76</v>
      </c>
      <c r="W1352">
        <v>8.720000000000001</v>
      </c>
      <c r="X1352">
        <v>11.6</v>
      </c>
      <c r="Y1352">
        <v>3</v>
      </c>
      <c r="Z1352" t="s">
        <v>4268</v>
      </c>
      <c r="AA1352">
        <v>2</v>
      </c>
      <c r="AB1352">
        <v>17</v>
      </c>
      <c r="AC1352">
        <v>2</v>
      </c>
      <c r="AE1352" t="s">
        <v>5401</v>
      </c>
      <c r="AH1352">
        <v>0</v>
      </c>
      <c r="AI1352">
        <v>0</v>
      </c>
    </row>
    <row r="1353" spans="2:35">
      <c r="E1353">
        <v>500</v>
      </c>
      <c r="J1353" t="s">
        <v>6451</v>
      </c>
      <c r="L1353" t="s">
        <v>6485</v>
      </c>
      <c r="M1353" t="s">
        <v>6509</v>
      </c>
      <c r="N1353" t="s">
        <v>7436</v>
      </c>
      <c r="O1353" t="s">
        <v>8521</v>
      </c>
      <c r="P1353">
        <v>8</v>
      </c>
      <c r="Q1353">
        <v>6</v>
      </c>
      <c r="R1353">
        <v>-0.97</v>
      </c>
      <c r="S1353">
        <v>3.03</v>
      </c>
      <c r="T1353">
        <v>704.89</v>
      </c>
      <c r="U1353">
        <v>192.57</v>
      </c>
      <c r="V1353">
        <v>3.15</v>
      </c>
      <c r="W1353">
        <v>8.58</v>
      </c>
      <c r="X1353">
        <v>11.6</v>
      </c>
      <c r="Y1353">
        <v>3</v>
      </c>
      <c r="Z1353" t="s">
        <v>4268</v>
      </c>
      <c r="AA1353">
        <v>2</v>
      </c>
      <c r="AB1353">
        <v>18</v>
      </c>
      <c r="AC1353">
        <v>1.985</v>
      </c>
      <c r="AE1353" t="s">
        <v>5401</v>
      </c>
      <c r="AH1353">
        <v>0</v>
      </c>
      <c r="AI1353">
        <v>0</v>
      </c>
    </row>
    <row r="1354" spans="2:35">
      <c r="E1354">
        <v>70</v>
      </c>
      <c r="J1354" t="s">
        <v>6451</v>
      </c>
      <c r="L1354" t="s">
        <v>6485</v>
      </c>
      <c r="M1354" t="s">
        <v>6509</v>
      </c>
      <c r="N1354" t="s">
        <v>7437</v>
      </c>
      <c r="O1354" t="s">
        <v>8522</v>
      </c>
      <c r="P1354">
        <v>7</v>
      </c>
      <c r="Q1354">
        <v>7</v>
      </c>
      <c r="R1354">
        <v>-0.88</v>
      </c>
      <c r="S1354">
        <v>2.5</v>
      </c>
      <c r="T1354">
        <v>690.87</v>
      </c>
      <c r="U1354">
        <v>203.57</v>
      </c>
      <c r="V1354">
        <v>3.06</v>
      </c>
      <c r="W1354">
        <v>4.04</v>
      </c>
      <c r="X1354">
        <v>11.6</v>
      </c>
      <c r="Y1354">
        <v>3</v>
      </c>
      <c r="Z1354" t="s">
        <v>4268</v>
      </c>
      <c r="AA1354">
        <v>2</v>
      </c>
      <c r="AB1354">
        <v>18</v>
      </c>
      <c r="AC1354">
        <v>2</v>
      </c>
      <c r="AE1354" t="s">
        <v>5400</v>
      </c>
      <c r="AH1354">
        <v>0</v>
      </c>
      <c r="AI1354">
        <v>0</v>
      </c>
    </row>
    <row r="1355" spans="2:35">
      <c r="E1355">
        <v>1400</v>
      </c>
      <c r="J1355" t="s">
        <v>6451</v>
      </c>
      <c r="L1355" t="s">
        <v>6485</v>
      </c>
      <c r="M1355" t="s">
        <v>6509</v>
      </c>
      <c r="N1355" t="s">
        <v>7438</v>
      </c>
      <c r="O1355" t="s">
        <v>8523</v>
      </c>
      <c r="P1355">
        <v>7</v>
      </c>
      <c r="Q1355">
        <v>6</v>
      </c>
      <c r="R1355">
        <v>-3.38</v>
      </c>
      <c r="S1355">
        <v>0.65</v>
      </c>
      <c r="T1355">
        <v>681.9</v>
      </c>
      <c r="U1355">
        <v>186.58</v>
      </c>
      <c r="V1355">
        <v>2.38</v>
      </c>
      <c r="W1355">
        <v>8.779999999999999</v>
      </c>
      <c r="X1355">
        <v>11.6</v>
      </c>
      <c r="Y1355">
        <v>2</v>
      </c>
      <c r="Z1355" t="s">
        <v>4268</v>
      </c>
      <c r="AA1355">
        <v>2</v>
      </c>
      <c r="AB1355">
        <v>16</v>
      </c>
      <c r="AC1355">
        <v>2</v>
      </c>
      <c r="AE1355" t="s">
        <v>5401</v>
      </c>
      <c r="AH1355">
        <v>0</v>
      </c>
      <c r="AI1355">
        <v>0</v>
      </c>
    </row>
    <row r="1356" spans="2:35">
      <c r="E1356">
        <v>800</v>
      </c>
      <c r="J1356" t="s">
        <v>6451</v>
      </c>
      <c r="L1356" t="s">
        <v>6485</v>
      </c>
      <c r="M1356" t="s">
        <v>6509</v>
      </c>
      <c r="N1356" t="s">
        <v>7439</v>
      </c>
      <c r="O1356" t="s">
        <v>8524</v>
      </c>
      <c r="P1356">
        <v>7</v>
      </c>
      <c r="Q1356">
        <v>7</v>
      </c>
      <c r="R1356">
        <v>-3.69</v>
      </c>
      <c r="S1356">
        <v>1.35</v>
      </c>
      <c r="T1356">
        <v>653.89</v>
      </c>
      <c r="U1356">
        <v>178.3</v>
      </c>
      <c r="V1356">
        <v>2.51</v>
      </c>
      <c r="W1356">
        <v>8.789999999999999</v>
      </c>
      <c r="X1356">
        <v>11.6</v>
      </c>
      <c r="Y1356">
        <v>2</v>
      </c>
      <c r="Z1356" t="s">
        <v>4268</v>
      </c>
      <c r="AA1356">
        <v>2</v>
      </c>
      <c r="AB1356">
        <v>17</v>
      </c>
      <c r="AC1356">
        <v>2</v>
      </c>
      <c r="AE1356" t="s">
        <v>5401</v>
      </c>
      <c r="AH1356">
        <v>0</v>
      </c>
      <c r="AI1356">
        <v>0</v>
      </c>
    </row>
    <row r="1357" spans="2:35">
      <c r="E1357">
        <v>650</v>
      </c>
      <c r="J1357" t="s">
        <v>6451</v>
      </c>
      <c r="L1357" t="s">
        <v>6485</v>
      </c>
      <c r="M1357" t="s">
        <v>6509</v>
      </c>
      <c r="N1357" t="s">
        <v>7440</v>
      </c>
      <c r="O1357" t="s">
        <v>8525</v>
      </c>
      <c r="P1357">
        <v>7</v>
      </c>
      <c r="Q1357">
        <v>6</v>
      </c>
      <c r="R1357">
        <v>-2.98</v>
      </c>
      <c r="S1357">
        <v>1.04</v>
      </c>
      <c r="T1357">
        <v>707.9400000000001</v>
      </c>
      <c r="U1357">
        <v>186.58</v>
      </c>
      <c r="V1357">
        <v>2.77</v>
      </c>
      <c r="W1357">
        <v>8.779999999999999</v>
      </c>
      <c r="X1357">
        <v>11.6</v>
      </c>
      <c r="Y1357">
        <v>2</v>
      </c>
      <c r="Z1357" t="s">
        <v>4268</v>
      </c>
      <c r="AA1357">
        <v>2</v>
      </c>
      <c r="AB1357">
        <v>17</v>
      </c>
      <c r="AC1357">
        <v>2</v>
      </c>
      <c r="AE1357" t="s">
        <v>5401</v>
      </c>
      <c r="AH1357">
        <v>0</v>
      </c>
      <c r="AI1357">
        <v>0</v>
      </c>
    </row>
    <row r="1358" spans="2:35">
      <c r="E1358">
        <v>720</v>
      </c>
      <c r="J1358" t="s">
        <v>6451</v>
      </c>
      <c r="L1358" t="s">
        <v>6485</v>
      </c>
      <c r="M1358" t="s">
        <v>6509</v>
      </c>
      <c r="N1358" t="s">
        <v>7441</v>
      </c>
      <c r="O1358" t="s">
        <v>8526</v>
      </c>
      <c r="P1358">
        <v>7</v>
      </c>
      <c r="Q1358">
        <v>6</v>
      </c>
      <c r="R1358">
        <v>-2.87</v>
      </c>
      <c r="S1358">
        <v>1.16</v>
      </c>
      <c r="T1358">
        <v>695.9299999999999</v>
      </c>
      <c r="U1358">
        <v>186.58</v>
      </c>
      <c r="V1358">
        <v>2.77</v>
      </c>
      <c r="W1358">
        <v>8.779999999999999</v>
      </c>
      <c r="X1358">
        <v>11.6</v>
      </c>
      <c r="Y1358">
        <v>2</v>
      </c>
      <c r="Z1358" t="s">
        <v>4268</v>
      </c>
      <c r="AA1358">
        <v>2</v>
      </c>
      <c r="AB1358">
        <v>17</v>
      </c>
      <c r="AC1358">
        <v>2</v>
      </c>
      <c r="AE1358" t="s">
        <v>5401</v>
      </c>
      <c r="AH1358">
        <v>0</v>
      </c>
      <c r="AI1358">
        <v>0</v>
      </c>
    </row>
    <row r="1359" spans="2:35">
      <c r="E1359">
        <v>870</v>
      </c>
      <c r="J1359" t="s">
        <v>6451</v>
      </c>
      <c r="L1359" t="s">
        <v>6485</v>
      </c>
      <c r="M1359" t="s">
        <v>6509</v>
      </c>
      <c r="N1359" t="s">
        <v>7442</v>
      </c>
      <c r="O1359" t="s">
        <v>8527</v>
      </c>
      <c r="P1359">
        <v>7</v>
      </c>
      <c r="Q1359">
        <v>6</v>
      </c>
      <c r="R1359">
        <v>-2.87</v>
      </c>
      <c r="S1359">
        <v>1.16</v>
      </c>
      <c r="T1359">
        <v>695.9299999999999</v>
      </c>
      <c r="U1359">
        <v>186.58</v>
      </c>
      <c r="V1359">
        <v>2.77</v>
      </c>
      <c r="W1359">
        <v>8.800000000000001</v>
      </c>
      <c r="X1359">
        <v>11.6</v>
      </c>
      <c r="Y1359">
        <v>2</v>
      </c>
      <c r="Z1359" t="s">
        <v>4268</v>
      </c>
      <c r="AA1359">
        <v>2</v>
      </c>
      <c r="AB1359">
        <v>17</v>
      </c>
      <c r="AC1359">
        <v>2</v>
      </c>
      <c r="AE1359" t="s">
        <v>5401</v>
      </c>
      <c r="AH1359">
        <v>0</v>
      </c>
      <c r="AI1359">
        <v>0</v>
      </c>
    </row>
    <row r="1360" spans="2:35">
      <c r="E1360">
        <v>1400</v>
      </c>
      <c r="J1360" t="s">
        <v>6451</v>
      </c>
      <c r="L1360" t="s">
        <v>6485</v>
      </c>
      <c r="M1360" t="s">
        <v>6509</v>
      </c>
      <c r="N1360" t="s">
        <v>7443</v>
      </c>
      <c r="O1360" t="s">
        <v>8528</v>
      </c>
      <c r="P1360">
        <v>7</v>
      </c>
      <c r="Q1360">
        <v>7</v>
      </c>
      <c r="R1360">
        <v>-4.2</v>
      </c>
      <c r="S1360">
        <v>0.84</v>
      </c>
      <c r="T1360">
        <v>639.87</v>
      </c>
      <c r="U1360">
        <v>178.3</v>
      </c>
      <c r="V1360">
        <v>2.12</v>
      </c>
      <c r="W1360">
        <v>8.74</v>
      </c>
      <c r="X1360">
        <v>11.6</v>
      </c>
      <c r="Y1360">
        <v>2</v>
      </c>
      <c r="Z1360" t="s">
        <v>4268</v>
      </c>
      <c r="AA1360">
        <v>2</v>
      </c>
      <c r="AB1360">
        <v>16</v>
      </c>
      <c r="AC1360">
        <v>2</v>
      </c>
      <c r="AE1360" t="s">
        <v>5401</v>
      </c>
      <c r="AH1360">
        <v>0</v>
      </c>
      <c r="AI1360">
        <v>0</v>
      </c>
    </row>
    <row r="1361" spans="5:35">
      <c r="E1361">
        <v>1400</v>
      </c>
      <c r="J1361" t="s">
        <v>6451</v>
      </c>
      <c r="L1361" t="s">
        <v>6485</v>
      </c>
      <c r="M1361" t="s">
        <v>6509</v>
      </c>
      <c r="N1361" t="s">
        <v>7444</v>
      </c>
      <c r="O1361" t="s">
        <v>8529</v>
      </c>
      <c r="P1361">
        <v>8</v>
      </c>
      <c r="Q1361">
        <v>6</v>
      </c>
      <c r="R1361">
        <v>-3.85</v>
      </c>
      <c r="S1361">
        <v>0.17</v>
      </c>
      <c r="T1361">
        <v>711.9299999999999</v>
      </c>
      <c r="U1361">
        <v>195.81</v>
      </c>
      <c r="V1361">
        <v>2</v>
      </c>
      <c r="W1361">
        <v>8.779999999999999</v>
      </c>
      <c r="X1361">
        <v>11.6</v>
      </c>
      <c r="Y1361">
        <v>2</v>
      </c>
      <c r="Z1361" t="s">
        <v>4268</v>
      </c>
      <c r="AA1361">
        <v>2</v>
      </c>
      <c r="AB1361">
        <v>18</v>
      </c>
      <c r="AC1361">
        <v>2</v>
      </c>
      <c r="AE1361" t="s">
        <v>5401</v>
      </c>
      <c r="AH1361">
        <v>0</v>
      </c>
      <c r="AI1361">
        <v>0</v>
      </c>
    </row>
    <row r="1362" spans="5:35">
      <c r="E1362">
        <v>500</v>
      </c>
      <c r="J1362" t="s">
        <v>6451</v>
      </c>
      <c r="L1362" t="s">
        <v>6485</v>
      </c>
      <c r="M1362" t="s">
        <v>6509</v>
      </c>
      <c r="N1362" t="s">
        <v>7445</v>
      </c>
      <c r="O1362" t="s">
        <v>8530</v>
      </c>
      <c r="P1362">
        <v>7</v>
      </c>
      <c r="Q1362">
        <v>6</v>
      </c>
      <c r="R1362">
        <v>-3.3</v>
      </c>
      <c r="S1362">
        <v>0.71</v>
      </c>
      <c r="T1362">
        <v>633.8200000000001</v>
      </c>
      <c r="U1362">
        <v>179.16</v>
      </c>
      <c r="V1362">
        <v>2.37</v>
      </c>
      <c r="W1362">
        <v>8.58</v>
      </c>
      <c r="X1362">
        <v>11.6</v>
      </c>
      <c r="Y1362">
        <v>3</v>
      </c>
      <c r="Z1362" t="s">
        <v>4268</v>
      </c>
      <c r="AA1362">
        <v>2</v>
      </c>
      <c r="AB1362">
        <v>16</v>
      </c>
      <c r="AC1362">
        <v>2</v>
      </c>
      <c r="AE1362" t="s">
        <v>5401</v>
      </c>
      <c r="AH1362">
        <v>0</v>
      </c>
      <c r="AI1362">
        <v>0</v>
      </c>
    </row>
    <row r="1363" spans="5:35">
      <c r="E1363">
        <v>1500</v>
      </c>
      <c r="J1363" t="s">
        <v>6451</v>
      </c>
      <c r="L1363" t="s">
        <v>6485</v>
      </c>
      <c r="M1363" t="s">
        <v>6509</v>
      </c>
      <c r="N1363" t="s">
        <v>7446</v>
      </c>
      <c r="O1363" t="s">
        <v>8531</v>
      </c>
      <c r="P1363">
        <v>7</v>
      </c>
      <c r="Q1363">
        <v>6</v>
      </c>
      <c r="R1363">
        <v>-2.03</v>
      </c>
      <c r="S1363">
        <v>2.02</v>
      </c>
      <c r="T1363">
        <v>710.95</v>
      </c>
      <c r="U1363">
        <v>189.82</v>
      </c>
      <c r="V1363">
        <v>2.51</v>
      </c>
      <c r="W1363">
        <v>8.779999999999999</v>
      </c>
      <c r="X1363">
        <v>11.6</v>
      </c>
      <c r="Y1363">
        <v>2</v>
      </c>
      <c r="Z1363" t="s">
        <v>4268</v>
      </c>
      <c r="AA1363">
        <v>2</v>
      </c>
      <c r="AB1363">
        <v>16</v>
      </c>
      <c r="AC1363">
        <v>2</v>
      </c>
      <c r="AE1363" t="s">
        <v>5401</v>
      </c>
      <c r="AH1363">
        <v>0</v>
      </c>
      <c r="AI1363">
        <v>0</v>
      </c>
    </row>
    <row r="1364" spans="5:35">
      <c r="E1364">
        <v>1300</v>
      </c>
      <c r="J1364" t="s">
        <v>6451</v>
      </c>
      <c r="L1364" t="s">
        <v>6485</v>
      </c>
      <c r="M1364" t="s">
        <v>6509</v>
      </c>
      <c r="N1364" t="s">
        <v>7447</v>
      </c>
      <c r="O1364" t="s">
        <v>8532</v>
      </c>
      <c r="P1364">
        <v>7</v>
      </c>
      <c r="Q1364">
        <v>7</v>
      </c>
      <c r="R1364">
        <v>-3.02</v>
      </c>
      <c r="S1364">
        <v>1.02</v>
      </c>
      <c r="T1364">
        <v>696.92</v>
      </c>
      <c r="U1364">
        <v>198.61</v>
      </c>
      <c r="V1364">
        <v>2.17</v>
      </c>
      <c r="W1364">
        <v>8.779999999999999</v>
      </c>
      <c r="X1364">
        <v>11.6</v>
      </c>
      <c r="Y1364">
        <v>2</v>
      </c>
      <c r="Z1364" t="s">
        <v>4268</v>
      </c>
      <c r="AA1364">
        <v>2</v>
      </c>
      <c r="AB1364">
        <v>16</v>
      </c>
      <c r="AC1364">
        <v>2</v>
      </c>
      <c r="AE1364" t="s">
        <v>5401</v>
      </c>
      <c r="AH1364">
        <v>0</v>
      </c>
      <c r="AI1364">
        <v>0</v>
      </c>
    </row>
    <row r="1365" spans="5:35">
      <c r="E1365">
        <v>870</v>
      </c>
      <c r="J1365" t="s">
        <v>6451</v>
      </c>
      <c r="L1365" t="s">
        <v>6485</v>
      </c>
      <c r="M1365" t="s">
        <v>6509</v>
      </c>
      <c r="N1365" t="s">
        <v>7448</v>
      </c>
      <c r="O1365" t="s">
        <v>8533</v>
      </c>
      <c r="P1365">
        <v>7</v>
      </c>
      <c r="Q1365">
        <v>6</v>
      </c>
      <c r="R1365">
        <v>-2.36</v>
      </c>
      <c r="S1365">
        <v>1.67</v>
      </c>
      <c r="T1365">
        <v>709.96</v>
      </c>
      <c r="U1365">
        <v>186.58</v>
      </c>
      <c r="V1365">
        <v>3.16</v>
      </c>
      <c r="W1365">
        <v>8.779999999999999</v>
      </c>
      <c r="X1365">
        <v>11.6</v>
      </c>
      <c r="Y1365">
        <v>2</v>
      </c>
      <c r="Z1365" t="s">
        <v>4268</v>
      </c>
      <c r="AA1365">
        <v>2</v>
      </c>
      <c r="AB1365">
        <v>18</v>
      </c>
      <c r="AC1365">
        <v>2</v>
      </c>
      <c r="AE1365" t="s">
        <v>5401</v>
      </c>
      <c r="AH1365">
        <v>0</v>
      </c>
      <c r="AI1365">
        <v>0</v>
      </c>
    </row>
    <row r="1366" spans="5:35">
      <c r="E1366">
        <v>720</v>
      </c>
      <c r="J1366" t="s">
        <v>6451</v>
      </c>
      <c r="L1366" t="s">
        <v>6485</v>
      </c>
      <c r="M1366" t="s">
        <v>6509</v>
      </c>
      <c r="N1366" t="s">
        <v>7449</v>
      </c>
      <c r="O1366" t="s">
        <v>8534</v>
      </c>
      <c r="P1366">
        <v>8</v>
      </c>
      <c r="Q1366">
        <v>6</v>
      </c>
      <c r="R1366">
        <v>-2.78</v>
      </c>
      <c r="S1366">
        <v>1.24</v>
      </c>
      <c r="T1366">
        <v>697.9</v>
      </c>
      <c r="U1366">
        <v>195.81</v>
      </c>
      <c r="V1366">
        <v>2.6</v>
      </c>
      <c r="W1366">
        <v>8.779999999999999</v>
      </c>
      <c r="X1366">
        <v>11.6</v>
      </c>
      <c r="Y1366">
        <v>2</v>
      </c>
      <c r="Z1366" t="s">
        <v>4268</v>
      </c>
      <c r="AA1366">
        <v>2</v>
      </c>
      <c r="AB1366">
        <v>16</v>
      </c>
      <c r="AC1366">
        <v>2</v>
      </c>
      <c r="AE1366" t="s">
        <v>5401</v>
      </c>
      <c r="AH1366">
        <v>0</v>
      </c>
      <c r="AI1366">
        <v>0</v>
      </c>
    </row>
    <row r="1367" spans="5:35">
      <c r="E1367">
        <v>1400</v>
      </c>
      <c r="J1367" t="s">
        <v>6451</v>
      </c>
      <c r="L1367" t="s">
        <v>6485</v>
      </c>
      <c r="M1367" t="s">
        <v>6509</v>
      </c>
      <c r="N1367" t="s">
        <v>7450</v>
      </c>
      <c r="O1367" t="s">
        <v>8535</v>
      </c>
    </row>
    <row r="1368" spans="5:35">
      <c r="E1368">
        <v>920</v>
      </c>
      <c r="J1368" t="s">
        <v>6451</v>
      </c>
      <c r="L1368" t="s">
        <v>6485</v>
      </c>
      <c r="M1368" t="s">
        <v>6509</v>
      </c>
      <c r="N1368" t="s">
        <v>7451</v>
      </c>
      <c r="O1368" t="s">
        <v>8536</v>
      </c>
      <c r="P1368">
        <v>7</v>
      </c>
      <c r="Q1368">
        <v>6</v>
      </c>
      <c r="R1368">
        <v>-2.51</v>
      </c>
      <c r="S1368">
        <v>1.51</v>
      </c>
      <c r="T1368">
        <v>709.96</v>
      </c>
      <c r="U1368">
        <v>186.58</v>
      </c>
      <c r="V1368">
        <v>3.01</v>
      </c>
      <c r="W1368">
        <v>8.779999999999999</v>
      </c>
      <c r="X1368">
        <v>11.6</v>
      </c>
      <c r="Y1368">
        <v>2</v>
      </c>
      <c r="Z1368" t="s">
        <v>4268</v>
      </c>
      <c r="AA1368">
        <v>2</v>
      </c>
      <c r="AB1368">
        <v>17</v>
      </c>
      <c r="AC1368">
        <v>2</v>
      </c>
      <c r="AE1368" t="s">
        <v>5401</v>
      </c>
      <c r="AH1368">
        <v>0</v>
      </c>
      <c r="AI1368">
        <v>0</v>
      </c>
    </row>
    <row r="1369" spans="5:35">
      <c r="E1369">
        <v>135</v>
      </c>
      <c r="J1369" t="s">
        <v>6451</v>
      </c>
      <c r="L1369" t="s">
        <v>6485</v>
      </c>
      <c r="M1369" t="s">
        <v>6509</v>
      </c>
      <c r="N1369" t="s">
        <v>7452</v>
      </c>
      <c r="O1369" t="s">
        <v>8537</v>
      </c>
      <c r="P1369">
        <v>6</v>
      </c>
      <c r="Q1369">
        <v>6</v>
      </c>
      <c r="R1369">
        <v>-1.07</v>
      </c>
      <c r="S1369">
        <v>2.95</v>
      </c>
      <c r="T1369">
        <v>646.86</v>
      </c>
      <c r="U1369">
        <v>166.27</v>
      </c>
      <c r="V1369">
        <v>3.36</v>
      </c>
      <c r="W1369">
        <v>8.76</v>
      </c>
      <c r="X1369">
        <v>11.6</v>
      </c>
      <c r="Y1369">
        <v>3</v>
      </c>
      <c r="Z1369" t="s">
        <v>4268</v>
      </c>
      <c r="AA1369">
        <v>2</v>
      </c>
      <c r="AB1369">
        <v>17</v>
      </c>
      <c r="AC1369">
        <v>2</v>
      </c>
      <c r="AE1369" t="s">
        <v>5401</v>
      </c>
      <c r="AH1369">
        <v>0</v>
      </c>
      <c r="AI1369">
        <v>0</v>
      </c>
    </row>
    <row r="1370" spans="5:35">
      <c r="E1370">
        <v>1000</v>
      </c>
      <c r="J1370" t="s">
        <v>6451</v>
      </c>
      <c r="L1370" t="s">
        <v>6485</v>
      </c>
      <c r="M1370" t="s">
        <v>6509</v>
      </c>
      <c r="N1370" t="s">
        <v>7453</v>
      </c>
      <c r="O1370" t="s">
        <v>8538</v>
      </c>
      <c r="P1370">
        <v>6</v>
      </c>
      <c r="Q1370">
        <v>6</v>
      </c>
      <c r="R1370">
        <v>-2.91</v>
      </c>
      <c r="S1370">
        <v>0.99</v>
      </c>
      <c r="T1370">
        <v>604.78</v>
      </c>
      <c r="U1370">
        <v>166.27</v>
      </c>
      <c r="V1370">
        <v>2.71</v>
      </c>
      <c r="W1370">
        <v>8.09</v>
      </c>
      <c r="X1370">
        <v>11.6</v>
      </c>
      <c r="Y1370">
        <v>3</v>
      </c>
      <c r="Z1370" t="s">
        <v>4268</v>
      </c>
      <c r="AA1370">
        <v>2</v>
      </c>
      <c r="AB1370">
        <v>14</v>
      </c>
      <c r="AC1370">
        <v>2</v>
      </c>
      <c r="AE1370" t="s">
        <v>5401</v>
      </c>
      <c r="AH1370">
        <v>0</v>
      </c>
      <c r="AI1370">
        <v>0</v>
      </c>
    </row>
    <row r="1371" spans="5:35">
      <c r="E1371">
        <v>2500</v>
      </c>
      <c r="J1371" t="s">
        <v>6451</v>
      </c>
      <c r="L1371" t="s">
        <v>6485</v>
      </c>
      <c r="M1371" t="s">
        <v>6509</v>
      </c>
      <c r="N1371" t="s">
        <v>7454</v>
      </c>
      <c r="O1371" t="s">
        <v>8539</v>
      </c>
    </row>
    <row r="1372" spans="5:35">
      <c r="E1372">
        <v>920</v>
      </c>
      <c r="J1372" t="s">
        <v>6451</v>
      </c>
      <c r="L1372" t="s">
        <v>6485</v>
      </c>
      <c r="M1372" t="s">
        <v>6509</v>
      </c>
      <c r="N1372" t="s">
        <v>7451</v>
      </c>
      <c r="O1372" t="s">
        <v>8536</v>
      </c>
      <c r="P1372">
        <v>7</v>
      </c>
      <c r="Q1372">
        <v>6</v>
      </c>
      <c r="R1372">
        <v>-2.51</v>
      </c>
      <c r="S1372">
        <v>1.51</v>
      </c>
      <c r="T1372">
        <v>709.96</v>
      </c>
      <c r="U1372">
        <v>186.58</v>
      </c>
      <c r="V1372">
        <v>3.01</v>
      </c>
      <c r="W1372">
        <v>8.779999999999999</v>
      </c>
      <c r="X1372">
        <v>11.6</v>
      </c>
      <c r="Y1372">
        <v>2</v>
      </c>
      <c r="Z1372" t="s">
        <v>4268</v>
      </c>
      <c r="AA1372">
        <v>2</v>
      </c>
      <c r="AB1372">
        <v>17</v>
      </c>
      <c r="AC1372">
        <v>2</v>
      </c>
      <c r="AE1372" t="s">
        <v>5401</v>
      </c>
      <c r="AH1372">
        <v>0</v>
      </c>
      <c r="AI1372">
        <v>0</v>
      </c>
    </row>
    <row r="1373" spans="5:35">
      <c r="E1373">
        <v>1400</v>
      </c>
      <c r="J1373" t="s">
        <v>6451</v>
      </c>
      <c r="L1373" t="s">
        <v>6485</v>
      </c>
      <c r="M1373" t="s">
        <v>6509</v>
      </c>
      <c r="N1373" t="s">
        <v>7450</v>
      </c>
      <c r="O1373" t="s">
        <v>8535</v>
      </c>
    </row>
    <row r="1374" spans="5:35">
      <c r="E1374">
        <v>600</v>
      </c>
      <c r="J1374" t="s">
        <v>6451</v>
      </c>
      <c r="L1374" t="s">
        <v>6485</v>
      </c>
      <c r="M1374" t="s">
        <v>6509</v>
      </c>
      <c r="N1374" t="s">
        <v>7455</v>
      </c>
      <c r="O1374" t="s">
        <v>8540</v>
      </c>
      <c r="P1374">
        <v>8</v>
      </c>
      <c r="Q1374">
        <v>6</v>
      </c>
      <c r="R1374">
        <v>-2.27</v>
      </c>
      <c r="S1374">
        <v>1.75</v>
      </c>
      <c r="T1374">
        <v>711.9299999999999</v>
      </c>
      <c r="U1374">
        <v>195.81</v>
      </c>
      <c r="V1374">
        <v>2.99</v>
      </c>
      <c r="W1374">
        <v>8.800000000000001</v>
      </c>
      <c r="X1374">
        <v>11.6</v>
      </c>
      <c r="Y1374">
        <v>2</v>
      </c>
      <c r="Z1374" t="s">
        <v>4268</v>
      </c>
      <c r="AA1374">
        <v>2</v>
      </c>
      <c r="AB1374">
        <v>17</v>
      </c>
      <c r="AC1374">
        <v>2</v>
      </c>
      <c r="AE1374" t="s">
        <v>5401</v>
      </c>
      <c r="AH1374">
        <v>0</v>
      </c>
      <c r="AI1374">
        <v>0</v>
      </c>
    </row>
    <row r="1375" spans="5:35">
      <c r="E1375">
        <v>2983</v>
      </c>
      <c r="H1375">
        <v>7.4</v>
      </c>
      <c r="J1375" t="s">
        <v>6451</v>
      </c>
      <c r="L1375" t="s">
        <v>6486</v>
      </c>
      <c r="M1375" t="s">
        <v>6503</v>
      </c>
      <c r="N1375" t="s">
        <v>7456</v>
      </c>
      <c r="O1375" t="s">
        <v>8541</v>
      </c>
      <c r="P1375">
        <v>6</v>
      </c>
      <c r="Q1375">
        <v>2</v>
      </c>
      <c r="R1375">
        <v>4.93</v>
      </c>
      <c r="S1375">
        <v>5.02</v>
      </c>
      <c r="T1375">
        <v>488</v>
      </c>
      <c r="U1375">
        <v>101.38</v>
      </c>
      <c r="V1375">
        <v>5.08</v>
      </c>
      <c r="W1375">
        <v>12.8</v>
      </c>
      <c r="X1375">
        <v>6.55</v>
      </c>
      <c r="Y1375">
        <v>4</v>
      </c>
      <c r="Z1375" t="s">
        <v>4268</v>
      </c>
      <c r="AA1375">
        <v>1</v>
      </c>
      <c r="AB1375">
        <v>4</v>
      </c>
      <c r="AC1375">
        <v>2.206380952380953</v>
      </c>
      <c r="AE1375" t="s">
        <v>5399</v>
      </c>
      <c r="AH1375">
        <v>0</v>
      </c>
      <c r="AI1375">
        <v>0</v>
      </c>
    </row>
    <row r="1376" spans="5:35">
      <c r="E1376">
        <v>2392</v>
      </c>
      <c r="H1376">
        <v>7.4</v>
      </c>
      <c r="J1376" t="s">
        <v>6451</v>
      </c>
      <c r="L1376" t="s">
        <v>6486</v>
      </c>
      <c r="M1376" t="s">
        <v>6503</v>
      </c>
      <c r="N1376" t="s">
        <v>7457</v>
      </c>
      <c r="O1376" t="s">
        <v>8542</v>
      </c>
      <c r="P1376">
        <v>10</v>
      </c>
      <c r="Q1376">
        <v>4</v>
      </c>
      <c r="R1376">
        <v>1.59</v>
      </c>
      <c r="S1376">
        <v>1.62</v>
      </c>
      <c r="T1376">
        <v>617.0700000000001</v>
      </c>
      <c r="U1376">
        <v>172.05</v>
      </c>
      <c r="V1376">
        <v>3.42</v>
      </c>
      <c r="W1376">
        <v>12.4</v>
      </c>
      <c r="X1376">
        <v>6.24</v>
      </c>
      <c r="Y1376">
        <v>4</v>
      </c>
      <c r="Z1376" t="s">
        <v>4268</v>
      </c>
      <c r="AA1376">
        <v>1</v>
      </c>
      <c r="AB1376">
        <v>5</v>
      </c>
      <c r="AC1376">
        <v>3</v>
      </c>
      <c r="AE1376" t="s">
        <v>5399</v>
      </c>
      <c r="AH1376">
        <v>0</v>
      </c>
      <c r="AI1376">
        <v>0</v>
      </c>
    </row>
    <row r="1377" spans="5:35">
      <c r="E1377">
        <v>8.16</v>
      </c>
      <c r="H1377">
        <v>7.4</v>
      </c>
      <c r="J1377" t="s">
        <v>6451</v>
      </c>
      <c r="L1377" t="s">
        <v>6486</v>
      </c>
      <c r="M1377" t="s">
        <v>6503</v>
      </c>
      <c r="N1377" t="s">
        <v>7458</v>
      </c>
      <c r="O1377" t="s">
        <v>8543</v>
      </c>
      <c r="P1377">
        <v>8</v>
      </c>
      <c r="Q1377">
        <v>3</v>
      </c>
      <c r="R1377">
        <v>6.39</v>
      </c>
      <c r="S1377">
        <v>6.39</v>
      </c>
      <c r="T1377">
        <v>657.5599999999999</v>
      </c>
      <c r="U1377">
        <v>139.71</v>
      </c>
      <c r="V1377">
        <v>6.53</v>
      </c>
      <c r="W1377">
        <v>10.59</v>
      </c>
      <c r="X1377">
        <v>3.53</v>
      </c>
      <c r="Y1377">
        <v>5</v>
      </c>
      <c r="Z1377" t="s">
        <v>4268</v>
      </c>
      <c r="AA1377">
        <v>2</v>
      </c>
      <c r="AB1377">
        <v>5</v>
      </c>
      <c r="AC1377">
        <v>1.166666666666667</v>
      </c>
      <c r="AE1377" t="s">
        <v>5399</v>
      </c>
      <c r="AH1377">
        <v>0</v>
      </c>
      <c r="AI1377">
        <v>0</v>
      </c>
    </row>
    <row r="1378" spans="5:35">
      <c r="E1378">
        <v>8117</v>
      </c>
      <c r="H1378">
        <v>7.4</v>
      </c>
      <c r="J1378" t="s">
        <v>6451</v>
      </c>
      <c r="L1378" t="s">
        <v>6486</v>
      </c>
      <c r="M1378" t="s">
        <v>6503</v>
      </c>
      <c r="N1378" t="s">
        <v>7459</v>
      </c>
      <c r="O1378" t="s">
        <v>8544</v>
      </c>
      <c r="P1378">
        <v>9</v>
      </c>
      <c r="Q1378">
        <v>4</v>
      </c>
      <c r="R1378">
        <v>4.17</v>
      </c>
      <c r="S1378">
        <v>4.17</v>
      </c>
      <c r="T1378">
        <v>658.51</v>
      </c>
      <c r="U1378">
        <v>168.81</v>
      </c>
      <c r="V1378">
        <v>4.89</v>
      </c>
      <c r="W1378">
        <v>10.36</v>
      </c>
      <c r="X1378">
        <v>3.24</v>
      </c>
      <c r="Y1378">
        <v>5</v>
      </c>
      <c r="Z1378" t="s">
        <v>4268</v>
      </c>
      <c r="AA1378">
        <v>1</v>
      </c>
      <c r="AB1378">
        <v>5</v>
      </c>
      <c r="AC1378">
        <v>1.415</v>
      </c>
      <c r="AE1378" t="s">
        <v>5399</v>
      </c>
      <c r="AH1378">
        <v>0</v>
      </c>
      <c r="AI1378">
        <v>0</v>
      </c>
    </row>
    <row r="1379" spans="5:35">
      <c r="E1379">
        <v>71</v>
      </c>
      <c r="H1379">
        <v>7.4</v>
      </c>
      <c r="J1379" t="s">
        <v>6451</v>
      </c>
      <c r="L1379" t="s">
        <v>6486</v>
      </c>
      <c r="M1379" t="s">
        <v>6503</v>
      </c>
      <c r="N1379" t="s">
        <v>7460</v>
      </c>
      <c r="O1379" t="s">
        <v>8545</v>
      </c>
      <c r="P1379">
        <v>8</v>
      </c>
      <c r="Q1379">
        <v>3</v>
      </c>
      <c r="R1379">
        <v>5.43</v>
      </c>
      <c r="S1379">
        <v>5.49</v>
      </c>
      <c r="T1379">
        <v>623.12</v>
      </c>
      <c r="U1379">
        <v>139.71</v>
      </c>
      <c r="V1379">
        <v>5.88</v>
      </c>
      <c r="W1379">
        <v>12.63</v>
      </c>
      <c r="X1379">
        <v>6.3</v>
      </c>
      <c r="Y1379">
        <v>5</v>
      </c>
      <c r="Z1379" t="s">
        <v>4268</v>
      </c>
      <c r="AA1379">
        <v>2</v>
      </c>
      <c r="AB1379">
        <v>5</v>
      </c>
      <c r="AC1379">
        <v>1.166666666666667</v>
      </c>
      <c r="AE1379" t="s">
        <v>5399</v>
      </c>
      <c r="AH1379">
        <v>0</v>
      </c>
      <c r="AI1379">
        <v>0</v>
      </c>
    </row>
    <row r="1380" spans="5:35">
      <c r="E1380">
        <v>145</v>
      </c>
      <c r="H1380">
        <v>7.4</v>
      </c>
      <c r="J1380" t="s">
        <v>6451</v>
      </c>
      <c r="L1380" t="s">
        <v>6486</v>
      </c>
      <c r="M1380" t="s">
        <v>6503</v>
      </c>
      <c r="N1380" t="s">
        <v>7461</v>
      </c>
      <c r="O1380" t="s">
        <v>8546</v>
      </c>
      <c r="P1380">
        <v>6</v>
      </c>
      <c r="Q1380">
        <v>4</v>
      </c>
      <c r="R1380">
        <v>1.81</v>
      </c>
      <c r="S1380">
        <v>1.82</v>
      </c>
      <c r="T1380">
        <v>578.55</v>
      </c>
      <c r="U1380">
        <v>138.1</v>
      </c>
      <c r="V1380">
        <v>4.97</v>
      </c>
      <c r="W1380">
        <v>11.54</v>
      </c>
      <c r="X1380">
        <v>5.55</v>
      </c>
      <c r="Y1380">
        <v>4</v>
      </c>
      <c r="Z1380" t="s">
        <v>4268</v>
      </c>
      <c r="AA1380">
        <v>1</v>
      </c>
      <c r="AB1380">
        <v>3</v>
      </c>
      <c r="AC1380">
        <v>3</v>
      </c>
      <c r="AE1380" t="s">
        <v>5399</v>
      </c>
      <c r="AH1380">
        <v>0</v>
      </c>
      <c r="AI1380">
        <v>0</v>
      </c>
    </row>
    <row r="1381" spans="5:35">
      <c r="E1381">
        <v>1309</v>
      </c>
      <c r="H1381">
        <v>7.4</v>
      </c>
      <c r="J1381" t="s">
        <v>6451</v>
      </c>
      <c r="L1381" t="s">
        <v>6486</v>
      </c>
      <c r="M1381" t="s">
        <v>6503</v>
      </c>
      <c r="N1381" t="s">
        <v>7462</v>
      </c>
      <c r="O1381" t="s">
        <v>8547</v>
      </c>
      <c r="P1381">
        <v>6</v>
      </c>
      <c r="Q1381">
        <v>4</v>
      </c>
      <c r="R1381">
        <v>3.04</v>
      </c>
      <c r="S1381">
        <v>3.06</v>
      </c>
      <c r="T1381">
        <v>548.62</v>
      </c>
      <c r="U1381">
        <v>138.1</v>
      </c>
      <c r="V1381">
        <v>4.9</v>
      </c>
      <c r="W1381">
        <v>12.52</v>
      </c>
      <c r="X1381">
        <v>5.81</v>
      </c>
      <c r="Y1381">
        <v>3</v>
      </c>
      <c r="Z1381" t="s">
        <v>4268</v>
      </c>
      <c r="AA1381">
        <v>1</v>
      </c>
      <c r="AB1381">
        <v>3</v>
      </c>
      <c r="AC1381">
        <v>2.45</v>
      </c>
      <c r="AE1381" t="s">
        <v>5399</v>
      </c>
      <c r="AH1381">
        <v>0</v>
      </c>
      <c r="AI1381">
        <v>0</v>
      </c>
    </row>
    <row r="1382" spans="5:35">
      <c r="E1382">
        <v>78</v>
      </c>
      <c r="H1382">
        <v>7.4</v>
      </c>
      <c r="J1382" t="s">
        <v>6451</v>
      </c>
      <c r="L1382" t="s">
        <v>6486</v>
      </c>
      <c r="M1382" t="s">
        <v>6503</v>
      </c>
      <c r="N1382" t="s">
        <v>7463</v>
      </c>
      <c r="O1382" t="s">
        <v>8548</v>
      </c>
    </row>
    <row r="1383" spans="5:35">
      <c r="E1383">
        <v>7428</v>
      </c>
      <c r="H1383">
        <v>7.4</v>
      </c>
      <c r="J1383" t="s">
        <v>6451</v>
      </c>
      <c r="L1383" t="s">
        <v>6486</v>
      </c>
      <c r="M1383" t="s">
        <v>6503</v>
      </c>
      <c r="N1383" t="s">
        <v>7464</v>
      </c>
      <c r="O1383" t="s">
        <v>8549</v>
      </c>
      <c r="P1383">
        <v>9</v>
      </c>
      <c r="Q1383">
        <v>4</v>
      </c>
      <c r="R1383">
        <v>2.38</v>
      </c>
      <c r="S1383">
        <v>2.38</v>
      </c>
      <c r="T1383">
        <v>647.5</v>
      </c>
      <c r="U1383">
        <v>155.4</v>
      </c>
      <c r="V1383">
        <v>4.93</v>
      </c>
      <c r="W1383">
        <v>9.619999999999999</v>
      </c>
      <c r="X1383">
        <v>3.82</v>
      </c>
      <c r="Y1383">
        <v>5</v>
      </c>
      <c r="Z1383" t="s">
        <v>4268</v>
      </c>
      <c r="AA1383">
        <v>1</v>
      </c>
      <c r="AB1383">
        <v>5</v>
      </c>
      <c r="AC1383">
        <v>2.81</v>
      </c>
      <c r="AE1383" t="s">
        <v>5399</v>
      </c>
      <c r="AH1383">
        <v>0</v>
      </c>
      <c r="AI1383">
        <v>0</v>
      </c>
    </row>
    <row r="1384" spans="5:35">
      <c r="E1384">
        <v>107</v>
      </c>
      <c r="H1384">
        <v>7.4</v>
      </c>
      <c r="J1384" t="s">
        <v>6451</v>
      </c>
      <c r="L1384" t="s">
        <v>6486</v>
      </c>
      <c r="M1384" t="s">
        <v>6503</v>
      </c>
      <c r="N1384" t="s">
        <v>7464</v>
      </c>
      <c r="O1384" t="s">
        <v>8549</v>
      </c>
      <c r="P1384">
        <v>9</v>
      </c>
      <c r="Q1384">
        <v>4</v>
      </c>
      <c r="R1384">
        <v>2.38</v>
      </c>
      <c r="S1384">
        <v>2.38</v>
      </c>
      <c r="T1384">
        <v>647.5</v>
      </c>
      <c r="U1384">
        <v>155.4</v>
      </c>
      <c r="V1384">
        <v>4.93</v>
      </c>
      <c r="W1384">
        <v>9.619999999999999</v>
      </c>
      <c r="X1384">
        <v>3.82</v>
      </c>
      <c r="Y1384">
        <v>5</v>
      </c>
      <c r="Z1384" t="s">
        <v>4268</v>
      </c>
      <c r="AA1384">
        <v>1</v>
      </c>
      <c r="AB1384">
        <v>5</v>
      </c>
      <c r="AC1384">
        <v>2.81</v>
      </c>
      <c r="AE1384" t="s">
        <v>5399</v>
      </c>
      <c r="AH1384">
        <v>0</v>
      </c>
      <c r="AI1384">
        <v>0</v>
      </c>
    </row>
    <row r="1385" spans="5:35">
      <c r="E1385">
        <v>103</v>
      </c>
      <c r="H1385">
        <v>7.4</v>
      </c>
      <c r="J1385" t="s">
        <v>6451</v>
      </c>
      <c r="L1385" t="s">
        <v>6486</v>
      </c>
      <c r="M1385" t="s">
        <v>6503</v>
      </c>
      <c r="N1385" t="s">
        <v>7465</v>
      </c>
      <c r="O1385" t="s">
        <v>8550</v>
      </c>
      <c r="P1385">
        <v>11</v>
      </c>
      <c r="Q1385">
        <v>3</v>
      </c>
      <c r="R1385">
        <v>2.21</v>
      </c>
      <c r="S1385">
        <v>2.23</v>
      </c>
      <c r="T1385">
        <v>671.09</v>
      </c>
      <c r="U1385">
        <v>170.84</v>
      </c>
      <c r="V1385">
        <v>4.43</v>
      </c>
      <c r="W1385">
        <v>12.24</v>
      </c>
      <c r="X1385">
        <v>6.04</v>
      </c>
      <c r="Y1385">
        <v>5</v>
      </c>
      <c r="Z1385" t="s">
        <v>4268</v>
      </c>
      <c r="AA1385">
        <v>2</v>
      </c>
      <c r="AB1385">
        <v>5</v>
      </c>
      <c r="AC1385">
        <v>3.061666666666667</v>
      </c>
      <c r="AE1385" t="s">
        <v>5399</v>
      </c>
      <c r="AH1385">
        <v>0</v>
      </c>
      <c r="AI1385">
        <v>0</v>
      </c>
    </row>
    <row r="1386" spans="5:35">
      <c r="E1386">
        <v>3396</v>
      </c>
      <c r="I1386" t="s">
        <v>6447</v>
      </c>
      <c r="J1386" t="s">
        <v>6451</v>
      </c>
      <c r="L1386" t="s">
        <v>6487</v>
      </c>
      <c r="M1386" t="s">
        <v>6503</v>
      </c>
      <c r="N1386" t="s">
        <v>7466</v>
      </c>
      <c r="O1386" t="s">
        <v>8551</v>
      </c>
      <c r="P1386">
        <v>6</v>
      </c>
      <c r="Q1386">
        <v>3</v>
      </c>
      <c r="R1386">
        <v>3.62</v>
      </c>
      <c r="S1386">
        <v>3.69</v>
      </c>
      <c r="T1386">
        <v>538</v>
      </c>
      <c r="U1386">
        <v>125.65</v>
      </c>
      <c r="V1386">
        <v>6.05</v>
      </c>
      <c r="W1386">
        <v>13.03</v>
      </c>
      <c r="X1386">
        <v>6.51</v>
      </c>
      <c r="Y1386">
        <v>3</v>
      </c>
      <c r="Z1386" t="s">
        <v>4268</v>
      </c>
      <c r="AA1386">
        <v>2</v>
      </c>
      <c r="AB1386">
        <v>3</v>
      </c>
      <c r="AC1386">
        <v>2.011666666666667</v>
      </c>
      <c r="AE1386" t="s">
        <v>5399</v>
      </c>
      <c r="AH1386">
        <v>0</v>
      </c>
      <c r="AI1386">
        <v>0</v>
      </c>
    </row>
    <row r="1387" spans="5:35">
      <c r="E1387">
        <v>12.24</v>
      </c>
      <c r="I1387" t="s">
        <v>6447</v>
      </c>
      <c r="J1387" t="s">
        <v>6451</v>
      </c>
      <c r="L1387" t="s">
        <v>6487</v>
      </c>
      <c r="M1387" t="s">
        <v>6503</v>
      </c>
      <c r="N1387" t="s">
        <v>7467</v>
      </c>
      <c r="O1387" t="s">
        <v>8552</v>
      </c>
    </row>
    <row r="1388" spans="5:35">
      <c r="E1388">
        <v>41.77</v>
      </c>
      <c r="I1388" t="s">
        <v>6447</v>
      </c>
      <c r="J1388" t="s">
        <v>6451</v>
      </c>
      <c r="L1388" t="s">
        <v>6487</v>
      </c>
      <c r="M1388" t="s">
        <v>6503</v>
      </c>
      <c r="N1388" t="s">
        <v>7468</v>
      </c>
      <c r="O1388" t="s">
        <v>8553</v>
      </c>
    </row>
    <row r="1389" spans="5:35">
      <c r="E1389">
        <v>6.83</v>
      </c>
      <c r="I1389" t="s">
        <v>6447</v>
      </c>
      <c r="J1389" t="s">
        <v>6451</v>
      </c>
      <c r="L1389" t="s">
        <v>6487</v>
      </c>
      <c r="M1389" t="s">
        <v>6503</v>
      </c>
      <c r="N1389" t="s">
        <v>7469</v>
      </c>
      <c r="O1389" t="s">
        <v>8554</v>
      </c>
    </row>
    <row r="1390" spans="5:35">
      <c r="E1390">
        <v>7.46</v>
      </c>
      <c r="I1390" t="s">
        <v>6447</v>
      </c>
      <c r="J1390" t="s">
        <v>6451</v>
      </c>
      <c r="L1390" t="s">
        <v>6487</v>
      </c>
      <c r="M1390" t="s">
        <v>6503</v>
      </c>
      <c r="N1390" t="s">
        <v>7470</v>
      </c>
      <c r="O1390" t="s">
        <v>8555</v>
      </c>
    </row>
    <row r="1391" spans="5:35">
      <c r="E1391">
        <v>2461</v>
      </c>
      <c r="I1391" t="s">
        <v>6447</v>
      </c>
      <c r="J1391" t="s">
        <v>6451</v>
      </c>
      <c r="L1391" t="s">
        <v>6487</v>
      </c>
      <c r="M1391" t="s">
        <v>6503</v>
      </c>
      <c r="N1391" t="s">
        <v>7471</v>
      </c>
      <c r="O1391" t="s">
        <v>8556</v>
      </c>
      <c r="P1391">
        <v>6</v>
      </c>
      <c r="Q1391">
        <v>3</v>
      </c>
      <c r="R1391">
        <v>2.25</v>
      </c>
      <c r="S1391">
        <v>5.19</v>
      </c>
      <c r="T1391">
        <v>634.47</v>
      </c>
      <c r="U1391">
        <v>132.63</v>
      </c>
      <c r="V1391">
        <v>7.98</v>
      </c>
      <c r="W1391">
        <v>3.94</v>
      </c>
      <c r="X1391">
        <v>6.3</v>
      </c>
      <c r="Y1391">
        <v>3</v>
      </c>
      <c r="Z1391" t="s">
        <v>4268</v>
      </c>
      <c r="AA1391">
        <v>2</v>
      </c>
      <c r="AB1391">
        <v>3</v>
      </c>
      <c r="AC1391">
        <v>2.041666666666667</v>
      </c>
      <c r="AE1391" t="s">
        <v>5398</v>
      </c>
      <c r="AH1391">
        <v>0</v>
      </c>
      <c r="AI1391">
        <v>0</v>
      </c>
    </row>
    <row r="1392" spans="5:35">
      <c r="E1392">
        <v>24.42</v>
      </c>
      <c r="I1392" t="s">
        <v>6447</v>
      </c>
      <c r="J1392" t="s">
        <v>6451</v>
      </c>
      <c r="L1392" t="s">
        <v>6487</v>
      </c>
      <c r="M1392" t="s">
        <v>6503</v>
      </c>
      <c r="N1392" t="s">
        <v>7472</v>
      </c>
      <c r="O1392" t="s">
        <v>8557</v>
      </c>
      <c r="P1392">
        <v>7</v>
      </c>
      <c r="Q1392">
        <v>4</v>
      </c>
      <c r="R1392">
        <v>-0.44</v>
      </c>
      <c r="S1392">
        <v>2.46</v>
      </c>
      <c r="T1392">
        <v>550.02</v>
      </c>
      <c r="U1392">
        <v>151.81</v>
      </c>
      <c r="V1392">
        <v>6.05</v>
      </c>
      <c r="W1392">
        <v>2.52</v>
      </c>
      <c r="X1392">
        <v>16.67</v>
      </c>
      <c r="Y1392">
        <v>3</v>
      </c>
      <c r="Z1392" t="s">
        <v>4268</v>
      </c>
      <c r="AA1392">
        <v>2</v>
      </c>
      <c r="AB1392">
        <v>3</v>
      </c>
      <c r="AC1392">
        <v>2</v>
      </c>
      <c r="AE1392" t="s">
        <v>5400</v>
      </c>
      <c r="AH1392">
        <v>0</v>
      </c>
      <c r="AI1392">
        <v>0</v>
      </c>
    </row>
    <row r="1393" spans="5:35">
      <c r="E1393">
        <v>329.8</v>
      </c>
      <c r="I1393" t="s">
        <v>6447</v>
      </c>
      <c r="J1393" t="s">
        <v>6451</v>
      </c>
      <c r="L1393" t="s">
        <v>6487</v>
      </c>
      <c r="M1393" t="s">
        <v>6503</v>
      </c>
      <c r="N1393" t="s">
        <v>7473</v>
      </c>
      <c r="O1393" t="s">
        <v>8558</v>
      </c>
    </row>
    <row r="1394" spans="5:35">
      <c r="E1394">
        <v>28.79</v>
      </c>
      <c r="I1394" t="s">
        <v>6447</v>
      </c>
      <c r="J1394" t="s">
        <v>6451</v>
      </c>
      <c r="L1394" t="s">
        <v>6487</v>
      </c>
      <c r="M1394" t="s">
        <v>6503</v>
      </c>
      <c r="N1394" t="s">
        <v>7474</v>
      </c>
      <c r="O1394" t="s">
        <v>8559</v>
      </c>
    </row>
    <row r="1395" spans="5:35">
      <c r="E1395">
        <v>7.46</v>
      </c>
      <c r="I1395" t="s">
        <v>6447</v>
      </c>
      <c r="J1395" t="s">
        <v>6451</v>
      </c>
      <c r="L1395" t="s">
        <v>6487</v>
      </c>
      <c r="M1395" t="s">
        <v>6503</v>
      </c>
      <c r="N1395" t="s">
        <v>7475</v>
      </c>
      <c r="O1395" t="s">
        <v>8560</v>
      </c>
      <c r="P1395">
        <v>7</v>
      </c>
      <c r="Q1395">
        <v>3</v>
      </c>
      <c r="R1395">
        <v>1.86</v>
      </c>
      <c r="S1395">
        <v>4.51</v>
      </c>
      <c r="T1395">
        <v>616.02</v>
      </c>
      <c r="U1395">
        <v>141.86</v>
      </c>
      <c r="V1395">
        <v>7.48</v>
      </c>
      <c r="W1395">
        <v>8.5</v>
      </c>
      <c r="X1395">
        <v>7.2</v>
      </c>
      <c r="Y1395">
        <v>3</v>
      </c>
      <c r="Z1395" t="s">
        <v>4268</v>
      </c>
      <c r="AA1395">
        <v>2</v>
      </c>
      <c r="AB1395">
        <v>5</v>
      </c>
      <c r="AC1395">
        <v>2.411666666666667</v>
      </c>
      <c r="AE1395" t="s">
        <v>5399</v>
      </c>
      <c r="AH1395">
        <v>0</v>
      </c>
      <c r="AI1395">
        <v>0</v>
      </c>
    </row>
    <row r="1396" spans="5:35">
      <c r="E1396">
        <v>13.35</v>
      </c>
      <c r="I1396" t="s">
        <v>6447</v>
      </c>
      <c r="J1396" t="s">
        <v>6451</v>
      </c>
      <c r="L1396" t="s">
        <v>6487</v>
      </c>
      <c r="M1396" t="s">
        <v>6503</v>
      </c>
      <c r="N1396" t="s">
        <v>7476</v>
      </c>
      <c r="O1396" t="s">
        <v>8561</v>
      </c>
    </row>
    <row r="1397" spans="5:35">
      <c r="E1397">
        <v>1926</v>
      </c>
      <c r="I1397" t="s">
        <v>6447</v>
      </c>
      <c r="J1397" t="s">
        <v>6451</v>
      </c>
      <c r="L1397" t="s">
        <v>6487</v>
      </c>
      <c r="M1397" t="s">
        <v>6503</v>
      </c>
      <c r="N1397" t="s">
        <v>7471</v>
      </c>
      <c r="O1397" t="s">
        <v>8556</v>
      </c>
      <c r="P1397">
        <v>6</v>
      </c>
      <c r="Q1397">
        <v>3</v>
      </c>
      <c r="R1397">
        <v>2.25</v>
      </c>
      <c r="S1397">
        <v>5.19</v>
      </c>
      <c r="T1397">
        <v>634.47</v>
      </c>
      <c r="U1397">
        <v>132.63</v>
      </c>
      <c r="V1397">
        <v>7.98</v>
      </c>
      <c r="W1397">
        <v>3.94</v>
      </c>
      <c r="X1397">
        <v>6.3</v>
      </c>
      <c r="Y1397">
        <v>3</v>
      </c>
      <c r="Z1397" t="s">
        <v>4268</v>
      </c>
      <c r="AA1397">
        <v>2</v>
      </c>
      <c r="AB1397">
        <v>3</v>
      </c>
      <c r="AC1397">
        <v>2.041666666666667</v>
      </c>
      <c r="AE1397" t="s">
        <v>5398</v>
      </c>
      <c r="AH1397">
        <v>0</v>
      </c>
      <c r="AI1397">
        <v>0</v>
      </c>
    </row>
    <row r="1398" spans="5:35">
      <c r="E1398">
        <v>9.6</v>
      </c>
      <c r="I1398" t="s">
        <v>6447</v>
      </c>
      <c r="J1398" t="s">
        <v>6451</v>
      </c>
      <c r="L1398" t="s">
        <v>6487</v>
      </c>
      <c r="M1398" t="s">
        <v>6503</v>
      </c>
      <c r="N1398" t="s">
        <v>7477</v>
      </c>
      <c r="O1398" t="s">
        <v>8562</v>
      </c>
      <c r="P1398">
        <v>6</v>
      </c>
      <c r="Q1398">
        <v>2</v>
      </c>
      <c r="R1398">
        <v>5.7</v>
      </c>
      <c r="S1398">
        <v>5.7</v>
      </c>
      <c r="T1398">
        <v>599.03</v>
      </c>
      <c r="U1398">
        <v>109.86</v>
      </c>
      <c r="V1398">
        <v>7.24</v>
      </c>
      <c r="W1398">
        <v>12.99</v>
      </c>
      <c r="X1398">
        <v>5.18</v>
      </c>
      <c r="Y1398">
        <v>3</v>
      </c>
      <c r="Z1398" t="s">
        <v>4268</v>
      </c>
      <c r="AA1398">
        <v>2</v>
      </c>
      <c r="AB1398">
        <v>3</v>
      </c>
      <c r="AC1398">
        <v>1.838</v>
      </c>
      <c r="AE1398" t="s">
        <v>5399</v>
      </c>
      <c r="AH1398">
        <v>0</v>
      </c>
      <c r="AI1398">
        <v>0</v>
      </c>
    </row>
    <row r="1399" spans="5:35">
      <c r="E1399">
        <v>69.31999999999999</v>
      </c>
      <c r="I1399" t="s">
        <v>6447</v>
      </c>
      <c r="J1399" t="s">
        <v>6451</v>
      </c>
      <c r="L1399" t="s">
        <v>6487</v>
      </c>
      <c r="M1399" t="s">
        <v>6503</v>
      </c>
      <c r="N1399" t="s">
        <v>7478</v>
      </c>
      <c r="O1399" t="s">
        <v>8563</v>
      </c>
    </row>
    <row r="1400" spans="5:35">
      <c r="E1400">
        <v>9.48</v>
      </c>
      <c r="I1400" t="s">
        <v>6447</v>
      </c>
      <c r="J1400" t="s">
        <v>6451</v>
      </c>
      <c r="L1400" t="s">
        <v>6487</v>
      </c>
      <c r="M1400" t="s">
        <v>6503</v>
      </c>
      <c r="N1400" t="s">
        <v>7479</v>
      </c>
      <c r="O1400" t="s">
        <v>8564</v>
      </c>
      <c r="P1400">
        <v>5</v>
      </c>
      <c r="Q1400">
        <v>3</v>
      </c>
      <c r="R1400">
        <v>4.27</v>
      </c>
      <c r="S1400">
        <v>4.31</v>
      </c>
      <c r="T1400">
        <v>536.03</v>
      </c>
      <c r="U1400">
        <v>116.42</v>
      </c>
      <c r="V1400">
        <v>5.87</v>
      </c>
      <c r="W1400">
        <v>12.93</v>
      </c>
      <c r="X1400">
        <v>6.31</v>
      </c>
      <c r="Y1400">
        <v>3</v>
      </c>
      <c r="Z1400" t="s">
        <v>4268</v>
      </c>
      <c r="AA1400">
        <v>2</v>
      </c>
      <c r="AB1400">
        <v>3</v>
      </c>
      <c r="AC1400">
        <v>1.631</v>
      </c>
      <c r="AE1400" t="s">
        <v>5399</v>
      </c>
      <c r="AH1400">
        <v>0</v>
      </c>
      <c r="AI1400">
        <v>0</v>
      </c>
    </row>
    <row r="1401" spans="5:35">
      <c r="E1401">
        <v>983.8</v>
      </c>
      <c r="I1401" t="s">
        <v>6447</v>
      </c>
      <c r="J1401" t="s">
        <v>6451</v>
      </c>
      <c r="L1401" t="s">
        <v>6487</v>
      </c>
      <c r="M1401" t="s">
        <v>6503</v>
      </c>
      <c r="N1401" t="s">
        <v>7480</v>
      </c>
      <c r="O1401" t="s">
        <v>8565</v>
      </c>
      <c r="P1401">
        <v>6</v>
      </c>
      <c r="Q1401">
        <v>3</v>
      </c>
      <c r="R1401">
        <v>2.4</v>
      </c>
      <c r="S1401">
        <v>5.11</v>
      </c>
      <c r="T1401">
        <v>563.0599999999999</v>
      </c>
      <c r="U1401">
        <v>126.64</v>
      </c>
      <c r="V1401">
        <v>6.03</v>
      </c>
      <c r="W1401">
        <v>2.63</v>
      </c>
      <c r="X1401">
        <v>6.86</v>
      </c>
      <c r="Y1401">
        <v>3</v>
      </c>
      <c r="Z1401" t="s">
        <v>4268</v>
      </c>
      <c r="AA1401">
        <v>2</v>
      </c>
      <c r="AB1401">
        <v>3</v>
      </c>
      <c r="AC1401">
        <v>1.966666666666667</v>
      </c>
      <c r="AE1401" t="s">
        <v>5398</v>
      </c>
      <c r="AH1401">
        <v>0</v>
      </c>
      <c r="AI1401">
        <v>0</v>
      </c>
    </row>
    <row r="1402" spans="5:35">
      <c r="E1402">
        <v>6174</v>
      </c>
      <c r="J1402" t="s">
        <v>6451</v>
      </c>
      <c r="L1402" t="s">
        <v>6488</v>
      </c>
      <c r="M1402" t="s">
        <v>6503</v>
      </c>
      <c r="N1402" t="s">
        <v>7481</v>
      </c>
      <c r="O1402" t="s">
        <v>8566</v>
      </c>
    </row>
    <row r="1403" spans="5:35">
      <c r="E1403">
        <v>636</v>
      </c>
      <c r="J1403" t="s">
        <v>6451</v>
      </c>
      <c r="L1403" t="s">
        <v>6488</v>
      </c>
      <c r="M1403" t="s">
        <v>6503</v>
      </c>
      <c r="N1403" t="s">
        <v>7482</v>
      </c>
      <c r="O1403" t="s">
        <v>8567</v>
      </c>
    </row>
    <row r="1404" spans="5:35">
      <c r="E1404">
        <v>34</v>
      </c>
      <c r="J1404" t="s">
        <v>6451</v>
      </c>
      <c r="L1404" t="s">
        <v>6488</v>
      </c>
      <c r="M1404" t="s">
        <v>6503</v>
      </c>
      <c r="N1404" t="s">
        <v>7483</v>
      </c>
      <c r="O1404" t="s">
        <v>8568</v>
      </c>
      <c r="P1404">
        <v>8</v>
      </c>
      <c r="Q1404">
        <v>3</v>
      </c>
      <c r="R1404">
        <v>4.53</v>
      </c>
      <c r="S1404">
        <v>4.64</v>
      </c>
      <c r="T1404">
        <v>561.05</v>
      </c>
      <c r="U1404">
        <v>139.71</v>
      </c>
      <c r="V1404">
        <v>5.26</v>
      </c>
      <c r="W1404">
        <v>12.81</v>
      </c>
      <c r="X1404">
        <v>6.62</v>
      </c>
      <c r="Y1404">
        <v>4</v>
      </c>
      <c r="Z1404" t="s">
        <v>4268</v>
      </c>
      <c r="AA1404">
        <v>2</v>
      </c>
      <c r="AB1404">
        <v>5</v>
      </c>
      <c r="AC1404">
        <v>1.346666666666667</v>
      </c>
      <c r="AE1404" t="s">
        <v>5399</v>
      </c>
      <c r="AH1404">
        <v>0</v>
      </c>
      <c r="AI1404">
        <v>0</v>
      </c>
    </row>
    <row r="1405" spans="5:35">
      <c r="E1405">
        <v>249</v>
      </c>
      <c r="J1405" t="s">
        <v>6451</v>
      </c>
      <c r="L1405" t="s">
        <v>6488</v>
      </c>
      <c r="M1405" t="s">
        <v>6503</v>
      </c>
      <c r="N1405" t="s">
        <v>7484</v>
      </c>
      <c r="O1405" t="s">
        <v>8569</v>
      </c>
      <c r="P1405">
        <v>9</v>
      </c>
      <c r="Q1405">
        <v>3</v>
      </c>
      <c r="R1405">
        <v>4.23</v>
      </c>
      <c r="S1405">
        <v>4.23</v>
      </c>
      <c r="T1405">
        <v>597.46</v>
      </c>
      <c r="U1405">
        <v>148.94</v>
      </c>
      <c r="V1405">
        <v>5.36</v>
      </c>
      <c r="W1405">
        <v>10.55</v>
      </c>
      <c r="X1405">
        <v>3.66</v>
      </c>
      <c r="Y1405">
        <v>4</v>
      </c>
      <c r="Z1405" t="s">
        <v>4268</v>
      </c>
      <c r="AA1405">
        <v>2</v>
      </c>
      <c r="AB1405">
        <v>5</v>
      </c>
      <c r="AC1405">
        <v>1.551666666666667</v>
      </c>
      <c r="AE1405" t="s">
        <v>5399</v>
      </c>
      <c r="AH1405">
        <v>0</v>
      </c>
      <c r="AI1405">
        <v>0</v>
      </c>
    </row>
    <row r="1406" spans="5:35">
      <c r="E1406">
        <v>6</v>
      </c>
      <c r="J1406" t="s">
        <v>6451</v>
      </c>
      <c r="L1406" t="s">
        <v>6488</v>
      </c>
      <c r="M1406" t="s">
        <v>6503</v>
      </c>
      <c r="N1406" t="s">
        <v>7485</v>
      </c>
      <c r="O1406" t="s">
        <v>8570</v>
      </c>
      <c r="P1406">
        <v>9</v>
      </c>
      <c r="Q1406">
        <v>4</v>
      </c>
      <c r="R1406">
        <v>3.09</v>
      </c>
      <c r="S1406">
        <v>3.23</v>
      </c>
      <c r="T1406">
        <v>562.03</v>
      </c>
      <c r="U1406">
        <v>151.74</v>
      </c>
      <c r="V1406">
        <v>4.74</v>
      </c>
      <c r="W1406">
        <v>12.79</v>
      </c>
      <c r="X1406">
        <v>6.98</v>
      </c>
      <c r="Y1406">
        <v>4</v>
      </c>
      <c r="Z1406" t="s">
        <v>4268</v>
      </c>
      <c r="AA1406">
        <v>1</v>
      </c>
      <c r="AB1406">
        <v>5</v>
      </c>
      <c r="AC1406">
        <v>2.34</v>
      </c>
      <c r="AE1406" t="s">
        <v>5399</v>
      </c>
      <c r="AH1406">
        <v>0</v>
      </c>
      <c r="AI1406">
        <v>0</v>
      </c>
    </row>
    <row r="1407" spans="5:35">
      <c r="E1407">
        <v>96</v>
      </c>
      <c r="J1407" t="s">
        <v>6451</v>
      </c>
      <c r="L1407" t="s">
        <v>6488</v>
      </c>
      <c r="M1407" t="s">
        <v>6503</v>
      </c>
      <c r="N1407" t="s">
        <v>7486</v>
      </c>
      <c r="O1407" t="s">
        <v>8571</v>
      </c>
    </row>
    <row r="1408" spans="5:35">
      <c r="E1408">
        <v>4515</v>
      </c>
      <c r="J1408" t="s">
        <v>6451</v>
      </c>
      <c r="L1408" t="s">
        <v>6488</v>
      </c>
      <c r="M1408" t="s">
        <v>6503</v>
      </c>
      <c r="N1408" t="s">
        <v>7487</v>
      </c>
      <c r="O1408" t="s">
        <v>8572</v>
      </c>
      <c r="P1408">
        <v>10</v>
      </c>
      <c r="Q1408">
        <v>5</v>
      </c>
      <c r="R1408">
        <v>1.74</v>
      </c>
      <c r="S1408">
        <v>1.75</v>
      </c>
      <c r="T1408">
        <v>612.98</v>
      </c>
      <c r="U1408">
        <v>180.84</v>
      </c>
      <c r="V1408">
        <v>2.93</v>
      </c>
      <c r="W1408">
        <v>11.94</v>
      </c>
      <c r="X1408">
        <v>5.4</v>
      </c>
      <c r="Y1408">
        <v>4</v>
      </c>
      <c r="Z1408" t="s">
        <v>4268</v>
      </c>
      <c r="AA1408">
        <v>1</v>
      </c>
      <c r="AB1408">
        <v>5</v>
      </c>
      <c r="AC1408">
        <v>3</v>
      </c>
      <c r="AE1408" t="s">
        <v>5399</v>
      </c>
      <c r="AH1408">
        <v>0</v>
      </c>
      <c r="AI1408">
        <v>0</v>
      </c>
    </row>
    <row r="1409" spans="5:35">
      <c r="E1409">
        <v>1057</v>
      </c>
      <c r="J1409" t="s">
        <v>6451</v>
      </c>
      <c r="L1409" t="s">
        <v>6488</v>
      </c>
      <c r="M1409" t="s">
        <v>6503</v>
      </c>
      <c r="N1409" t="s">
        <v>7488</v>
      </c>
      <c r="O1409" t="s">
        <v>8573</v>
      </c>
    </row>
    <row r="1410" spans="5:35">
      <c r="E1410">
        <v>25</v>
      </c>
      <c r="J1410" t="s">
        <v>6451</v>
      </c>
      <c r="L1410" t="s">
        <v>6488</v>
      </c>
      <c r="M1410" t="s">
        <v>6503</v>
      </c>
      <c r="N1410" t="s">
        <v>7489</v>
      </c>
      <c r="O1410" t="s">
        <v>8574</v>
      </c>
    </row>
    <row r="1411" spans="5:35">
      <c r="E1411">
        <v>962</v>
      </c>
      <c r="J1411" t="s">
        <v>6451</v>
      </c>
      <c r="L1411" t="s">
        <v>6488</v>
      </c>
      <c r="M1411" t="s">
        <v>6503</v>
      </c>
      <c r="N1411" t="s">
        <v>7490</v>
      </c>
      <c r="O1411" t="s">
        <v>8575</v>
      </c>
      <c r="P1411">
        <v>6</v>
      </c>
      <c r="Q1411">
        <v>4</v>
      </c>
      <c r="R1411">
        <v>-0.07000000000000001</v>
      </c>
      <c r="S1411">
        <v>2.95</v>
      </c>
      <c r="T1411">
        <v>518.96</v>
      </c>
      <c r="U1411">
        <v>155.98</v>
      </c>
      <c r="V1411">
        <v>5.59</v>
      </c>
      <c r="W1411">
        <v>2.58</v>
      </c>
      <c r="X1411">
        <v>6.28</v>
      </c>
      <c r="Y1411">
        <v>3</v>
      </c>
      <c r="Z1411" t="s">
        <v>4268</v>
      </c>
      <c r="AA1411">
        <v>2</v>
      </c>
      <c r="AB1411">
        <v>3</v>
      </c>
      <c r="AC1411">
        <v>3</v>
      </c>
      <c r="AE1411" t="s">
        <v>5398</v>
      </c>
      <c r="AH1411">
        <v>0</v>
      </c>
      <c r="AI1411">
        <v>0</v>
      </c>
    </row>
    <row r="1412" spans="5:35">
      <c r="E1412">
        <v>192</v>
      </c>
      <c r="J1412" t="s">
        <v>6451</v>
      </c>
      <c r="L1412" t="s">
        <v>6488</v>
      </c>
      <c r="M1412" t="s">
        <v>6503</v>
      </c>
      <c r="N1412" t="s">
        <v>7491</v>
      </c>
      <c r="O1412" t="s">
        <v>8576</v>
      </c>
      <c r="P1412">
        <v>11</v>
      </c>
      <c r="Q1412">
        <v>6</v>
      </c>
      <c r="R1412">
        <v>-0.01</v>
      </c>
      <c r="S1412">
        <v>0</v>
      </c>
      <c r="T1412">
        <v>608.01</v>
      </c>
      <c r="U1412">
        <v>209.27</v>
      </c>
      <c r="V1412">
        <v>2.21</v>
      </c>
      <c r="W1412">
        <v>12.4</v>
      </c>
      <c r="X1412">
        <v>5.76</v>
      </c>
      <c r="Y1412">
        <v>4</v>
      </c>
      <c r="Z1412" t="s">
        <v>4268</v>
      </c>
      <c r="AA1412">
        <v>3</v>
      </c>
      <c r="AB1412">
        <v>5</v>
      </c>
      <c r="AC1412">
        <v>3</v>
      </c>
      <c r="AE1412" t="s">
        <v>5399</v>
      </c>
      <c r="AH1412">
        <v>0</v>
      </c>
      <c r="AI1412">
        <v>0</v>
      </c>
    </row>
    <row r="1413" spans="5:35">
      <c r="E1413">
        <v>20</v>
      </c>
      <c r="J1413" t="s">
        <v>6451</v>
      </c>
      <c r="L1413" t="s">
        <v>6488</v>
      </c>
      <c r="M1413" t="s">
        <v>6503</v>
      </c>
      <c r="N1413" t="s">
        <v>7492</v>
      </c>
      <c r="O1413" t="s">
        <v>8577</v>
      </c>
      <c r="P1413">
        <v>8</v>
      </c>
      <c r="Q1413">
        <v>2</v>
      </c>
      <c r="R1413">
        <v>2.44</v>
      </c>
      <c r="S1413">
        <v>2.44</v>
      </c>
      <c r="T1413">
        <v>514.98</v>
      </c>
      <c r="U1413">
        <v>127.58</v>
      </c>
      <c r="V1413">
        <v>4.16</v>
      </c>
      <c r="W1413">
        <v>12.43</v>
      </c>
      <c r="X1413">
        <v>2.04</v>
      </c>
      <c r="Y1413">
        <v>4</v>
      </c>
      <c r="Z1413" t="s">
        <v>4268</v>
      </c>
      <c r="AA1413">
        <v>1</v>
      </c>
      <c r="AB1413">
        <v>4</v>
      </c>
      <c r="AC1413">
        <v>3.28</v>
      </c>
      <c r="AE1413" t="s">
        <v>5399</v>
      </c>
      <c r="AH1413">
        <v>0</v>
      </c>
      <c r="AI1413">
        <v>0</v>
      </c>
    </row>
    <row r="1414" spans="5:35">
      <c r="E1414">
        <v>157</v>
      </c>
      <c r="J1414" t="s">
        <v>6451</v>
      </c>
      <c r="L1414" t="s">
        <v>6488</v>
      </c>
      <c r="M1414" t="s">
        <v>6503</v>
      </c>
      <c r="N1414" t="s">
        <v>7493</v>
      </c>
      <c r="O1414" t="s">
        <v>8578</v>
      </c>
    </row>
    <row r="1415" spans="5:35">
      <c r="E1415">
        <v>1872</v>
      </c>
      <c r="J1415" t="s">
        <v>6451</v>
      </c>
      <c r="L1415" t="s">
        <v>6488</v>
      </c>
      <c r="M1415" t="s">
        <v>6503</v>
      </c>
      <c r="N1415" t="s">
        <v>7494</v>
      </c>
      <c r="O1415" t="s">
        <v>8579</v>
      </c>
      <c r="P1415">
        <v>7</v>
      </c>
      <c r="Q1415">
        <v>4</v>
      </c>
      <c r="R1415">
        <v>4.71</v>
      </c>
      <c r="S1415">
        <v>4.79</v>
      </c>
      <c r="T1415">
        <v>548.99</v>
      </c>
      <c r="U1415">
        <v>151.24</v>
      </c>
      <c r="V1415">
        <v>5.55</v>
      </c>
      <c r="W1415">
        <v>8.73</v>
      </c>
      <c r="X1415">
        <v>5.96</v>
      </c>
      <c r="Y1415">
        <v>4</v>
      </c>
      <c r="Z1415" t="s">
        <v>4268</v>
      </c>
      <c r="AA1415">
        <v>2</v>
      </c>
      <c r="AB1415">
        <v>4</v>
      </c>
      <c r="AC1415">
        <v>1.105</v>
      </c>
      <c r="AE1415" t="s">
        <v>5399</v>
      </c>
      <c r="AH1415">
        <v>0</v>
      </c>
      <c r="AI1415">
        <v>0</v>
      </c>
    </row>
    <row r="1416" spans="5:35">
      <c r="E1416">
        <v>217</v>
      </c>
      <c r="J1416" t="s">
        <v>6451</v>
      </c>
      <c r="L1416" t="s">
        <v>6488</v>
      </c>
      <c r="M1416" t="s">
        <v>6503</v>
      </c>
      <c r="N1416" t="s">
        <v>7495</v>
      </c>
      <c r="O1416" t="s">
        <v>8580</v>
      </c>
      <c r="P1416">
        <v>8</v>
      </c>
      <c r="Q1416">
        <v>4</v>
      </c>
      <c r="R1416">
        <v>3.15</v>
      </c>
      <c r="S1416">
        <v>3.18</v>
      </c>
      <c r="T1416">
        <v>548.99</v>
      </c>
      <c r="U1416">
        <v>155.92</v>
      </c>
      <c r="V1416">
        <v>4.47</v>
      </c>
      <c r="W1416">
        <v>8.67</v>
      </c>
      <c r="X1416">
        <v>5.87</v>
      </c>
      <c r="Y1416">
        <v>4</v>
      </c>
      <c r="Z1416" t="s">
        <v>4268</v>
      </c>
      <c r="AA1416">
        <v>1</v>
      </c>
      <c r="AB1416">
        <v>4</v>
      </c>
      <c r="AC1416">
        <v>2.335</v>
      </c>
      <c r="AE1416" t="s">
        <v>5399</v>
      </c>
      <c r="AH1416">
        <v>0</v>
      </c>
      <c r="AI1416">
        <v>0</v>
      </c>
    </row>
    <row r="1417" spans="5:35">
      <c r="E1417">
        <v>311</v>
      </c>
      <c r="J1417" t="s">
        <v>6451</v>
      </c>
      <c r="L1417" t="s">
        <v>6488</v>
      </c>
      <c r="M1417" t="s">
        <v>6503</v>
      </c>
      <c r="N1417" t="s">
        <v>7496</v>
      </c>
      <c r="O1417" t="s">
        <v>8581</v>
      </c>
      <c r="P1417">
        <v>6</v>
      </c>
      <c r="Q1417">
        <v>5</v>
      </c>
      <c r="R1417">
        <v>2.1</v>
      </c>
      <c r="S1417">
        <v>2.13</v>
      </c>
      <c r="T1417">
        <v>502.58</v>
      </c>
      <c r="U1417">
        <v>137.24</v>
      </c>
      <c r="V1417">
        <v>4.6</v>
      </c>
      <c r="W1417">
        <v>12.86</v>
      </c>
      <c r="X1417">
        <v>6.22</v>
      </c>
      <c r="Y1417">
        <v>3</v>
      </c>
      <c r="Z1417" t="s">
        <v>4268</v>
      </c>
      <c r="AA1417">
        <v>1</v>
      </c>
      <c r="AB1417">
        <v>3</v>
      </c>
      <c r="AC1417">
        <v>2.95</v>
      </c>
      <c r="AE1417" t="s">
        <v>5399</v>
      </c>
      <c r="AH1417">
        <v>0</v>
      </c>
      <c r="AI1417">
        <v>0</v>
      </c>
    </row>
    <row r="1418" spans="5:35">
      <c r="E1418">
        <v>2920</v>
      </c>
      <c r="J1418" t="s">
        <v>6451</v>
      </c>
      <c r="L1418" t="s">
        <v>6488</v>
      </c>
      <c r="M1418" t="s">
        <v>6503</v>
      </c>
      <c r="N1418" t="s">
        <v>7497</v>
      </c>
      <c r="O1418" t="s">
        <v>8582</v>
      </c>
      <c r="P1418">
        <v>6</v>
      </c>
      <c r="Q1418">
        <v>4</v>
      </c>
      <c r="R1418">
        <v>2.22</v>
      </c>
      <c r="S1418">
        <v>2.25</v>
      </c>
      <c r="T1418">
        <v>498.54</v>
      </c>
      <c r="U1418">
        <v>138.1</v>
      </c>
      <c r="V1418">
        <v>4.79</v>
      </c>
      <c r="W1418">
        <v>12.71</v>
      </c>
      <c r="X1418">
        <v>6.07</v>
      </c>
      <c r="Y1418">
        <v>4</v>
      </c>
      <c r="Z1418" t="s">
        <v>4268</v>
      </c>
      <c r="AA1418">
        <v>0</v>
      </c>
      <c r="AB1418">
        <v>3</v>
      </c>
      <c r="AC1418">
        <v>2.900428571428571</v>
      </c>
      <c r="AE1418" t="s">
        <v>5399</v>
      </c>
      <c r="AH1418">
        <v>0</v>
      </c>
      <c r="AI1418">
        <v>0</v>
      </c>
    </row>
    <row r="1419" spans="5:35">
      <c r="E1419">
        <v>351</v>
      </c>
      <c r="J1419" t="s">
        <v>6451</v>
      </c>
      <c r="L1419" t="s">
        <v>6488</v>
      </c>
      <c r="M1419" t="s">
        <v>6503</v>
      </c>
      <c r="N1419" t="s">
        <v>7498</v>
      </c>
      <c r="O1419" t="s">
        <v>8583</v>
      </c>
      <c r="P1419">
        <v>5</v>
      </c>
      <c r="Q1419">
        <v>4</v>
      </c>
      <c r="R1419">
        <v>3.26</v>
      </c>
      <c r="S1419">
        <v>3.3</v>
      </c>
      <c r="T1419">
        <v>497.56</v>
      </c>
      <c r="U1419">
        <v>125.21</v>
      </c>
      <c r="V1419">
        <v>5.39</v>
      </c>
      <c r="W1419">
        <v>12.85</v>
      </c>
      <c r="X1419">
        <v>6.22</v>
      </c>
      <c r="Y1419">
        <v>4</v>
      </c>
      <c r="Z1419" t="s">
        <v>4268</v>
      </c>
      <c r="AA1419">
        <v>1</v>
      </c>
      <c r="AB1419">
        <v>3</v>
      </c>
      <c r="AC1419">
        <v>2.237428571428572</v>
      </c>
      <c r="AE1419" t="s">
        <v>5399</v>
      </c>
      <c r="AH1419">
        <v>0</v>
      </c>
      <c r="AI1419">
        <v>0</v>
      </c>
    </row>
    <row r="1420" spans="5:35">
      <c r="E1420">
        <v>6.6</v>
      </c>
      <c r="J1420" t="s">
        <v>6451</v>
      </c>
      <c r="L1420" t="s">
        <v>6488</v>
      </c>
      <c r="M1420" t="s">
        <v>6503</v>
      </c>
      <c r="N1420" t="s">
        <v>7499</v>
      </c>
      <c r="O1420" t="s">
        <v>8584</v>
      </c>
      <c r="P1420">
        <v>7</v>
      </c>
      <c r="Q1420">
        <v>4</v>
      </c>
      <c r="R1420">
        <v>2.89</v>
      </c>
      <c r="S1420">
        <v>2.89</v>
      </c>
      <c r="T1420">
        <v>586</v>
      </c>
      <c r="U1420">
        <v>143.03</v>
      </c>
      <c r="V1420">
        <v>5.3</v>
      </c>
      <c r="W1420">
        <v>9.779999999999999</v>
      </c>
      <c r="X1420">
        <v>3.03</v>
      </c>
      <c r="Y1420">
        <v>4</v>
      </c>
      <c r="Z1420" t="s">
        <v>4268</v>
      </c>
      <c r="AA1420">
        <v>2</v>
      </c>
      <c r="AB1420">
        <v>3</v>
      </c>
      <c r="AC1420">
        <v>2.555</v>
      </c>
      <c r="AE1420" t="s">
        <v>5399</v>
      </c>
      <c r="AH1420">
        <v>0</v>
      </c>
      <c r="AI1420">
        <v>0</v>
      </c>
    </row>
    <row r="1421" spans="5:35">
      <c r="E1421">
        <v>616</v>
      </c>
      <c r="J1421" t="s">
        <v>6451</v>
      </c>
      <c r="L1421" t="s">
        <v>6488</v>
      </c>
      <c r="M1421" t="s">
        <v>6503</v>
      </c>
      <c r="N1421" t="s">
        <v>7500</v>
      </c>
      <c r="O1421" t="s">
        <v>8585</v>
      </c>
      <c r="P1421">
        <v>9</v>
      </c>
      <c r="Q1421">
        <v>4</v>
      </c>
      <c r="R1421">
        <v>4.94</v>
      </c>
      <c r="S1421">
        <v>4.95</v>
      </c>
      <c r="T1421">
        <v>664.48</v>
      </c>
      <c r="U1421">
        <v>151.74</v>
      </c>
      <c r="V1421">
        <v>6.33</v>
      </c>
      <c r="W1421">
        <v>10.25</v>
      </c>
      <c r="X1421">
        <v>3.87</v>
      </c>
      <c r="Y1421">
        <v>4</v>
      </c>
      <c r="Z1421" t="s">
        <v>4268</v>
      </c>
      <c r="AA1421">
        <v>2</v>
      </c>
      <c r="AB1421">
        <v>5</v>
      </c>
      <c r="AC1421">
        <v>1.025</v>
      </c>
      <c r="AE1421" t="s">
        <v>5399</v>
      </c>
      <c r="AH1421">
        <v>0</v>
      </c>
      <c r="AI1421">
        <v>0</v>
      </c>
    </row>
    <row r="1422" spans="5:35">
      <c r="E1422">
        <v>203</v>
      </c>
      <c r="J1422" t="s">
        <v>6451</v>
      </c>
      <c r="L1422" t="s">
        <v>6488</v>
      </c>
      <c r="M1422" t="s">
        <v>6503</v>
      </c>
      <c r="N1422" t="s">
        <v>7501</v>
      </c>
      <c r="O1422" t="s">
        <v>8586</v>
      </c>
      <c r="P1422">
        <v>11</v>
      </c>
      <c r="Q1422">
        <v>4</v>
      </c>
      <c r="R1422">
        <v>3.32</v>
      </c>
      <c r="S1422">
        <v>3.41</v>
      </c>
      <c r="T1422">
        <v>634.1</v>
      </c>
      <c r="U1422">
        <v>178.04</v>
      </c>
      <c r="V1422">
        <v>4.67</v>
      </c>
      <c r="W1422">
        <v>12.7</v>
      </c>
      <c r="X1422">
        <v>6.74</v>
      </c>
      <c r="Y1422">
        <v>4</v>
      </c>
      <c r="Z1422" t="s">
        <v>4268</v>
      </c>
      <c r="AA1422">
        <v>2</v>
      </c>
      <c r="AB1422">
        <v>7</v>
      </c>
      <c r="AC1422">
        <v>2.135</v>
      </c>
      <c r="AE1422" t="s">
        <v>5399</v>
      </c>
      <c r="AH1422">
        <v>0</v>
      </c>
      <c r="AI1422">
        <v>0</v>
      </c>
    </row>
    <row r="1423" spans="5:35">
      <c r="E1423">
        <v>270</v>
      </c>
      <c r="J1423" t="s">
        <v>6451</v>
      </c>
      <c r="L1423" t="s">
        <v>6488</v>
      </c>
      <c r="M1423" t="s">
        <v>6503</v>
      </c>
      <c r="N1423" t="s">
        <v>7502</v>
      </c>
      <c r="O1423" t="s">
        <v>8587</v>
      </c>
      <c r="P1423">
        <v>9</v>
      </c>
      <c r="Q1423">
        <v>4</v>
      </c>
      <c r="R1423">
        <v>4.07</v>
      </c>
      <c r="S1423">
        <v>4.26</v>
      </c>
      <c r="T1423">
        <v>644.0599999999999</v>
      </c>
      <c r="U1423">
        <v>151.74</v>
      </c>
      <c r="V1423">
        <v>5.98</v>
      </c>
      <c r="W1423">
        <v>12.68</v>
      </c>
      <c r="X1423">
        <v>7.14</v>
      </c>
      <c r="Y1423">
        <v>4</v>
      </c>
      <c r="Z1423" t="s">
        <v>4268</v>
      </c>
      <c r="AA1423">
        <v>2</v>
      </c>
      <c r="AB1423">
        <v>5</v>
      </c>
      <c r="AC1423">
        <v>1.37</v>
      </c>
      <c r="AE1423" t="s">
        <v>5399</v>
      </c>
      <c r="AH1423">
        <v>0</v>
      </c>
      <c r="AI1423">
        <v>0</v>
      </c>
    </row>
    <row r="1424" spans="5:35">
      <c r="E1424">
        <v>289</v>
      </c>
      <c r="J1424" t="s">
        <v>6451</v>
      </c>
      <c r="L1424" t="s">
        <v>6488</v>
      </c>
      <c r="M1424" t="s">
        <v>6503</v>
      </c>
      <c r="N1424" t="s">
        <v>7503</v>
      </c>
      <c r="O1424" t="s">
        <v>8588</v>
      </c>
      <c r="P1424">
        <v>9</v>
      </c>
      <c r="Q1424">
        <v>4</v>
      </c>
      <c r="R1424">
        <v>3.46</v>
      </c>
      <c r="S1424">
        <v>3.54</v>
      </c>
      <c r="T1424">
        <v>612.04</v>
      </c>
      <c r="U1424">
        <v>151.74</v>
      </c>
      <c r="V1424">
        <v>5.37</v>
      </c>
      <c r="W1424">
        <v>12.69</v>
      </c>
      <c r="X1424">
        <v>6.72</v>
      </c>
      <c r="Y1424">
        <v>4</v>
      </c>
      <c r="Z1424" t="s">
        <v>4268</v>
      </c>
      <c r="AA1424">
        <v>2</v>
      </c>
      <c r="AB1424">
        <v>6</v>
      </c>
      <c r="AC1424">
        <v>2</v>
      </c>
      <c r="AE1424" t="s">
        <v>5399</v>
      </c>
      <c r="AH1424">
        <v>0</v>
      </c>
      <c r="AI1424">
        <v>0</v>
      </c>
    </row>
    <row r="1425" spans="5:35">
      <c r="E1425">
        <v>580</v>
      </c>
      <c r="J1425" t="s">
        <v>6451</v>
      </c>
      <c r="L1425" t="s">
        <v>6488</v>
      </c>
      <c r="M1425" t="s">
        <v>6503</v>
      </c>
      <c r="N1425" t="s">
        <v>7504</v>
      </c>
      <c r="O1425" t="s">
        <v>8589</v>
      </c>
      <c r="P1425">
        <v>10</v>
      </c>
      <c r="Q1425">
        <v>5</v>
      </c>
      <c r="R1425">
        <v>-0.5600000000000001</v>
      </c>
      <c r="S1425">
        <v>2.54</v>
      </c>
      <c r="T1425">
        <v>606.04</v>
      </c>
      <c r="U1425">
        <v>189.04</v>
      </c>
      <c r="V1425">
        <v>4.19</v>
      </c>
      <c r="W1425">
        <v>4.08</v>
      </c>
      <c r="X1425">
        <v>6.81</v>
      </c>
      <c r="Y1425">
        <v>4</v>
      </c>
      <c r="Z1425" t="s">
        <v>4268</v>
      </c>
      <c r="AA1425">
        <v>1</v>
      </c>
      <c r="AB1425">
        <v>6</v>
      </c>
      <c r="AC1425">
        <v>3</v>
      </c>
      <c r="AE1425" t="s">
        <v>5398</v>
      </c>
      <c r="AH1425">
        <v>0</v>
      </c>
      <c r="AI1425">
        <v>0</v>
      </c>
    </row>
    <row r="1426" spans="5:35">
      <c r="E1426">
        <v>3851</v>
      </c>
      <c r="J1426" t="s">
        <v>6451</v>
      </c>
      <c r="L1426" t="s">
        <v>6488</v>
      </c>
      <c r="M1426" t="s">
        <v>6503</v>
      </c>
      <c r="N1426" t="s">
        <v>7505</v>
      </c>
      <c r="O1426" t="s">
        <v>8590</v>
      </c>
      <c r="P1426">
        <v>12</v>
      </c>
      <c r="Q1426">
        <v>5</v>
      </c>
      <c r="R1426">
        <v>2.95</v>
      </c>
      <c r="S1426">
        <v>3.03</v>
      </c>
      <c r="T1426">
        <v>677.5599999999999</v>
      </c>
      <c r="U1426">
        <v>195.58</v>
      </c>
      <c r="V1426">
        <v>5.05</v>
      </c>
      <c r="W1426">
        <v>12.69</v>
      </c>
      <c r="X1426">
        <v>6.71</v>
      </c>
      <c r="Y1426">
        <v>5</v>
      </c>
      <c r="Z1426" t="s">
        <v>4268</v>
      </c>
      <c r="AA1426">
        <v>3</v>
      </c>
      <c r="AB1426">
        <v>6</v>
      </c>
      <c r="AC1426">
        <v>2.51</v>
      </c>
      <c r="AE1426" t="s">
        <v>5399</v>
      </c>
      <c r="AH1426">
        <v>0</v>
      </c>
      <c r="AI1426">
        <v>0</v>
      </c>
    </row>
    <row r="1427" spans="5:35">
      <c r="E1427">
        <v>1322</v>
      </c>
      <c r="J1427" t="s">
        <v>6451</v>
      </c>
      <c r="L1427" t="s">
        <v>6488</v>
      </c>
      <c r="M1427" t="s">
        <v>6503</v>
      </c>
      <c r="N1427" t="s">
        <v>7506</v>
      </c>
      <c r="O1427" t="s">
        <v>8591</v>
      </c>
      <c r="P1427">
        <v>10</v>
      </c>
      <c r="Q1427">
        <v>4</v>
      </c>
      <c r="R1427">
        <v>3.24</v>
      </c>
      <c r="S1427">
        <v>3.36</v>
      </c>
      <c r="T1427">
        <v>632.12</v>
      </c>
      <c r="U1427">
        <v>160.97</v>
      </c>
      <c r="V1427">
        <v>5.15</v>
      </c>
      <c r="W1427">
        <v>12.76</v>
      </c>
      <c r="X1427">
        <v>6.91</v>
      </c>
      <c r="Y1427">
        <v>4</v>
      </c>
      <c r="Z1427" t="s">
        <v>4268</v>
      </c>
      <c r="AA1427">
        <v>2</v>
      </c>
      <c r="AB1427">
        <v>6</v>
      </c>
      <c r="AC1427">
        <v>2.2</v>
      </c>
      <c r="AE1427" t="s">
        <v>5399</v>
      </c>
      <c r="AH1427">
        <v>0</v>
      </c>
      <c r="AI1427">
        <v>0</v>
      </c>
    </row>
    <row r="1428" spans="5:35">
      <c r="E1428">
        <v>435</v>
      </c>
      <c r="J1428" t="s">
        <v>6451</v>
      </c>
      <c r="L1428" t="s">
        <v>6488</v>
      </c>
      <c r="M1428" t="s">
        <v>6503</v>
      </c>
      <c r="N1428" t="s">
        <v>7507</v>
      </c>
      <c r="O1428" t="s">
        <v>8592</v>
      </c>
      <c r="P1428">
        <v>11</v>
      </c>
      <c r="Q1428">
        <v>4</v>
      </c>
      <c r="R1428">
        <v>3.93</v>
      </c>
      <c r="S1428">
        <v>3.98</v>
      </c>
      <c r="T1428">
        <v>688.0700000000001</v>
      </c>
      <c r="U1428">
        <v>178.04</v>
      </c>
      <c r="V1428">
        <v>5.21</v>
      </c>
      <c r="W1428">
        <v>12.57</v>
      </c>
      <c r="X1428">
        <v>6.41</v>
      </c>
      <c r="Y1428">
        <v>4</v>
      </c>
      <c r="Z1428" t="s">
        <v>4268</v>
      </c>
      <c r="AA1428">
        <v>3</v>
      </c>
      <c r="AB1428">
        <v>6</v>
      </c>
      <c r="AC1428">
        <v>1.545</v>
      </c>
      <c r="AE1428" t="s">
        <v>5399</v>
      </c>
      <c r="AH1428">
        <v>0</v>
      </c>
      <c r="AI1428">
        <v>0</v>
      </c>
    </row>
    <row r="1429" spans="5:35">
      <c r="E1429">
        <v>24</v>
      </c>
      <c r="J1429" t="s">
        <v>6451</v>
      </c>
      <c r="L1429" t="s">
        <v>6488</v>
      </c>
      <c r="M1429" t="s">
        <v>6503</v>
      </c>
      <c r="N1429" t="s">
        <v>7508</v>
      </c>
      <c r="O1429" t="s">
        <v>8593</v>
      </c>
      <c r="P1429">
        <v>9</v>
      </c>
      <c r="Q1429">
        <v>4</v>
      </c>
      <c r="R1429">
        <v>-0.73</v>
      </c>
      <c r="S1429">
        <v>-0.71</v>
      </c>
      <c r="T1429">
        <v>574</v>
      </c>
      <c r="U1429">
        <v>168.81</v>
      </c>
      <c r="V1429">
        <v>4.04</v>
      </c>
      <c r="W1429">
        <v>12.65</v>
      </c>
      <c r="X1429">
        <v>6.07</v>
      </c>
      <c r="Y1429">
        <v>4</v>
      </c>
      <c r="Z1429" t="s">
        <v>4268</v>
      </c>
      <c r="AA1429">
        <v>1</v>
      </c>
      <c r="AB1429">
        <v>5</v>
      </c>
      <c r="AC1429">
        <v>3</v>
      </c>
      <c r="AE1429" t="s">
        <v>5399</v>
      </c>
      <c r="AH1429">
        <v>0</v>
      </c>
      <c r="AI1429">
        <v>0</v>
      </c>
    </row>
    <row r="1430" spans="5:35">
      <c r="E1430">
        <v>29</v>
      </c>
      <c r="J1430" t="s">
        <v>6451</v>
      </c>
      <c r="L1430" t="s">
        <v>6488</v>
      </c>
      <c r="M1430" t="s">
        <v>6503</v>
      </c>
      <c r="N1430" t="s">
        <v>7509</v>
      </c>
      <c r="O1430" t="s">
        <v>8594</v>
      </c>
    </row>
    <row r="1431" spans="5:35">
      <c r="E1431">
        <v>3869</v>
      </c>
      <c r="J1431" t="s">
        <v>6451</v>
      </c>
      <c r="L1431" t="s">
        <v>6488</v>
      </c>
      <c r="M1431" t="s">
        <v>6503</v>
      </c>
      <c r="N1431" t="s">
        <v>7510</v>
      </c>
      <c r="O1431" t="s">
        <v>8595</v>
      </c>
      <c r="P1431">
        <v>10</v>
      </c>
      <c r="Q1431">
        <v>3</v>
      </c>
      <c r="R1431">
        <v>2.83</v>
      </c>
      <c r="S1431">
        <v>2.88</v>
      </c>
      <c r="T1431">
        <v>620.0700000000001</v>
      </c>
      <c r="U1431">
        <v>169.25</v>
      </c>
      <c r="V1431">
        <v>4.9</v>
      </c>
      <c r="W1431">
        <v>12.79</v>
      </c>
      <c r="X1431">
        <v>6.46</v>
      </c>
      <c r="Y1431">
        <v>4</v>
      </c>
      <c r="Z1431" t="s">
        <v>4268</v>
      </c>
      <c r="AA1431">
        <v>1</v>
      </c>
      <c r="AB1431">
        <v>5</v>
      </c>
      <c r="AC1431">
        <v>2.751666666666667</v>
      </c>
      <c r="AE1431" t="s">
        <v>5399</v>
      </c>
      <c r="AH1431">
        <v>0</v>
      </c>
      <c r="AI1431">
        <v>0</v>
      </c>
    </row>
    <row r="1432" spans="5:35">
      <c r="E1432">
        <v>296</v>
      </c>
      <c r="J1432" t="s">
        <v>6451</v>
      </c>
      <c r="L1432" t="s">
        <v>6488</v>
      </c>
      <c r="M1432" t="s">
        <v>6503</v>
      </c>
      <c r="N1432" t="s">
        <v>7511</v>
      </c>
      <c r="O1432" t="s">
        <v>8596</v>
      </c>
      <c r="P1432">
        <v>10</v>
      </c>
      <c r="Q1432">
        <v>5</v>
      </c>
      <c r="R1432">
        <v>2.37</v>
      </c>
      <c r="S1432">
        <v>2.46</v>
      </c>
      <c r="T1432">
        <v>619.09</v>
      </c>
      <c r="U1432">
        <v>194.83</v>
      </c>
      <c r="V1432">
        <v>3.84</v>
      </c>
      <c r="W1432">
        <v>12.71</v>
      </c>
      <c r="X1432">
        <v>6.76</v>
      </c>
      <c r="Y1432">
        <v>4</v>
      </c>
      <c r="Z1432" t="s">
        <v>4268</v>
      </c>
      <c r="AA1432">
        <v>1</v>
      </c>
      <c r="AB1432">
        <v>6</v>
      </c>
      <c r="AC1432">
        <v>2.815</v>
      </c>
      <c r="AE1432" t="s">
        <v>5399</v>
      </c>
      <c r="AH1432">
        <v>0</v>
      </c>
      <c r="AI1432">
        <v>0</v>
      </c>
    </row>
    <row r="1433" spans="5:35">
      <c r="E1433">
        <v>736</v>
      </c>
      <c r="J1433" t="s">
        <v>6451</v>
      </c>
      <c r="L1433" t="s">
        <v>6488</v>
      </c>
      <c r="M1433" t="s">
        <v>6503</v>
      </c>
      <c r="N1433" t="s">
        <v>7512</v>
      </c>
      <c r="O1433" t="s">
        <v>8597</v>
      </c>
      <c r="P1433">
        <v>10</v>
      </c>
      <c r="Q1433">
        <v>3</v>
      </c>
      <c r="R1433">
        <v>2.92</v>
      </c>
      <c r="S1433">
        <v>2.98</v>
      </c>
      <c r="T1433">
        <v>632.13</v>
      </c>
      <c r="U1433">
        <v>160.02</v>
      </c>
      <c r="V1433">
        <v>4.72</v>
      </c>
      <c r="W1433">
        <v>12.79</v>
      </c>
      <c r="X1433">
        <v>6.58</v>
      </c>
      <c r="Y1433">
        <v>4</v>
      </c>
      <c r="Z1433" t="s">
        <v>4268</v>
      </c>
      <c r="AA1433">
        <v>1</v>
      </c>
      <c r="AB1433">
        <v>8</v>
      </c>
      <c r="AC1433">
        <v>2.706666666666667</v>
      </c>
      <c r="AE1433" t="s">
        <v>5399</v>
      </c>
      <c r="AH1433">
        <v>0</v>
      </c>
      <c r="AI1433">
        <v>0</v>
      </c>
    </row>
    <row r="1434" spans="5:35">
      <c r="E1434">
        <v>183</v>
      </c>
      <c r="J1434" t="s">
        <v>6451</v>
      </c>
      <c r="L1434" t="s">
        <v>6488</v>
      </c>
      <c r="M1434" t="s">
        <v>6503</v>
      </c>
      <c r="N1434" t="s">
        <v>7513</v>
      </c>
      <c r="O1434" t="s">
        <v>8598</v>
      </c>
    </row>
    <row r="1435" spans="5:35">
      <c r="E1435">
        <v>2979</v>
      </c>
      <c r="J1435" t="s">
        <v>6451</v>
      </c>
      <c r="L1435" t="s">
        <v>6488</v>
      </c>
      <c r="M1435" t="s">
        <v>6503</v>
      </c>
      <c r="N1435" t="s">
        <v>7514</v>
      </c>
      <c r="O1435" t="s">
        <v>8599</v>
      </c>
      <c r="P1435">
        <v>7</v>
      </c>
      <c r="Q1435">
        <v>4</v>
      </c>
      <c r="R1435">
        <v>2.77</v>
      </c>
      <c r="S1435">
        <v>2.78</v>
      </c>
      <c r="T1435">
        <v>620.4400000000001</v>
      </c>
      <c r="U1435">
        <v>143.03</v>
      </c>
      <c r="V1435">
        <v>5.96</v>
      </c>
      <c r="W1435">
        <v>8.98</v>
      </c>
      <c r="X1435">
        <v>2.48</v>
      </c>
      <c r="Y1435">
        <v>4</v>
      </c>
      <c r="Z1435" t="s">
        <v>4268</v>
      </c>
      <c r="AA1435">
        <v>2</v>
      </c>
      <c r="AB1435">
        <v>3</v>
      </c>
      <c r="AC1435">
        <v>2.615</v>
      </c>
      <c r="AE1435" t="s">
        <v>5399</v>
      </c>
      <c r="AH1435">
        <v>0</v>
      </c>
      <c r="AI1435">
        <v>0</v>
      </c>
    </row>
    <row r="1436" spans="5:35">
      <c r="E1436">
        <v>21</v>
      </c>
      <c r="J1436" t="s">
        <v>6451</v>
      </c>
      <c r="L1436" t="s">
        <v>6488</v>
      </c>
      <c r="M1436" t="s">
        <v>6503</v>
      </c>
      <c r="N1436" t="s">
        <v>7515</v>
      </c>
      <c r="O1436" t="s">
        <v>8600</v>
      </c>
    </row>
    <row r="1437" spans="5:35">
      <c r="E1437">
        <v>1652</v>
      </c>
      <c r="J1437" t="s">
        <v>6451</v>
      </c>
      <c r="L1437" t="s">
        <v>6488</v>
      </c>
      <c r="M1437" t="s">
        <v>6503</v>
      </c>
      <c r="N1437" t="s">
        <v>7516</v>
      </c>
      <c r="O1437" t="s">
        <v>8601</v>
      </c>
    </row>
    <row r="1438" spans="5:35">
      <c r="E1438">
        <v>4949</v>
      </c>
      <c r="J1438" t="s">
        <v>6451</v>
      </c>
      <c r="L1438" t="s">
        <v>6488</v>
      </c>
      <c r="M1438" t="s">
        <v>6503</v>
      </c>
      <c r="N1438" t="s">
        <v>7517</v>
      </c>
      <c r="O1438" t="s">
        <v>8602</v>
      </c>
      <c r="P1438">
        <v>6</v>
      </c>
      <c r="Q1438">
        <v>4</v>
      </c>
      <c r="R1438">
        <v>0.05</v>
      </c>
      <c r="S1438">
        <v>3.43</v>
      </c>
      <c r="T1438">
        <v>601.05</v>
      </c>
      <c r="U1438">
        <v>138.92</v>
      </c>
      <c r="V1438">
        <v>6.81</v>
      </c>
      <c r="W1438">
        <v>1.12</v>
      </c>
      <c r="X1438">
        <v>8.43</v>
      </c>
      <c r="Y1438">
        <v>3</v>
      </c>
      <c r="Z1438" t="s">
        <v>4268</v>
      </c>
      <c r="AA1438">
        <v>2</v>
      </c>
      <c r="AB1438">
        <v>6</v>
      </c>
      <c r="AC1438">
        <v>2.57</v>
      </c>
      <c r="AE1438" t="s">
        <v>5398</v>
      </c>
      <c r="AH1438">
        <v>0</v>
      </c>
      <c r="AI1438">
        <v>0</v>
      </c>
    </row>
    <row r="1439" spans="5:35">
      <c r="E1439">
        <v>2171</v>
      </c>
      <c r="J1439" t="s">
        <v>6451</v>
      </c>
      <c r="L1439" t="s">
        <v>6488</v>
      </c>
      <c r="M1439" t="s">
        <v>6503</v>
      </c>
      <c r="N1439" t="s">
        <v>7518</v>
      </c>
      <c r="O1439" t="s">
        <v>8603</v>
      </c>
      <c r="P1439">
        <v>9</v>
      </c>
      <c r="Q1439">
        <v>4</v>
      </c>
      <c r="R1439">
        <v>3.16</v>
      </c>
      <c r="S1439">
        <v>6.02</v>
      </c>
      <c r="T1439">
        <v>642.04</v>
      </c>
      <c r="U1439">
        <v>158.72</v>
      </c>
      <c r="V1439">
        <v>6.69</v>
      </c>
      <c r="W1439">
        <v>2.73</v>
      </c>
      <c r="X1439">
        <v>7.26</v>
      </c>
      <c r="Y1439">
        <v>4</v>
      </c>
      <c r="Z1439" t="s">
        <v>4268</v>
      </c>
      <c r="AA1439">
        <v>2</v>
      </c>
      <c r="AB1439">
        <v>5</v>
      </c>
      <c r="AC1439">
        <v>1.42</v>
      </c>
      <c r="AE1439" t="s">
        <v>5398</v>
      </c>
      <c r="AH1439">
        <v>0</v>
      </c>
      <c r="AI1439">
        <v>0</v>
      </c>
    </row>
    <row r="1440" spans="5:35">
      <c r="E1440">
        <v>456</v>
      </c>
      <c r="J1440" t="s">
        <v>6451</v>
      </c>
      <c r="L1440" t="s">
        <v>6488</v>
      </c>
      <c r="M1440" t="s">
        <v>6503</v>
      </c>
      <c r="N1440" t="s">
        <v>7519</v>
      </c>
      <c r="O1440" t="s">
        <v>8604</v>
      </c>
      <c r="P1440">
        <v>11</v>
      </c>
      <c r="Q1440">
        <v>4</v>
      </c>
      <c r="R1440">
        <v>3.39</v>
      </c>
      <c r="S1440">
        <v>3.61</v>
      </c>
      <c r="T1440">
        <v>648.12</v>
      </c>
      <c r="U1440">
        <v>178.04</v>
      </c>
      <c r="V1440">
        <v>4.98</v>
      </c>
      <c r="W1440">
        <v>12.71</v>
      </c>
      <c r="X1440">
        <v>7.22</v>
      </c>
      <c r="Y1440">
        <v>4</v>
      </c>
      <c r="Z1440" t="s">
        <v>4268</v>
      </c>
      <c r="AA1440">
        <v>2</v>
      </c>
      <c r="AB1440">
        <v>7</v>
      </c>
      <c r="AC1440">
        <v>2</v>
      </c>
      <c r="AE1440" t="s">
        <v>5399</v>
      </c>
      <c r="AH1440">
        <v>0</v>
      </c>
      <c r="AI1440">
        <v>0</v>
      </c>
    </row>
    <row r="1441" spans="5:35">
      <c r="E1441">
        <v>947</v>
      </c>
      <c r="J1441" t="s">
        <v>6451</v>
      </c>
      <c r="L1441" t="s">
        <v>6488</v>
      </c>
      <c r="M1441" t="s">
        <v>6503</v>
      </c>
      <c r="N1441" t="s">
        <v>7520</v>
      </c>
      <c r="O1441" t="s">
        <v>8605</v>
      </c>
      <c r="P1441">
        <v>9</v>
      </c>
      <c r="Q1441">
        <v>3</v>
      </c>
      <c r="R1441">
        <v>2.56</v>
      </c>
      <c r="S1441">
        <v>2.6</v>
      </c>
      <c r="T1441">
        <v>632.12</v>
      </c>
      <c r="U1441">
        <v>160.02</v>
      </c>
      <c r="V1441">
        <v>4.58</v>
      </c>
      <c r="W1441">
        <v>12.72</v>
      </c>
      <c r="X1441">
        <v>6.39</v>
      </c>
      <c r="Y1441">
        <v>4</v>
      </c>
      <c r="Z1441" t="s">
        <v>4268</v>
      </c>
      <c r="AA1441">
        <v>1</v>
      </c>
      <c r="AB1441">
        <v>6</v>
      </c>
      <c r="AC1441">
        <v>2.886666666666667</v>
      </c>
      <c r="AE1441" t="s">
        <v>5399</v>
      </c>
      <c r="AH1441">
        <v>0</v>
      </c>
      <c r="AI1441">
        <v>0</v>
      </c>
    </row>
    <row r="1442" spans="5:35">
      <c r="E1442">
        <v>675</v>
      </c>
      <c r="J1442" t="s">
        <v>6451</v>
      </c>
      <c r="L1442" t="s">
        <v>6488</v>
      </c>
      <c r="M1442" t="s">
        <v>6503</v>
      </c>
      <c r="N1442" t="s">
        <v>7521</v>
      </c>
      <c r="O1442" t="s">
        <v>8606</v>
      </c>
      <c r="P1442">
        <v>6</v>
      </c>
      <c r="Q1442">
        <v>4</v>
      </c>
      <c r="R1442">
        <v>2.5</v>
      </c>
      <c r="S1442">
        <v>2.53</v>
      </c>
      <c r="T1442">
        <v>498.54</v>
      </c>
      <c r="U1442">
        <v>138.1</v>
      </c>
      <c r="V1442">
        <v>4.79</v>
      </c>
      <c r="W1442">
        <v>12.77</v>
      </c>
      <c r="X1442">
        <v>6.13</v>
      </c>
      <c r="Y1442">
        <v>4</v>
      </c>
      <c r="Z1442" t="s">
        <v>4268</v>
      </c>
      <c r="AA1442">
        <v>0</v>
      </c>
      <c r="AB1442">
        <v>3</v>
      </c>
      <c r="AC1442">
        <v>2.760428571428571</v>
      </c>
      <c r="AE1442" t="s">
        <v>5399</v>
      </c>
      <c r="AH1442">
        <v>0</v>
      </c>
      <c r="AI1442">
        <v>0</v>
      </c>
    </row>
    <row r="1443" spans="5:35">
      <c r="E1443">
        <v>133</v>
      </c>
      <c r="J1443" t="s">
        <v>6451</v>
      </c>
      <c r="L1443" t="s">
        <v>6488</v>
      </c>
      <c r="M1443" t="s">
        <v>6503</v>
      </c>
      <c r="N1443" t="s">
        <v>7522</v>
      </c>
      <c r="O1443" t="s">
        <v>8607</v>
      </c>
      <c r="P1443">
        <v>7</v>
      </c>
      <c r="Q1443">
        <v>4</v>
      </c>
      <c r="R1443">
        <v>3.42</v>
      </c>
      <c r="S1443">
        <v>3.43</v>
      </c>
      <c r="T1443">
        <v>579.03</v>
      </c>
      <c r="U1443">
        <v>149</v>
      </c>
      <c r="V1443">
        <v>5.98</v>
      </c>
      <c r="W1443">
        <v>9.029999999999999</v>
      </c>
      <c r="X1443">
        <v>2.61</v>
      </c>
      <c r="Y1443">
        <v>3</v>
      </c>
      <c r="Z1443" t="s">
        <v>4268</v>
      </c>
      <c r="AA1443">
        <v>2</v>
      </c>
      <c r="AB1443">
        <v>5</v>
      </c>
      <c r="AC1443">
        <v>2.075</v>
      </c>
      <c r="AE1443" t="s">
        <v>5399</v>
      </c>
      <c r="AH1443">
        <v>0</v>
      </c>
      <c r="AI1443">
        <v>0</v>
      </c>
    </row>
    <row r="1444" spans="5:35">
      <c r="E1444">
        <v>9</v>
      </c>
      <c r="J1444" t="s">
        <v>6451</v>
      </c>
      <c r="L1444" t="s">
        <v>6488</v>
      </c>
      <c r="M1444" t="s">
        <v>6503</v>
      </c>
      <c r="N1444" t="s">
        <v>7523</v>
      </c>
      <c r="O1444" t="s">
        <v>8608</v>
      </c>
      <c r="P1444">
        <v>10</v>
      </c>
      <c r="Q1444">
        <v>4</v>
      </c>
      <c r="R1444">
        <v>3.42</v>
      </c>
      <c r="S1444">
        <v>3.43</v>
      </c>
      <c r="T1444">
        <v>566.63</v>
      </c>
      <c r="U1444">
        <v>175.53</v>
      </c>
      <c r="V1444">
        <v>4.27</v>
      </c>
      <c r="W1444">
        <v>9.08</v>
      </c>
      <c r="X1444">
        <v>2.65</v>
      </c>
      <c r="Y1444">
        <v>4</v>
      </c>
      <c r="Z1444" t="s">
        <v>4268</v>
      </c>
      <c r="AA1444">
        <v>1</v>
      </c>
      <c r="AB1444">
        <v>5</v>
      </c>
      <c r="AC1444">
        <v>2.075</v>
      </c>
      <c r="AE1444" t="s">
        <v>5399</v>
      </c>
      <c r="AH1444">
        <v>0</v>
      </c>
      <c r="AI1444">
        <v>0</v>
      </c>
    </row>
    <row r="1445" spans="5:35">
      <c r="E1445">
        <v>1745</v>
      </c>
      <c r="J1445" t="s">
        <v>6451</v>
      </c>
      <c r="L1445" t="s">
        <v>6488</v>
      </c>
      <c r="M1445" t="s">
        <v>6503</v>
      </c>
      <c r="N1445" t="s">
        <v>7524</v>
      </c>
      <c r="O1445" t="s">
        <v>8609</v>
      </c>
      <c r="P1445">
        <v>9</v>
      </c>
      <c r="Q1445">
        <v>3</v>
      </c>
      <c r="R1445">
        <v>3.09</v>
      </c>
      <c r="S1445">
        <v>3.09</v>
      </c>
      <c r="T1445">
        <v>611.01</v>
      </c>
      <c r="U1445">
        <v>156.78</v>
      </c>
      <c r="V1445">
        <v>5.15</v>
      </c>
      <c r="W1445">
        <v>12.24</v>
      </c>
      <c r="X1445">
        <v>5.33</v>
      </c>
      <c r="Y1445">
        <v>4</v>
      </c>
      <c r="Z1445" t="s">
        <v>4268</v>
      </c>
      <c r="AA1445">
        <v>2</v>
      </c>
      <c r="AB1445">
        <v>5</v>
      </c>
      <c r="AC1445">
        <v>2.576666666666667</v>
      </c>
      <c r="AE1445" t="s">
        <v>5399</v>
      </c>
      <c r="AH1445">
        <v>0</v>
      </c>
      <c r="AI1445">
        <v>0</v>
      </c>
    </row>
    <row r="1446" spans="5:35">
      <c r="E1446">
        <v>102</v>
      </c>
      <c r="J1446" t="s">
        <v>6451</v>
      </c>
      <c r="L1446" t="s">
        <v>6488</v>
      </c>
      <c r="M1446" t="s">
        <v>6503</v>
      </c>
      <c r="N1446" t="s">
        <v>7525</v>
      </c>
      <c r="O1446" t="s">
        <v>8610</v>
      </c>
      <c r="P1446">
        <v>9</v>
      </c>
      <c r="Q1446">
        <v>3</v>
      </c>
      <c r="R1446">
        <v>4.63</v>
      </c>
      <c r="S1446">
        <v>5.03</v>
      </c>
      <c r="T1446">
        <v>573.01</v>
      </c>
      <c r="U1446">
        <v>163.76</v>
      </c>
      <c r="V1446">
        <v>5.53</v>
      </c>
      <c r="W1446">
        <v>8.06</v>
      </c>
      <c r="X1446">
        <v>5.54</v>
      </c>
      <c r="Y1446">
        <v>4</v>
      </c>
      <c r="Z1446" t="s">
        <v>4268</v>
      </c>
      <c r="AA1446">
        <v>2</v>
      </c>
      <c r="AB1446">
        <v>5</v>
      </c>
      <c r="AC1446">
        <v>1.166666666666667</v>
      </c>
      <c r="AE1446" t="s">
        <v>5399</v>
      </c>
      <c r="AH1446">
        <v>0</v>
      </c>
      <c r="AI1446">
        <v>0</v>
      </c>
    </row>
    <row r="1447" spans="5:35">
      <c r="E1447">
        <v>19</v>
      </c>
      <c r="J1447" t="s">
        <v>6451</v>
      </c>
      <c r="L1447" t="s">
        <v>6488</v>
      </c>
      <c r="M1447" t="s">
        <v>6503</v>
      </c>
      <c r="N1447" t="s">
        <v>7526</v>
      </c>
      <c r="O1447" t="s">
        <v>8611</v>
      </c>
      <c r="P1447">
        <v>10</v>
      </c>
      <c r="Q1447">
        <v>4</v>
      </c>
      <c r="R1447">
        <v>3.22</v>
      </c>
      <c r="S1447">
        <v>3.23</v>
      </c>
      <c r="T1447">
        <v>633.11</v>
      </c>
      <c r="U1447">
        <v>172.05</v>
      </c>
      <c r="V1447">
        <v>4.44</v>
      </c>
      <c r="W1447">
        <v>10.73</v>
      </c>
      <c r="X1447">
        <v>5.06</v>
      </c>
      <c r="Y1447">
        <v>4</v>
      </c>
      <c r="Z1447" t="s">
        <v>4268</v>
      </c>
      <c r="AA1447">
        <v>1</v>
      </c>
      <c r="AB1447">
        <v>6</v>
      </c>
      <c r="AC1447">
        <v>2.275</v>
      </c>
      <c r="AE1447" t="s">
        <v>5399</v>
      </c>
      <c r="AH1447">
        <v>0</v>
      </c>
      <c r="AI1447">
        <v>0</v>
      </c>
    </row>
    <row r="1448" spans="5:35">
      <c r="E1448">
        <v>9</v>
      </c>
      <c r="J1448" t="s">
        <v>6451</v>
      </c>
      <c r="L1448" t="s">
        <v>6488</v>
      </c>
      <c r="M1448" t="s">
        <v>6503</v>
      </c>
      <c r="N1448" t="s">
        <v>7527</v>
      </c>
      <c r="O1448" t="s">
        <v>8612</v>
      </c>
      <c r="P1448">
        <v>5</v>
      </c>
      <c r="Q1448">
        <v>4</v>
      </c>
      <c r="R1448">
        <v>2.23</v>
      </c>
      <c r="S1448">
        <v>5.62</v>
      </c>
      <c r="T1448">
        <v>554.4299999999999</v>
      </c>
      <c r="U1448">
        <v>135.68</v>
      </c>
      <c r="V1448">
        <v>7.61</v>
      </c>
      <c r="W1448">
        <v>2.23</v>
      </c>
      <c r="X1448">
        <v>11.21</v>
      </c>
      <c r="Y1448">
        <v>3</v>
      </c>
      <c r="Z1448" t="s">
        <v>4268</v>
      </c>
      <c r="AA1448">
        <v>2</v>
      </c>
      <c r="AB1448">
        <v>4</v>
      </c>
      <c r="AC1448">
        <v>0.885</v>
      </c>
      <c r="AE1448" t="s">
        <v>5400</v>
      </c>
      <c r="AH1448">
        <v>0</v>
      </c>
      <c r="AI1448">
        <v>0</v>
      </c>
    </row>
    <row r="1449" spans="5:35">
      <c r="E1449">
        <v>111</v>
      </c>
      <c r="J1449" t="s">
        <v>6451</v>
      </c>
      <c r="L1449" t="s">
        <v>6488</v>
      </c>
      <c r="M1449" t="s">
        <v>6503</v>
      </c>
      <c r="N1449" t="s">
        <v>7528</v>
      </c>
      <c r="O1449" t="s">
        <v>8613</v>
      </c>
      <c r="P1449">
        <v>5</v>
      </c>
      <c r="Q1449">
        <v>3</v>
      </c>
      <c r="R1449">
        <v>4.19</v>
      </c>
      <c r="S1449">
        <v>4.19</v>
      </c>
      <c r="T1449">
        <v>508.53</v>
      </c>
      <c r="U1449">
        <v>109.42</v>
      </c>
      <c r="V1449">
        <v>5.5</v>
      </c>
      <c r="W1449">
        <v>11.85</v>
      </c>
      <c r="X1449">
        <v>4.52</v>
      </c>
      <c r="Y1449">
        <v>3</v>
      </c>
      <c r="Z1449" t="s">
        <v>4268</v>
      </c>
      <c r="AA1449">
        <v>2</v>
      </c>
      <c r="AB1449">
        <v>3</v>
      </c>
      <c r="AC1449">
        <v>1.924333333333333</v>
      </c>
      <c r="AE1449" t="s">
        <v>5399</v>
      </c>
      <c r="AH1449">
        <v>0</v>
      </c>
      <c r="AI1449">
        <v>0</v>
      </c>
    </row>
    <row r="1450" spans="5:35">
      <c r="E1450">
        <v>23</v>
      </c>
      <c r="J1450" t="s">
        <v>6451</v>
      </c>
      <c r="L1450" t="s">
        <v>6488</v>
      </c>
      <c r="M1450" t="s">
        <v>6503</v>
      </c>
      <c r="N1450" t="s">
        <v>7529</v>
      </c>
      <c r="O1450" t="s">
        <v>8614</v>
      </c>
      <c r="P1450">
        <v>10</v>
      </c>
      <c r="Q1450">
        <v>3</v>
      </c>
      <c r="R1450">
        <v>2.97</v>
      </c>
      <c r="S1450">
        <v>2.97</v>
      </c>
      <c r="T1450">
        <v>602.05</v>
      </c>
      <c r="U1450">
        <v>165.91</v>
      </c>
      <c r="V1450">
        <v>4.64</v>
      </c>
      <c r="W1450">
        <v>12.08</v>
      </c>
      <c r="X1450">
        <v>1.23</v>
      </c>
      <c r="Y1450">
        <v>4</v>
      </c>
      <c r="Z1450" t="s">
        <v>4268</v>
      </c>
      <c r="AA1450">
        <v>1</v>
      </c>
      <c r="AB1450">
        <v>5</v>
      </c>
      <c r="AC1450">
        <v>2.681666666666667</v>
      </c>
      <c r="AE1450" t="s">
        <v>5399</v>
      </c>
      <c r="AH1450">
        <v>0</v>
      </c>
      <c r="AI1450">
        <v>0</v>
      </c>
    </row>
    <row r="1451" spans="5:35">
      <c r="E1451">
        <v>4156</v>
      </c>
      <c r="J1451" t="s">
        <v>6451</v>
      </c>
      <c r="L1451" t="s">
        <v>6488</v>
      </c>
      <c r="M1451" t="s">
        <v>6503</v>
      </c>
      <c r="N1451" t="s">
        <v>7530</v>
      </c>
      <c r="O1451" t="s">
        <v>8615</v>
      </c>
      <c r="P1451">
        <v>6</v>
      </c>
      <c r="Q1451">
        <v>5</v>
      </c>
      <c r="R1451">
        <v>2.33</v>
      </c>
      <c r="S1451">
        <v>4.32</v>
      </c>
      <c r="T1451">
        <v>554.5700000000001</v>
      </c>
      <c r="U1451">
        <v>142.22</v>
      </c>
      <c r="V1451">
        <v>5.6</v>
      </c>
      <c r="W1451">
        <v>12.83</v>
      </c>
      <c r="X1451">
        <v>10.77</v>
      </c>
      <c r="Y1451">
        <v>3</v>
      </c>
      <c r="Z1451" t="s">
        <v>4268</v>
      </c>
      <c r="AA1451">
        <v>2</v>
      </c>
      <c r="AB1451">
        <v>4</v>
      </c>
      <c r="AC1451">
        <v>1.175</v>
      </c>
      <c r="AE1451" t="s">
        <v>5401</v>
      </c>
      <c r="AH1451">
        <v>0</v>
      </c>
      <c r="AI1451">
        <v>0</v>
      </c>
    </row>
    <row r="1452" spans="5:35">
      <c r="E1452">
        <v>572</v>
      </c>
      <c r="J1452" t="s">
        <v>6451</v>
      </c>
      <c r="L1452" t="s">
        <v>6488</v>
      </c>
      <c r="M1452" t="s">
        <v>6503</v>
      </c>
      <c r="N1452" t="s">
        <v>7531</v>
      </c>
      <c r="O1452" t="s">
        <v>8616</v>
      </c>
      <c r="P1452">
        <v>11</v>
      </c>
      <c r="Q1452">
        <v>3</v>
      </c>
      <c r="R1452">
        <v>4.68</v>
      </c>
      <c r="S1452">
        <v>4.68</v>
      </c>
      <c r="T1452">
        <v>645.12</v>
      </c>
      <c r="U1452">
        <v>162.25</v>
      </c>
      <c r="V1452">
        <v>5.34</v>
      </c>
      <c r="W1452">
        <v>12.48</v>
      </c>
      <c r="X1452">
        <v>4.87</v>
      </c>
      <c r="Y1452">
        <v>4</v>
      </c>
      <c r="Z1452" t="s">
        <v>4268</v>
      </c>
      <c r="AA1452">
        <v>3</v>
      </c>
      <c r="AB1452">
        <v>7</v>
      </c>
      <c r="AC1452">
        <v>1.326666666666667</v>
      </c>
      <c r="AE1452" t="s">
        <v>5399</v>
      </c>
      <c r="AH1452">
        <v>0</v>
      </c>
      <c r="AI1452">
        <v>0</v>
      </c>
    </row>
    <row r="1453" spans="5:35">
      <c r="E1453">
        <v>938</v>
      </c>
      <c r="J1453" t="s">
        <v>6451</v>
      </c>
      <c r="L1453" t="s">
        <v>6488</v>
      </c>
      <c r="M1453" t="s">
        <v>6503</v>
      </c>
      <c r="N1453" t="s">
        <v>7532</v>
      </c>
      <c r="O1453" t="s">
        <v>8617</v>
      </c>
      <c r="P1453">
        <v>12</v>
      </c>
      <c r="Q1453">
        <v>3</v>
      </c>
      <c r="R1453">
        <v>5.05</v>
      </c>
      <c r="S1453">
        <v>5.05</v>
      </c>
      <c r="T1453">
        <v>707.16</v>
      </c>
      <c r="U1453">
        <v>171.48</v>
      </c>
      <c r="V1453">
        <v>5.5</v>
      </c>
      <c r="W1453">
        <v>12.18</v>
      </c>
      <c r="X1453">
        <v>4.53</v>
      </c>
      <c r="Y1453">
        <v>4</v>
      </c>
      <c r="Z1453" t="s">
        <v>4268</v>
      </c>
      <c r="AA1453">
        <v>3</v>
      </c>
      <c r="AB1453">
        <v>10</v>
      </c>
      <c r="AC1453">
        <v>1.166666666666667</v>
      </c>
      <c r="AE1453" t="s">
        <v>5399</v>
      </c>
      <c r="AH1453">
        <v>0</v>
      </c>
      <c r="AI1453">
        <v>0</v>
      </c>
    </row>
    <row r="1454" spans="5:35">
      <c r="E1454">
        <v>21</v>
      </c>
      <c r="J1454" t="s">
        <v>6451</v>
      </c>
      <c r="L1454" t="s">
        <v>6488</v>
      </c>
      <c r="M1454" t="s">
        <v>6503</v>
      </c>
      <c r="N1454" t="s">
        <v>7533</v>
      </c>
      <c r="O1454" t="s">
        <v>8618</v>
      </c>
      <c r="P1454">
        <v>11</v>
      </c>
      <c r="Q1454">
        <v>4</v>
      </c>
      <c r="R1454">
        <v>4.2</v>
      </c>
      <c r="S1454">
        <v>4.2</v>
      </c>
      <c r="T1454">
        <v>707.1900000000001</v>
      </c>
      <c r="U1454">
        <v>177.94</v>
      </c>
      <c r="V1454">
        <v>5.49</v>
      </c>
      <c r="W1454">
        <v>12.61</v>
      </c>
      <c r="X1454">
        <v>4.6</v>
      </c>
      <c r="Y1454">
        <v>5</v>
      </c>
      <c r="Z1454" t="s">
        <v>4268</v>
      </c>
      <c r="AA1454">
        <v>3</v>
      </c>
      <c r="AB1454">
        <v>8</v>
      </c>
      <c r="AC1454">
        <v>1.4</v>
      </c>
      <c r="AE1454" t="s">
        <v>5399</v>
      </c>
      <c r="AH1454">
        <v>0</v>
      </c>
      <c r="AI1454">
        <v>0</v>
      </c>
    </row>
    <row r="1455" spans="5:35">
      <c r="E1455">
        <v>2983</v>
      </c>
      <c r="J1455" t="s">
        <v>6451</v>
      </c>
      <c r="L1455" t="s">
        <v>6488</v>
      </c>
      <c r="M1455" t="s">
        <v>6503</v>
      </c>
      <c r="N1455" t="s">
        <v>7534</v>
      </c>
      <c r="O1455" t="s">
        <v>8619</v>
      </c>
    </row>
    <row r="1456" spans="5:35">
      <c r="E1456">
        <v>1737</v>
      </c>
      <c r="J1456" t="s">
        <v>6451</v>
      </c>
      <c r="L1456" t="s">
        <v>6489</v>
      </c>
      <c r="M1456" t="s">
        <v>6503</v>
      </c>
      <c r="N1456" t="s">
        <v>7197</v>
      </c>
      <c r="O1456" t="s">
        <v>8283</v>
      </c>
      <c r="P1456">
        <v>7</v>
      </c>
      <c r="Q1456">
        <v>2</v>
      </c>
      <c r="R1456">
        <v>1</v>
      </c>
      <c r="S1456">
        <v>3.87</v>
      </c>
      <c r="T1456">
        <v>528.96</v>
      </c>
      <c r="U1456">
        <v>130.31</v>
      </c>
      <c r="V1456">
        <v>3.62</v>
      </c>
      <c r="W1456">
        <v>4.28</v>
      </c>
      <c r="X1456">
        <v>0.25</v>
      </c>
      <c r="Y1456">
        <v>4</v>
      </c>
      <c r="Z1456" t="s">
        <v>4268</v>
      </c>
      <c r="AA1456">
        <v>1</v>
      </c>
      <c r="AB1456">
        <v>6</v>
      </c>
      <c r="AC1456">
        <v>3.065</v>
      </c>
      <c r="AE1456" t="s">
        <v>5398</v>
      </c>
      <c r="AH1456">
        <v>0</v>
      </c>
      <c r="AI1456">
        <v>0</v>
      </c>
    </row>
    <row r="1457" spans="1:35">
      <c r="E1457">
        <v>10.32</v>
      </c>
      <c r="J1457" t="s">
        <v>6451</v>
      </c>
      <c r="L1457" t="s">
        <v>6489</v>
      </c>
      <c r="M1457" t="s">
        <v>6503</v>
      </c>
      <c r="N1457" t="s">
        <v>7198</v>
      </c>
      <c r="O1457" t="s">
        <v>8284</v>
      </c>
      <c r="P1457">
        <v>7</v>
      </c>
      <c r="Q1457">
        <v>2</v>
      </c>
      <c r="R1457">
        <v>0.88</v>
      </c>
      <c r="S1457">
        <v>3.75</v>
      </c>
      <c r="T1457">
        <v>528.96</v>
      </c>
      <c r="U1457">
        <v>130.31</v>
      </c>
      <c r="V1457">
        <v>3.79</v>
      </c>
      <c r="W1457">
        <v>4.27</v>
      </c>
      <c r="X1457">
        <v>0.25</v>
      </c>
      <c r="Y1457">
        <v>4</v>
      </c>
      <c r="Z1457" t="s">
        <v>4268</v>
      </c>
      <c r="AA1457">
        <v>1</v>
      </c>
      <c r="AB1457">
        <v>6</v>
      </c>
      <c r="AC1457">
        <v>3.125</v>
      </c>
      <c r="AE1457" t="s">
        <v>5398</v>
      </c>
      <c r="AH1457">
        <v>0</v>
      </c>
      <c r="AI1457">
        <v>0</v>
      </c>
    </row>
    <row r="1458" spans="1:35">
      <c r="E1458">
        <v>2795</v>
      </c>
      <c r="J1458" t="s">
        <v>6451</v>
      </c>
      <c r="L1458" t="s">
        <v>6489</v>
      </c>
      <c r="M1458" t="s">
        <v>6503</v>
      </c>
      <c r="N1458" t="s">
        <v>7199</v>
      </c>
      <c r="O1458" t="s">
        <v>8285</v>
      </c>
      <c r="P1458">
        <v>8</v>
      </c>
      <c r="Q1458">
        <v>2</v>
      </c>
      <c r="R1458">
        <v>3.57</v>
      </c>
      <c r="S1458">
        <v>3.57</v>
      </c>
      <c r="T1458">
        <v>558</v>
      </c>
      <c r="U1458">
        <v>131.34</v>
      </c>
      <c r="V1458">
        <v>4.27</v>
      </c>
      <c r="W1458">
        <v>13.43</v>
      </c>
      <c r="X1458">
        <v>0.39</v>
      </c>
      <c r="Y1458">
        <v>4</v>
      </c>
      <c r="Z1458" t="s">
        <v>4268</v>
      </c>
      <c r="AA1458">
        <v>1</v>
      </c>
      <c r="AB1458">
        <v>6</v>
      </c>
      <c r="AC1458">
        <v>2.43</v>
      </c>
      <c r="AE1458" t="s">
        <v>5399</v>
      </c>
      <c r="AH1458">
        <v>0</v>
      </c>
      <c r="AI1458">
        <v>0</v>
      </c>
    </row>
    <row r="1459" spans="1:35">
      <c r="E1459">
        <v>5117</v>
      </c>
      <c r="J1459" t="s">
        <v>6451</v>
      </c>
      <c r="L1459" t="s">
        <v>6489</v>
      </c>
      <c r="M1459" t="s">
        <v>6503</v>
      </c>
      <c r="N1459" t="s">
        <v>7535</v>
      </c>
      <c r="O1459" t="s">
        <v>8620</v>
      </c>
      <c r="P1459">
        <v>8</v>
      </c>
      <c r="Q1459">
        <v>1</v>
      </c>
      <c r="R1459">
        <v>4.03</v>
      </c>
      <c r="S1459">
        <v>4.03</v>
      </c>
      <c r="T1459">
        <v>560.97</v>
      </c>
      <c r="U1459">
        <v>119.31</v>
      </c>
      <c r="V1459">
        <v>4.02</v>
      </c>
      <c r="W1459">
        <v>12.9</v>
      </c>
      <c r="X1459">
        <v>0.25</v>
      </c>
      <c r="Y1459">
        <v>4</v>
      </c>
      <c r="Z1459" t="s">
        <v>4268</v>
      </c>
      <c r="AA1459">
        <v>1</v>
      </c>
      <c r="AB1459">
        <v>6</v>
      </c>
      <c r="AC1459">
        <v>2.341333333333333</v>
      </c>
      <c r="AE1459" t="s">
        <v>5399</v>
      </c>
      <c r="AH1459">
        <v>0</v>
      </c>
      <c r="AI1459">
        <v>0</v>
      </c>
    </row>
    <row r="1460" spans="1:35">
      <c r="E1460">
        <v>6732</v>
      </c>
      <c r="J1460" t="s">
        <v>6451</v>
      </c>
      <c r="L1460" t="s">
        <v>6489</v>
      </c>
      <c r="M1460" t="s">
        <v>6503</v>
      </c>
      <c r="N1460" t="s">
        <v>7201</v>
      </c>
      <c r="O1460" t="s">
        <v>8287</v>
      </c>
      <c r="P1460">
        <v>7</v>
      </c>
      <c r="Q1460">
        <v>2</v>
      </c>
      <c r="R1460">
        <v>1.2</v>
      </c>
      <c r="S1460">
        <v>3.8</v>
      </c>
      <c r="T1460">
        <v>554.05</v>
      </c>
      <c r="U1460">
        <v>105.04</v>
      </c>
      <c r="V1460">
        <v>4.52</v>
      </c>
      <c r="W1460">
        <v>13.61</v>
      </c>
      <c r="X1460">
        <v>9.960000000000001</v>
      </c>
      <c r="Y1460">
        <v>4</v>
      </c>
      <c r="Z1460" t="s">
        <v>4268</v>
      </c>
      <c r="AA1460">
        <v>1</v>
      </c>
      <c r="AB1460">
        <v>6</v>
      </c>
      <c r="AC1460">
        <v>2.618666666666666</v>
      </c>
      <c r="AE1460" t="s">
        <v>5401</v>
      </c>
      <c r="AH1460">
        <v>0</v>
      </c>
      <c r="AI1460">
        <v>0</v>
      </c>
    </row>
    <row r="1461" spans="1:35">
      <c r="E1461">
        <v>886.4</v>
      </c>
      <c r="J1461" t="s">
        <v>6451</v>
      </c>
      <c r="L1461" t="s">
        <v>6489</v>
      </c>
      <c r="M1461" t="s">
        <v>6503</v>
      </c>
      <c r="N1461" t="s">
        <v>7202</v>
      </c>
      <c r="O1461" t="s">
        <v>8288</v>
      </c>
      <c r="P1461">
        <v>8</v>
      </c>
      <c r="Q1461">
        <v>2</v>
      </c>
      <c r="R1461">
        <v>2.64</v>
      </c>
      <c r="S1461">
        <v>2.64</v>
      </c>
      <c r="T1461">
        <v>572.02</v>
      </c>
      <c r="U1461">
        <v>131.34</v>
      </c>
      <c r="V1461">
        <v>3.95</v>
      </c>
      <c r="W1461">
        <v>11.98</v>
      </c>
      <c r="X1461">
        <v>0.52</v>
      </c>
      <c r="Y1461">
        <v>4</v>
      </c>
      <c r="Z1461" t="s">
        <v>4268</v>
      </c>
      <c r="AA1461">
        <v>1</v>
      </c>
      <c r="AB1461">
        <v>7</v>
      </c>
      <c r="AC1461">
        <v>3.18</v>
      </c>
      <c r="AE1461" t="s">
        <v>5399</v>
      </c>
      <c r="AH1461">
        <v>0</v>
      </c>
      <c r="AI1461">
        <v>0</v>
      </c>
    </row>
    <row r="1462" spans="1:35">
      <c r="E1462">
        <v>7.08</v>
      </c>
      <c r="J1462" t="s">
        <v>6451</v>
      </c>
      <c r="L1462" t="s">
        <v>6489</v>
      </c>
      <c r="M1462" t="s">
        <v>6503</v>
      </c>
      <c r="N1462" t="s">
        <v>7203</v>
      </c>
      <c r="O1462" t="s">
        <v>8289</v>
      </c>
      <c r="P1462">
        <v>7</v>
      </c>
      <c r="Q1462">
        <v>2</v>
      </c>
      <c r="R1462">
        <v>1.41</v>
      </c>
      <c r="S1462">
        <v>4.29</v>
      </c>
      <c r="T1462">
        <v>526.9400000000001</v>
      </c>
      <c r="U1462">
        <v>130.31</v>
      </c>
      <c r="V1462">
        <v>3.13</v>
      </c>
      <c r="W1462">
        <v>4.27</v>
      </c>
      <c r="X1462">
        <v>0.19</v>
      </c>
      <c r="Y1462">
        <v>4</v>
      </c>
      <c r="Z1462" t="s">
        <v>4268</v>
      </c>
      <c r="AA1462">
        <v>1</v>
      </c>
      <c r="AB1462">
        <v>4</v>
      </c>
      <c r="AC1462">
        <v>2.855</v>
      </c>
      <c r="AE1462" t="s">
        <v>5398</v>
      </c>
      <c r="AH1462">
        <v>0</v>
      </c>
      <c r="AI1462">
        <v>0</v>
      </c>
    </row>
    <row r="1463" spans="1:35">
      <c r="E1463">
        <v>171.6</v>
      </c>
      <c r="J1463" t="s">
        <v>6451</v>
      </c>
      <c r="L1463" t="s">
        <v>6489</v>
      </c>
      <c r="M1463" t="s">
        <v>6503</v>
      </c>
      <c r="N1463" t="s">
        <v>7204</v>
      </c>
      <c r="O1463" t="s">
        <v>8290</v>
      </c>
      <c r="P1463">
        <v>7</v>
      </c>
      <c r="Q1463">
        <v>2</v>
      </c>
      <c r="R1463">
        <v>3.09</v>
      </c>
      <c r="S1463">
        <v>5.97</v>
      </c>
      <c r="T1463">
        <v>635.91</v>
      </c>
      <c r="U1463">
        <v>130.31</v>
      </c>
      <c r="V1463">
        <v>5.29</v>
      </c>
      <c r="W1463">
        <v>4.26</v>
      </c>
      <c r="X1463">
        <v>0.25</v>
      </c>
      <c r="Y1463">
        <v>4</v>
      </c>
      <c r="Z1463" t="s">
        <v>4268</v>
      </c>
      <c r="AA1463">
        <v>2</v>
      </c>
      <c r="AB1463">
        <v>6</v>
      </c>
      <c r="AC1463">
        <v>1.955</v>
      </c>
      <c r="AE1463" t="s">
        <v>5398</v>
      </c>
      <c r="AH1463">
        <v>0</v>
      </c>
      <c r="AI1463">
        <v>0</v>
      </c>
    </row>
    <row r="1464" spans="1:35">
      <c r="E1464">
        <v>23.3</v>
      </c>
      <c r="J1464" t="s">
        <v>6451</v>
      </c>
      <c r="L1464" t="s">
        <v>6489</v>
      </c>
      <c r="M1464" t="s">
        <v>6503</v>
      </c>
      <c r="N1464" t="s">
        <v>7205</v>
      </c>
      <c r="O1464" t="s">
        <v>8291</v>
      </c>
      <c r="P1464">
        <v>9</v>
      </c>
      <c r="Q1464">
        <v>2</v>
      </c>
      <c r="R1464">
        <v>-0.38</v>
      </c>
      <c r="S1464">
        <v>2.46</v>
      </c>
      <c r="T1464">
        <v>561</v>
      </c>
      <c r="U1464">
        <v>148.13</v>
      </c>
      <c r="V1464">
        <v>3.09</v>
      </c>
      <c r="W1464">
        <v>4.27</v>
      </c>
      <c r="X1464">
        <v>2.23</v>
      </c>
      <c r="Y1464">
        <v>4</v>
      </c>
      <c r="Z1464" t="s">
        <v>4268</v>
      </c>
      <c r="AA1464">
        <v>1</v>
      </c>
      <c r="AB1464">
        <v>7</v>
      </c>
      <c r="AC1464">
        <v>3.5</v>
      </c>
      <c r="AE1464" t="s">
        <v>5398</v>
      </c>
      <c r="AH1464">
        <v>0</v>
      </c>
      <c r="AI1464">
        <v>0</v>
      </c>
    </row>
    <row r="1465" spans="1:35">
      <c r="E1465">
        <v>565.5</v>
      </c>
      <c r="J1465" t="s">
        <v>6451</v>
      </c>
      <c r="L1465" t="s">
        <v>6489</v>
      </c>
      <c r="M1465" t="s">
        <v>6503</v>
      </c>
      <c r="N1465" t="s">
        <v>7206</v>
      </c>
      <c r="O1465" t="s">
        <v>8292</v>
      </c>
      <c r="P1465">
        <v>9</v>
      </c>
      <c r="Q1465">
        <v>2</v>
      </c>
      <c r="R1465">
        <v>3.83</v>
      </c>
      <c r="S1465">
        <v>3.83</v>
      </c>
      <c r="T1465">
        <v>607.05</v>
      </c>
      <c r="U1465">
        <v>147.99</v>
      </c>
      <c r="V1465">
        <v>4.22</v>
      </c>
      <c r="W1465">
        <v>13.02</v>
      </c>
      <c r="X1465">
        <v>2.99</v>
      </c>
      <c r="Y1465">
        <v>4</v>
      </c>
      <c r="Z1465" t="s">
        <v>4268</v>
      </c>
      <c r="AA1465">
        <v>1</v>
      </c>
      <c r="AB1465">
        <v>6</v>
      </c>
      <c r="AC1465">
        <v>2.17</v>
      </c>
      <c r="AE1465" t="s">
        <v>5399</v>
      </c>
      <c r="AH1465">
        <v>0</v>
      </c>
      <c r="AI1465">
        <v>0</v>
      </c>
    </row>
    <row r="1466" spans="1:35">
      <c r="E1466">
        <v>5.02</v>
      </c>
      <c r="J1466" t="s">
        <v>6451</v>
      </c>
      <c r="L1466" t="s">
        <v>6489</v>
      </c>
      <c r="M1466" t="s">
        <v>6503</v>
      </c>
      <c r="N1466" t="s">
        <v>7207</v>
      </c>
      <c r="O1466" t="s">
        <v>8293</v>
      </c>
      <c r="P1466">
        <v>8</v>
      </c>
      <c r="Q1466">
        <v>3</v>
      </c>
      <c r="R1466">
        <v>-0.5</v>
      </c>
      <c r="S1466">
        <v>2.34</v>
      </c>
      <c r="T1466">
        <v>550.9400000000001</v>
      </c>
      <c r="U1466">
        <v>158.99</v>
      </c>
      <c r="V1466">
        <v>2.96</v>
      </c>
      <c r="W1466">
        <v>4.27</v>
      </c>
      <c r="X1466">
        <v>2.99</v>
      </c>
      <c r="Y1466">
        <v>4</v>
      </c>
      <c r="Z1466" t="s">
        <v>4268</v>
      </c>
      <c r="AA1466">
        <v>1</v>
      </c>
      <c r="AB1466">
        <v>6</v>
      </c>
      <c r="AC1466">
        <v>3.166666666666667</v>
      </c>
      <c r="AE1466" t="s">
        <v>5398</v>
      </c>
      <c r="AH1466">
        <v>0</v>
      </c>
      <c r="AI1466">
        <v>0</v>
      </c>
    </row>
    <row r="1467" spans="1:35">
      <c r="E1467">
        <v>51.2</v>
      </c>
      <c r="J1467" t="s">
        <v>6451</v>
      </c>
      <c r="L1467" t="s">
        <v>6489</v>
      </c>
      <c r="M1467" t="s">
        <v>6503</v>
      </c>
      <c r="N1467" t="s">
        <v>7208</v>
      </c>
      <c r="O1467" t="s">
        <v>8294</v>
      </c>
      <c r="P1467">
        <v>8</v>
      </c>
      <c r="Q1467">
        <v>2</v>
      </c>
      <c r="R1467">
        <v>-0.28</v>
      </c>
      <c r="S1467">
        <v>2.57</v>
      </c>
      <c r="T1467">
        <v>529.9400000000001</v>
      </c>
      <c r="U1467">
        <v>143.2</v>
      </c>
      <c r="V1467">
        <v>3.19</v>
      </c>
      <c r="W1467">
        <v>13.72</v>
      </c>
      <c r="X1467">
        <v>4.48</v>
      </c>
      <c r="Y1467">
        <v>4</v>
      </c>
      <c r="Z1467" t="s">
        <v>4268</v>
      </c>
      <c r="AA1467">
        <v>1</v>
      </c>
      <c r="AB1467">
        <v>6</v>
      </c>
      <c r="AC1467">
        <v>3.5</v>
      </c>
      <c r="AE1467" t="s">
        <v>5399</v>
      </c>
      <c r="AH1467">
        <v>0</v>
      </c>
      <c r="AI1467">
        <v>0</v>
      </c>
    </row>
    <row r="1468" spans="1:35">
      <c r="E1468">
        <v>258</v>
      </c>
      <c r="J1468" t="s">
        <v>6451</v>
      </c>
      <c r="L1468" t="s">
        <v>6489</v>
      </c>
      <c r="M1468" t="s">
        <v>6503</v>
      </c>
      <c r="N1468" t="s">
        <v>7209</v>
      </c>
      <c r="O1468" t="s">
        <v>8295</v>
      </c>
      <c r="P1468">
        <v>9</v>
      </c>
      <c r="Q1468">
        <v>4</v>
      </c>
      <c r="R1468">
        <v>1.68</v>
      </c>
      <c r="S1468">
        <v>4.53</v>
      </c>
      <c r="T1468">
        <v>698.53</v>
      </c>
      <c r="U1468">
        <v>184.33</v>
      </c>
      <c r="V1468">
        <v>5.48</v>
      </c>
      <c r="W1468">
        <v>4.26</v>
      </c>
      <c r="X1468">
        <v>3.9</v>
      </c>
      <c r="Y1468">
        <v>5</v>
      </c>
      <c r="Z1468" t="s">
        <v>4268</v>
      </c>
      <c r="AA1468">
        <v>2</v>
      </c>
      <c r="AB1468">
        <v>8</v>
      </c>
      <c r="AC1468">
        <v>2.235</v>
      </c>
      <c r="AE1468" t="s">
        <v>5398</v>
      </c>
      <c r="AH1468">
        <v>0</v>
      </c>
      <c r="AI1468">
        <v>0</v>
      </c>
    </row>
    <row r="1469" spans="1:35">
      <c r="A1469" t="s">
        <v>6442</v>
      </c>
      <c r="E1469">
        <v>169.6</v>
      </c>
      <c r="J1469" t="s">
        <v>6451</v>
      </c>
      <c r="L1469" t="s">
        <v>6490</v>
      </c>
      <c r="M1469" t="s">
        <v>6503</v>
      </c>
      <c r="N1469" t="s">
        <v>7536</v>
      </c>
      <c r="O1469" t="s">
        <v>8621</v>
      </c>
      <c r="P1469">
        <v>11</v>
      </c>
      <c r="Q1469">
        <v>1</v>
      </c>
      <c r="R1469">
        <v>5.51</v>
      </c>
      <c r="S1469">
        <v>5.51</v>
      </c>
      <c r="T1469">
        <v>815.3</v>
      </c>
      <c r="U1469">
        <v>169.16</v>
      </c>
      <c r="V1469">
        <v>5.88</v>
      </c>
      <c r="W1469">
        <v>13.2</v>
      </c>
      <c r="X1469">
        <v>0.05</v>
      </c>
      <c r="Y1469">
        <v>4</v>
      </c>
      <c r="Z1469" t="s">
        <v>4268</v>
      </c>
      <c r="AA1469">
        <v>3</v>
      </c>
      <c r="AB1469">
        <v>7</v>
      </c>
      <c r="AC1469">
        <v>1.833333333333333</v>
      </c>
      <c r="AE1469" t="s">
        <v>5399</v>
      </c>
      <c r="AH1469">
        <v>0</v>
      </c>
      <c r="AI1469">
        <v>0</v>
      </c>
    </row>
    <row r="1470" spans="1:35">
      <c r="E1470">
        <v>38.69</v>
      </c>
      <c r="J1470" t="s">
        <v>6451</v>
      </c>
      <c r="L1470" t="s">
        <v>6490</v>
      </c>
      <c r="M1470" t="s">
        <v>6503</v>
      </c>
      <c r="N1470" t="s">
        <v>7537</v>
      </c>
      <c r="O1470" t="s">
        <v>8622</v>
      </c>
      <c r="P1470">
        <v>7</v>
      </c>
      <c r="Q1470">
        <v>2</v>
      </c>
      <c r="T1470">
        <v>553.97</v>
      </c>
      <c r="U1470">
        <v>134.67</v>
      </c>
      <c r="V1470">
        <v>4.34</v>
      </c>
      <c r="W1470">
        <v>4.27</v>
      </c>
      <c r="X1470">
        <v>0.25</v>
      </c>
      <c r="Y1470">
        <v>4</v>
      </c>
      <c r="Z1470" t="s">
        <v>4268</v>
      </c>
      <c r="AA1470">
        <v>1</v>
      </c>
      <c r="AB1470">
        <v>6</v>
      </c>
      <c r="AE1470" t="s">
        <v>5398</v>
      </c>
      <c r="AH1470">
        <v>0</v>
      </c>
      <c r="AI1470">
        <v>0</v>
      </c>
    </row>
    <row r="1471" spans="1:35">
      <c r="E1471">
        <v>21.28</v>
      </c>
      <c r="J1471" t="s">
        <v>6451</v>
      </c>
      <c r="L1471" t="s">
        <v>6490</v>
      </c>
      <c r="M1471" t="s">
        <v>6503</v>
      </c>
      <c r="N1471" t="s">
        <v>7538</v>
      </c>
      <c r="O1471" t="s">
        <v>8623</v>
      </c>
      <c r="P1471">
        <v>9</v>
      </c>
      <c r="Q1471">
        <v>3</v>
      </c>
      <c r="R1471">
        <v>-0.8</v>
      </c>
      <c r="S1471">
        <v>2.04</v>
      </c>
      <c r="T1471">
        <v>630.0599999999999</v>
      </c>
      <c r="U1471">
        <v>168.64</v>
      </c>
      <c r="V1471">
        <v>3.17</v>
      </c>
      <c r="W1471">
        <v>4.27</v>
      </c>
      <c r="X1471">
        <v>0.25</v>
      </c>
      <c r="Y1471">
        <v>4</v>
      </c>
      <c r="Z1471" t="s">
        <v>4268</v>
      </c>
      <c r="AA1471">
        <v>1</v>
      </c>
      <c r="AB1471">
        <v>10</v>
      </c>
      <c r="AC1471">
        <v>3.166666666666667</v>
      </c>
      <c r="AE1471" t="s">
        <v>5398</v>
      </c>
      <c r="AH1471">
        <v>0</v>
      </c>
      <c r="AI1471">
        <v>0</v>
      </c>
    </row>
    <row r="1472" spans="1:35">
      <c r="E1472">
        <v>579.8</v>
      </c>
      <c r="J1472" t="s">
        <v>6451</v>
      </c>
      <c r="L1472" t="s">
        <v>6490</v>
      </c>
      <c r="M1472" t="s">
        <v>6503</v>
      </c>
      <c r="N1472" t="s">
        <v>7539</v>
      </c>
      <c r="O1472" t="s">
        <v>8624</v>
      </c>
      <c r="P1472">
        <v>9</v>
      </c>
      <c r="Q1472">
        <v>2</v>
      </c>
      <c r="R1472">
        <v>3.02</v>
      </c>
      <c r="S1472">
        <v>3.02</v>
      </c>
      <c r="T1472">
        <v>678.1</v>
      </c>
      <c r="U1472">
        <v>148.41</v>
      </c>
      <c r="V1472">
        <v>4.44</v>
      </c>
      <c r="W1472">
        <v>12.73</v>
      </c>
      <c r="X1472">
        <v>0.45</v>
      </c>
      <c r="Y1472">
        <v>4</v>
      </c>
      <c r="Z1472" t="s">
        <v>4268</v>
      </c>
      <c r="AA1472">
        <v>1</v>
      </c>
      <c r="AB1472">
        <v>11</v>
      </c>
      <c r="AC1472">
        <v>2.98</v>
      </c>
      <c r="AE1472" t="s">
        <v>5399</v>
      </c>
      <c r="AH1472">
        <v>0</v>
      </c>
      <c r="AI1472">
        <v>0</v>
      </c>
    </row>
    <row r="1473" spans="5:35">
      <c r="E1473">
        <v>332.2</v>
      </c>
      <c r="J1473" t="s">
        <v>6451</v>
      </c>
      <c r="L1473" t="s">
        <v>6490</v>
      </c>
      <c r="M1473" t="s">
        <v>6503</v>
      </c>
      <c r="N1473" t="s">
        <v>7540</v>
      </c>
      <c r="O1473" t="s">
        <v>8625</v>
      </c>
      <c r="P1473">
        <v>11</v>
      </c>
      <c r="Q1473">
        <v>2</v>
      </c>
      <c r="R1473">
        <v>3.39</v>
      </c>
      <c r="S1473">
        <v>3.39</v>
      </c>
      <c r="T1473">
        <v>759.2</v>
      </c>
      <c r="U1473">
        <v>177.95</v>
      </c>
      <c r="V1473">
        <v>4.83</v>
      </c>
      <c r="W1473">
        <v>13.6</v>
      </c>
      <c r="X1473">
        <v>1.16</v>
      </c>
      <c r="Y1473">
        <v>4</v>
      </c>
      <c r="Z1473" t="s">
        <v>4268</v>
      </c>
      <c r="AA1473">
        <v>2</v>
      </c>
      <c r="AB1473">
        <v>9</v>
      </c>
      <c r="AC1473">
        <v>2.61</v>
      </c>
      <c r="AE1473" t="s">
        <v>5399</v>
      </c>
      <c r="AH1473">
        <v>0</v>
      </c>
      <c r="AI1473">
        <v>0</v>
      </c>
    </row>
    <row r="1474" spans="5:35">
      <c r="E1474">
        <v>552.6</v>
      </c>
      <c r="J1474" t="s">
        <v>6451</v>
      </c>
      <c r="L1474" t="s">
        <v>6490</v>
      </c>
      <c r="M1474" t="s">
        <v>6503</v>
      </c>
      <c r="N1474" t="s">
        <v>7541</v>
      </c>
      <c r="O1474" t="s">
        <v>8626</v>
      </c>
      <c r="P1474">
        <v>9</v>
      </c>
      <c r="Q1474">
        <v>3</v>
      </c>
      <c r="R1474">
        <v>-0.66</v>
      </c>
      <c r="S1474">
        <v>1.86</v>
      </c>
      <c r="T1474">
        <v>659.08</v>
      </c>
      <c r="U1474">
        <v>162.65</v>
      </c>
      <c r="V1474">
        <v>2.98</v>
      </c>
      <c r="W1474">
        <v>4.27</v>
      </c>
      <c r="X1474">
        <v>8.359999999999999</v>
      </c>
      <c r="Y1474">
        <v>4</v>
      </c>
      <c r="Z1474" t="s">
        <v>4268</v>
      </c>
      <c r="AA1474">
        <v>1</v>
      </c>
      <c r="AB1474">
        <v>7</v>
      </c>
      <c r="AC1474">
        <v>2.986666666666667</v>
      </c>
      <c r="AE1474" t="s">
        <v>5398</v>
      </c>
      <c r="AH1474">
        <v>0</v>
      </c>
      <c r="AI1474">
        <v>0</v>
      </c>
    </row>
    <row r="1475" spans="5:35">
      <c r="E1475">
        <v>21.43</v>
      </c>
      <c r="J1475" t="s">
        <v>6451</v>
      </c>
      <c r="L1475" t="s">
        <v>6490</v>
      </c>
      <c r="M1475" t="s">
        <v>6503</v>
      </c>
      <c r="N1475" t="s">
        <v>7542</v>
      </c>
      <c r="O1475" t="s">
        <v>8627</v>
      </c>
      <c r="P1475">
        <v>8</v>
      </c>
      <c r="Q1475">
        <v>3</v>
      </c>
      <c r="R1475">
        <v>-0.35</v>
      </c>
      <c r="S1475">
        <v>2.49</v>
      </c>
      <c r="T1475">
        <v>586.01</v>
      </c>
      <c r="U1475">
        <v>159.41</v>
      </c>
      <c r="V1475">
        <v>3.75</v>
      </c>
      <c r="W1475">
        <v>4.28</v>
      </c>
      <c r="X1475">
        <v>0.58</v>
      </c>
      <c r="Y1475">
        <v>4</v>
      </c>
      <c r="Z1475" t="s">
        <v>4268</v>
      </c>
      <c r="AA1475">
        <v>1</v>
      </c>
      <c r="AB1475">
        <v>7</v>
      </c>
      <c r="AC1475">
        <v>3.166666666666667</v>
      </c>
      <c r="AE1475" t="s">
        <v>5398</v>
      </c>
      <c r="AH1475">
        <v>0</v>
      </c>
      <c r="AI1475">
        <v>0</v>
      </c>
    </row>
    <row r="1476" spans="5:35">
      <c r="E1476">
        <v>3372</v>
      </c>
      <c r="J1476" t="s">
        <v>6451</v>
      </c>
      <c r="L1476" t="s">
        <v>6490</v>
      </c>
      <c r="M1476" t="s">
        <v>6503</v>
      </c>
      <c r="N1476" t="s">
        <v>7543</v>
      </c>
      <c r="O1476" t="s">
        <v>8628</v>
      </c>
    </row>
    <row r="1477" spans="5:35">
      <c r="E1477">
        <v>341.9</v>
      </c>
      <c r="J1477" t="s">
        <v>6451</v>
      </c>
      <c r="L1477" t="s">
        <v>6490</v>
      </c>
      <c r="M1477" t="s">
        <v>6503</v>
      </c>
      <c r="N1477" t="s">
        <v>7544</v>
      </c>
      <c r="O1477" t="s">
        <v>8629</v>
      </c>
      <c r="P1477">
        <v>9</v>
      </c>
      <c r="Q1477">
        <v>2</v>
      </c>
      <c r="R1477">
        <v>2.79</v>
      </c>
      <c r="S1477">
        <v>2.79</v>
      </c>
      <c r="T1477">
        <v>632.05</v>
      </c>
      <c r="U1477">
        <v>148.41</v>
      </c>
      <c r="V1477">
        <v>2.91</v>
      </c>
      <c r="W1477">
        <v>11.84</v>
      </c>
      <c r="X1477">
        <v>0.05</v>
      </c>
      <c r="Y1477">
        <v>4</v>
      </c>
      <c r="Z1477" t="s">
        <v>4268</v>
      </c>
      <c r="AA1477">
        <v>1</v>
      </c>
      <c r="AB1477">
        <v>8</v>
      </c>
      <c r="AC1477">
        <v>3.105</v>
      </c>
      <c r="AE1477" t="s">
        <v>5399</v>
      </c>
      <c r="AH1477">
        <v>0</v>
      </c>
      <c r="AI1477">
        <v>0</v>
      </c>
    </row>
    <row r="1478" spans="5:35">
      <c r="E1478">
        <v>49.16</v>
      </c>
      <c r="J1478" t="s">
        <v>6451</v>
      </c>
      <c r="L1478" t="s">
        <v>6490</v>
      </c>
      <c r="M1478" t="s">
        <v>6503</v>
      </c>
      <c r="N1478" t="s">
        <v>7545</v>
      </c>
      <c r="O1478" t="s">
        <v>8630</v>
      </c>
      <c r="P1478">
        <v>7</v>
      </c>
      <c r="Q1478">
        <v>2</v>
      </c>
      <c r="R1478">
        <v>4.32</v>
      </c>
      <c r="S1478">
        <v>4.32</v>
      </c>
      <c r="T1478">
        <v>616.1</v>
      </c>
      <c r="U1478">
        <v>122.11</v>
      </c>
      <c r="V1478">
        <v>4.54</v>
      </c>
      <c r="W1478">
        <v>13.84</v>
      </c>
      <c r="X1478">
        <v>0.05</v>
      </c>
      <c r="Y1478">
        <v>4</v>
      </c>
      <c r="Z1478" t="s">
        <v>4268</v>
      </c>
      <c r="AA1478">
        <v>1</v>
      </c>
      <c r="AB1478">
        <v>8</v>
      </c>
      <c r="AC1478">
        <v>1.84</v>
      </c>
      <c r="AE1478" t="s">
        <v>5399</v>
      </c>
      <c r="AH1478">
        <v>0</v>
      </c>
      <c r="AI1478">
        <v>0</v>
      </c>
    </row>
    <row r="1479" spans="5:35">
      <c r="E1479">
        <v>533.9</v>
      </c>
      <c r="J1479" t="s">
        <v>6451</v>
      </c>
      <c r="L1479" t="s">
        <v>6490</v>
      </c>
      <c r="M1479" t="s">
        <v>6503</v>
      </c>
      <c r="N1479" t="s">
        <v>7546</v>
      </c>
      <c r="O1479" t="s">
        <v>8631</v>
      </c>
      <c r="P1479">
        <v>9</v>
      </c>
      <c r="Q1479">
        <v>2</v>
      </c>
      <c r="R1479">
        <v>2.93</v>
      </c>
      <c r="S1479">
        <v>3.03</v>
      </c>
      <c r="T1479">
        <v>654.11</v>
      </c>
      <c r="U1479">
        <v>139.93</v>
      </c>
      <c r="V1479">
        <v>3.67</v>
      </c>
      <c r="W1479">
        <v>12.58</v>
      </c>
      <c r="X1479">
        <v>6.84</v>
      </c>
      <c r="Y1479">
        <v>5</v>
      </c>
      <c r="Z1479" t="s">
        <v>4268</v>
      </c>
      <c r="AA1479">
        <v>1</v>
      </c>
      <c r="AB1479">
        <v>8</v>
      </c>
      <c r="AC1479">
        <v>3.02</v>
      </c>
      <c r="AE1479" t="s">
        <v>5399</v>
      </c>
      <c r="AH1479">
        <v>0</v>
      </c>
      <c r="AI1479">
        <v>0</v>
      </c>
    </row>
    <row r="1480" spans="5:35">
      <c r="E1480">
        <v>20.12</v>
      </c>
      <c r="J1480" t="s">
        <v>6451</v>
      </c>
      <c r="L1480" t="s">
        <v>6490</v>
      </c>
      <c r="M1480" t="s">
        <v>6503</v>
      </c>
      <c r="N1480" t="s">
        <v>7547</v>
      </c>
      <c r="O1480" t="s">
        <v>8632</v>
      </c>
      <c r="P1480">
        <v>9</v>
      </c>
      <c r="Q1480">
        <v>2</v>
      </c>
      <c r="R1480">
        <v>3.34</v>
      </c>
      <c r="S1480">
        <v>3.34</v>
      </c>
      <c r="T1480">
        <v>676.11</v>
      </c>
      <c r="U1480">
        <v>146.83</v>
      </c>
      <c r="V1480">
        <v>5.86</v>
      </c>
      <c r="W1480">
        <v>11.86</v>
      </c>
      <c r="X1480">
        <v>0.05</v>
      </c>
      <c r="Y1480">
        <v>5</v>
      </c>
      <c r="Z1480" t="s">
        <v>4268</v>
      </c>
      <c r="AA1480">
        <v>2</v>
      </c>
      <c r="AB1480">
        <v>7</v>
      </c>
      <c r="AC1480">
        <v>2.66</v>
      </c>
      <c r="AE1480" t="s">
        <v>5399</v>
      </c>
      <c r="AH1480">
        <v>0</v>
      </c>
      <c r="AI1480">
        <v>0</v>
      </c>
    </row>
    <row r="1481" spans="5:35">
      <c r="E1481">
        <v>950.9</v>
      </c>
      <c r="J1481" t="s">
        <v>6451</v>
      </c>
      <c r="L1481" t="s">
        <v>6490</v>
      </c>
      <c r="M1481" t="s">
        <v>6503</v>
      </c>
      <c r="N1481" t="s">
        <v>7548</v>
      </c>
      <c r="O1481" t="s">
        <v>8633</v>
      </c>
    </row>
    <row r="1482" spans="5:35">
      <c r="E1482">
        <v>132.2</v>
      </c>
      <c r="J1482" t="s">
        <v>6451</v>
      </c>
      <c r="L1482" t="s">
        <v>6490</v>
      </c>
      <c r="M1482" t="s">
        <v>6503</v>
      </c>
      <c r="N1482" t="s">
        <v>7549</v>
      </c>
      <c r="O1482" t="s">
        <v>8634</v>
      </c>
    </row>
    <row r="1483" spans="5:35">
      <c r="E1483">
        <v>291.1</v>
      </c>
      <c r="J1483" t="s">
        <v>6451</v>
      </c>
      <c r="L1483" t="s">
        <v>6490</v>
      </c>
      <c r="M1483" t="s">
        <v>6503</v>
      </c>
      <c r="N1483" t="s">
        <v>7550</v>
      </c>
      <c r="O1483" t="s">
        <v>8635</v>
      </c>
    </row>
    <row r="1484" spans="5:35">
      <c r="E1484">
        <v>24.81</v>
      </c>
      <c r="J1484" t="s">
        <v>6451</v>
      </c>
      <c r="L1484" t="s">
        <v>6490</v>
      </c>
      <c r="M1484" t="s">
        <v>6503</v>
      </c>
      <c r="N1484" t="s">
        <v>7551</v>
      </c>
      <c r="O1484" t="s">
        <v>8636</v>
      </c>
      <c r="P1484">
        <v>5</v>
      </c>
      <c r="Q1484">
        <v>3</v>
      </c>
      <c r="R1484">
        <v>0.46</v>
      </c>
      <c r="S1484">
        <v>3.33</v>
      </c>
      <c r="T1484">
        <v>536.9400000000001</v>
      </c>
      <c r="U1484">
        <v>124.01</v>
      </c>
      <c r="V1484">
        <v>4.86</v>
      </c>
      <c r="W1484">
        <v>4.28</v>
      </c>
      <c r="X1484">
        <v>0</v>
      </c>
      <c r="Y1484">
        <v>3</v>
      </c>
      <c r="Z1484" t="s">
        <v>4268</v>
      </c>
      <c r="AA1484">
        <v>1</v>
      </c>
      <c r="AB1484">
        <v>6</v>
      </c>
      <c r="AC1484">
        <v>3.001666666666667</v>
      </c>
      <c r="AE1484" t="s">
        <v>5398</v>
      </c>
      <c r="AH1484">
        <v>0</v>
      </c>
      <c r="AI1484">
        <v>0</v>
      </c>
    </row>
    <row r="1485" spans="5:35">
      <c r="E1485">
        <v>36.97</v>
      </c>
      <c r="J1485" t="s">
        <v>6451</v>
      </c>
      <c r="L1485" t="s">
        <v>6490</v>
      </c>
      <c r="M1485" t="s">
        <v>6503</v>
      </c>
      <c r="N1485" t="s">
        <v>7552</v>
      </c>
      <c r="O1485" t="s">
        <v>8637</v>
      </c>
    </row>
    <row r="1486" spans="5:35">
      <c r="E1486">
        <v>100</v>
      </c>
      <c r="J1486" t="s">
        <v>6451</v>
      </c>
      <c r="L1486" t="s">
        <v>6490</v>
      </c>
      <c r="M1486" t="s">
        <v>6503</v>
      </c>
      <c r="N1486" t="s">
        <v>7553</v>
      </c>
      <c r="O1486" t="s">
        <v>8638</v>
      </c>
      <c r="P1486">
        <v>10</v>
      </c>
      <c r="Q1486">
        <v>1</v>
      </c>
      <c r="R1486">
        <v>4.79</v>
      </c>
      <c r="S1486">
        <v>6.76</v>
      </c>
      <c r="T1486">
        <v>744.27</v>
      </c>
      <c r="U1486">
        <v>131.78</v>
      </c>
      <c r="V1486">
        <v>6.3</v>
      </c>
      <c r="W1486">
        <v>13.24</v>
      </c>
      <c r="X1486">
        <v>9.4</v>
      </c>
      <c r="Y1486">
        <v>4</v>
      </c>
      <c r="Z1486" t="s">
        <v>4268</v>
      </c>
      <c r="AA1486">
        <v>2</v>
      </c>
      <c r="AB1486">
        <v>11</v>
      </c>
      <c r="AC1486">
        <v>1.133333333333333</v>
      </c>
      <c r="AE1486" t="s">
        <v>5401</v>
      </c>
      <c r="AH1486">
        <v>0</v>
      </c>
      <c r="AI1486">
        <v>0</v>
      </c>
    </row>
    <row r="1487" spans="5:35">
      <c r="E1487">
        <v>3530</v>
      </c>
      <c r="J1487" t="s">
        <v>6451</v>
      </c>
      <c r="L1487" t="s">
        <v>6490</v>
      </c>
      <c r="M1487" t="s">
        <v>6503</v>
      </c>
      <c r="N1487" t="s">
        <v>7554</v>
      </c>
      <c r="O1487" t="s">
        <v>8639</v>
      </c>
    </row>
    <row r="1488" spans="5:35">
      <c r="E1488">
        <v>3862</v>
      </c>
      <c r="J1488" t="s">
        <v>6451</v>
      </c>
      <c r="L1488" t="s">
        <v>6490</v>
      </c>
      <c r="M1488" t="s">
        <v>6503</v>
      </c>
      <c r="N1488" t="s">
        <v>7555</v>
      </c>
      <c r="O1488" t="s">
        <v>8640</v>
      </c>
      <c r="P1488">
        <v>10</v>
      </c>
      <c r="Q1488">
        <v>2</v>
      </c>
      <c r="R1488">
        <v>4.97</v>
      </c>
      <c r="S1488">
        <v>4.97</v>
      </c>
      <c r="T1488">
        <v>709.14</v>
      </c>
      <c r="U1488">
        <v>161.3</v>
      </c>
      <c r="V1488">
        <v>4.83</v>
      </c>
      <c r="W1488">
        <v>12.85</v>
      </c>
      <c r="X1488">
        <v>2.3</v>
      </c>
      <c r="Y1488">
        <v>5</v>
      </c>
      <c r="Z1488" t="s">
        <v>4268</v>
      </c>
      <c r="AA1488">
        <v>1</v>
      </c>
      <c r="AB1488">
        <v>9</v>
      </c>
      <c r="AC1488">
        <v>1.515</v>
      </c>
      <c r="AE1488" t="s">
        <v>5399</v>
      </c>
      <c r="AH1488">
        <v>0</v>
      </c>
      <c r="AI1488">
        <v>0</v>
      </c>
    </row>
    <row r="1489" spans="1:35">
      <c r="E1489">
        <v>90.64</v>
      </c>
      <c r="H1489">
        <v>7.4</v>
      </c>
      <c r="J1489" t="s">
        <v>6451</v>
      </c>
      <c r="L1489" t="s">
        <v>6491</v>
      </c>
      <c r="M1489" t="s">
        <v>6503</v>
      </c>
      <c r="N1489" t="s">
        <v>7556</v>
      </c>
      <c r="O1489" t="s">
        <v>8641</v>
      </c>
      <c r="P1489">
        <v>6</v>
      </c>
      <c r="Q1489">
        <v>4</v>
      </c>
      <c r="R1489">
        <v>1.05</v>
      </c>
      <c r="S1489">
        <v>3.56</v>
      </c>
      <c r="T1489">
        <v>583.47</v>
      </c>
      <c r="U1489">
        <v>152.71</v>
      </c>
      <c r="V1489">
        <v>3.23</v>
      </c>
      <c r="W1489">
        <v>4.27</v>
      </c>
      <c r="X1489">
        <v>10.42</v>
      </c>
      <c r="Y1489">
        <v>3</v>
      </c>
      <c r="Z1489" t="s">
        <v>4268</v>
      </c>
      <c r="AA1489">
        <v>1</v>
      </c>
      <c r="AB1489">
        <v>4</v>
      </c>
      <c r="AC1489">
        <v>1.72</v>
      </c>
      <c r="AE1489" t="s">
        <v>5400</v>
      </c>
      <c r="AH1489">
        <v>0</v>
      </c>
      <c r="AI1489">
        <v>0</v>
      </c>
    </row>
    <row r="1490" spans="1:35">
      <c r="E1490">
        <v>190</v>
      </c>
      <c r="H1490">
        <v>7.4</v>
      </c>
      <c r="J1490" t="s">
        <v>6451</v>
      </c>
      <c r="L1490" t="s">
        <v>6491</v>
      </c>
      <c r="M1490" t="s">
        <v>6503</v>
      </c>
      <c r="N1490" t="s">
        <v>7557</v>
      </c>
      <c r="O1490" t="s">
        <v>8642</v>
      </c>
      <c r="P1490">
        <v>6</v>
      </c>
      <c r="Q1490">
        <v>3</v>
      </c>
      <c r="R1490">
        <v>0.92</v>
      </c>
      <c r="S1490">
        <v>3.42</v>
      </c>
      <c r="T1490">
        <v>560.7</v>
      </c>
      <c r="U1490">
        <v>111.21</v>
      </c>
      <c r="V1490">
        <v>3.84</v>
      </c>
      <c r="W1490">
        <v>4.27</v>
      </c>
      <c r="X1490">
        <v>10.89</v>
      </c>
      <c r="Y1490">
        <v>2</v>
      </c>
      <c r="Z1490" t="s">
        <v>4268</v>
      </c>
      <c r="AA1490">
        <v>1</v>
      </c>
      <c r="AB1490">
        <v>6</v>
      </c>
      <c r="AC1490">
        <v>2.249666666666667</v>
      </c>
      <c r="AE1490" t="s">
        <v>5400</v>
      </c>
      <c r="AH1490">
        <v>0</v>
      </c>
      <c r="AI1490">
        <v>0</v>
      </c>
    </row>
    <row r="1491" spans="1:35">
      <c r="E1491">
        <v>382.3</v>
      </c>
      <c r="H1491">
        <v>7.4</v>
      </c>
      <c r="J1491" t="s">
        <v>6451</v>
      </c>
      <c r="L1491" t="s">
        <v>6491</v>
      </c>
      <c r="M1491" t="s">
        <v>6503</v>
      </c>
      <c r="N1491" t="s">
        <v>7558</v>
      </c>
      <c r="O1491" t="s">
        <v>8643</v>
      </c>
    </row>
    <row r="1492" spans="1:35">
      <c r="E1492">
        <v>5.68</v>
      </c>
      <c r="H1492">
        <v>7.4</v>
      </c>
      <c r="J1492" t="s">
        <v>6451</v>
      </c>
      <c r="L1492" t="s">
        <v>6491</v>
      </c>
      <c r="M1492" t="s">
        <v>6503</v>
      </c>
      <c r="N1492" t="s">
        <v>7559</v>
      </c>
      <c r="O1492" t="s">
        <v>8644</v>
      </c>
      <c r="P1492">
        <v>6</v>
      </c>
      <c r="Q1492">
        <v>4</v>
      </c>
      <c r="R1492">
        <v>-0.26</v>
      </c>
      <c r="S1492">
        <v>2.24</v>
      </c>
      <c r="T1492">
        <v>562.67</v>
      </c>
      <c r="U1492">
        <v>152.29</v>
      </c>
      <c r="V1492">
        <v>2.67</v>
      </c>
      <c r="W1492">
        <v>4.27</v>
      </c>
      <c r="X1492">
        <v>14.12</v>
      </c>
      <c r="Y1492">
        <v>2</v>
      </c>
      <c r="Z1492" t="s">
        <v>4268</v>
      </c>
      <c r="AA1492">
        <v>1</v>
      </c>
      <c r="AB1492">
        <v>6</v>
      </c>
      <c r="AC1492">
        <v>2</v>
      </c>
      <c r="AE1492" t="s">
        <v>5400</v>
      </c>
      <c r="AH1492">
        <v>0</v>
      </c>
      <c r="AI1492">
        <v>0</v>
      </c>
    </row>
    <row r="1493" spans="1:35">
      <c r="E1493">
        <v>1737</v>
      </c>
      <c r="H1493">
        <v>7.4</v>
      </c>
      <c r="J1493" t="s">
        <v>6451</v>
      </c>
      <c r="L1493" t="s">
        <v>6492</v>
      </c>
      <c r="M1493" t="s">
        <v>6503</v>
      </c>
      <c r="N1493" t="s">
        <v>7197</v>
      </c>
      <c r="O1493" t="s">
        <v>8283</v>
      </c>
      <c r="P1493">
        <v>7</v>
      </c>
      <c r="Q1493">
        <v>2</v>
      </c>
      <c r="R1493">
        <v>1</v>
      </c>
      <c r="S1493">
        <v>3.87</v>
      </c>
      <c r="T1493">
        <v>528.96</v>
      </c>
      <c r="U1493">
        <v>130.31</v>
      </c>
      <c r="V1493">
        <v>3.62</v>
      </c>
      <c r="W1493">
        <v>4.28</v>
      </c>
      <c r="X1493">
        <v>0.25</v>
      </c>
      <c r="Y1493">
        <v>4</v>
      </c>
      <c r="Z1493" t="s">
        <v>4268</v>
      </c>
      <c r="AA1493">
        <v>1</v>
      </c>
      <c r="AB1493">
        <v>6</v>
      </c>
      <c r="AC1493">
        <v>3.065</v>
      </c>
      <c r="AE1493" t="s">
        <v>5398</v>
      </c>
      <c r="AH1493">
        <v>0</v>
      </c>
      <c r="AI1493">
        <v>0</v>
      </c>
    </row>
    <row r="1494" spans="1:35">
      <c r="E1494">
        <v>10.32</v>
      </c>
      <c r="H1494">
        <v>7.4</v>
      </c>
      <c r="J1494" t="s">
        <v>6451</v>
      </c>
      <c r="L1494" t="s">
        <v>6492</v>
      </c>
      <c r="M1494" t="s">
        <v>6503</v>
      </c>
      <c r="N1494" t="s">
        <v>7198</v>
      </c>
      <c r="O1494" t="s">
        <v>8284</v>
      </c>
      <c r="P1494">
        <v>7</v>
      </c>
      <c r="Q1494">
        <v>2</v>
      </c>
      <c r="R1494">
        <v>0.88</v>
      </c>
      <c r="S1494">
        <v>3.75</v>
      </c>
      <c r="T1494">
        <v>528.96</v>
      </c>
      <c r="U1494">
        <v>130.31</v>
      </c>
      <c r="V1494">
        <v>3.79</v>
      </c>
      <c r="W1494">
        <v>4.27</v>
      </c>
      <c r="X1494">
        <v>0.25</v>
      </c>
      <c r="Y1494">
        <v>4</v>
      </c>
      <c r="Z1494" t="s">
        <v>4268</v>
      </c>
      <c r="AA1494">
        <v>1</v>
      </c>
      <c r="AB1494">
        <v>6</v>
      </c>
      <c r="AC1494">
        <v>3.125</v>
      </c>
      <c r="AE1494" t="s">
        <v>5398</v>
      </c>
      <c r="AH1494">
        <v>0</v>
      </c>
      <c r="AI1494">
        <v>0</v>
      </c>
    </row>
    <row r="1495" spans="1:35">
      <c r="E1495">
        <v>2795</v>
      </c>
      <c r="H1495">
        <v>7.4</v>
      </c>
      <c r="J1495" t="s">
        <v>6451</v>
      </c>
      <c r="L1495" t="s">
        <v>6492</v>
      </c>
      <c r="M1495" t="s">
        <v>6503</v>
      </c>
      <c r="N1495" t="s">
        <v>7199</v>
      </c>
      <c r="O1495" t="s">
        <v>8285</v>
      </c>
      <c r="P1495">
        <v>8</v>
      </c>
      <c r="Q1495">
        <v>2</v>
      </c>
      <c r="R1495">
        <v>3.57</v>
      </c>
      <c r="S1495">
        <v>3.57</v>
      </c>
      <c r="T1495">
        <v>558</v>
      </c>
      <c r="U1495">
        <v>131.34</v>
      </c>
      <c r="V1495">
        <v>4.27</v>
      </c>
      <c r="W1495">
        <v>13.43</v>
      </c>
      <c r="X1495">
        <v>0.39</v>
      </c>
      <c r="Y1495">
        <v>4</v>
      </c>
      <c r="Z1495" t="s">
        <v>4268</v>
      </c>
      <c r="AA1495">
        <v>1</v>
      </c>
      <c r="AB1495">
        <v>6</v>
      </c>
      <c r="AC1495">
        <v>2.43</v>
      </c>
      <c r="AE1495" t="s">
        <v>5399</v>
      </c>
      <c r="AH1495">
        <v>0</v>
      </c>
      <c r="AI1495">
        <v>0</v>
      </c>
    </row>
    <row r="1496" spans="1:35">
      <c r="A1496" t="s">
        <v>6443</v>
      </c>
      <c r="E1496">
        <v>5117</v>
      </c>
      <c r="H1496">
        <v>7.4</v>
      </c>
      <c r="J1496" t="s">
        <v>6451</v>
      </c>
      <c r="L1496" t="s">
        <v>6492</v>
      </c>
      <c r="M1496" t="s">
        <v>6503</v>
      </c>
      <c r="N1496" t="s">
        <v>7535</v>
      </c>
      <c r="O1496" t="s">
        <v>8645</v>
      </c>
      <c r="P1496">
        <v>8</v>
      </c>
      <c r="Q1496">
        <v>1</v>
      </c>
      <c r="R1496">
        <v>4.31</v>
      </c>
      <c r="S1496">
        <v>4.31</v>
      </c>
      <c r="T1496">
        <v>557.01</v>
      </c>
      <c r="U1496">
        <v>119.31</v>
      </c>
      <c r="V1496">
        <v>4.19</v>
      </c>
      <c r="W1496">
        <v>13.17</v>
      </c>
      <c r="X1496">
        <v>0.25</v>
      </c>
      <c r="Y1496">
        <v>4</v>
      </c>
      <c r="Z1496" t="s">
        <v>4268</v>
      </c>
      <c r="AA1496">
        <v>1</v>
      </c>
      <c r="AB1496">
        <v>6</v>
      </c>
      <c r="AC1496">
        <v>2.201333333333333</v>
      </c>
      <c r="AE1496" t="s">
        <v>5399</v>
      </c>
      <c r="AH1496">
        <v>0</v>
      </c>
      <c r="AI1496">
        <v>0</v>
      </c>
    </row>
    <row r="1497" spans="1:35">
      <c r="E1497">
        <v>6732</v>
      </c>
      <c r="H1497">
        <v>7.4</v>
      </c>
      <c r="J1497" t="s">
        <v>6451</v>
      </c>
      <c r="L1497" t="s">
        <v>6492</v>
      </c>
      <c r="M1497" t="s">
        <v>6503</v>
      </c>
      <c r="N1497" t="s">
        <v>7201</v>
      </c>
      <c r="O1497" t="s">
        <v>8287</v>
      </c>
      <c r="P1497">
        <v>7</v>
      </c>
      <c r="Q1497">
        <v>2</v>
      </c>
      <c r="R1497">
        <v>1.2</v>
      </c>
      <c r="S1497">
        <v>3.8</v>
      </c>
      <c r="T1497">
        <v>554.05</v>
      </c>
      <c r="U1497">
        <v>105.04</v>
      </c>
      <c r="V1497">
        <v>4.52</v>
      </c>
      <c r="W1497">
        <v>13.61</v>
      </c>
      <c r="X1497">
        <v>9.960000000000001</v>
      </c>
      <c r="Y1497">
        <v>4</v>
      </c>
      <c r="Z1497" t="s">
        <v>4268</v>
      </c>
      <c r="AA1497">
        <v>1</v>
      </c>
      <c r="AB1497">
        <v>6</v>
      </c>
      <c r="AC1497">
        <v>2.618666666666666</v>
      </c>
      <c r="AE1497" t="s">
        <v>5401</v>
      </c>
      <c r="AH1497">
        <v>0</v>
      </c>
      <c r="AI1497">
        <v>0</v>
      </c>
    </row>
    <row r="1498" spans="1:35">
      <c r="E1498">
        <v>886.4</v>
      </c>
      <c r="H1498">
        <v>7.4</v>
      </c>
      <c r="J1498" t="s">
        <v>6451</v>
      </c>
      <c r="L1498" t="s">
        <v>6492</v>
      </c>
      <c r="M1498" t="s">
        <v>6503</v>
      </c>
      <c r="N1498" t="s">
        <v>7202</v>
      </c>
      <c r="O1498" t="s">
        <v>8288</v>
      </c>
      <c r="P1498">
        <v>8</v>
      </c>
      <c r="Q1498">
        <v>2</v>
      </c>
      <c r="R1498">
        <v>2.64</v>
      </c>
      <c r="S1498">
        <v>2.64</v>
      </c>
      <c r="T1498">
        <v>572.02</v>
      </c>
      <c r="U1498">
        <v>131.34</v>
      </c>
      <c r="V1498">
        <v>3.95</v>
      </c>
      <c r="W1498">
        <v>11.98</v>
      </c>
      <c r="X1498">
        <v>0.52</v>
      </c>
      <c r="Y1498">
        <v>4</v>
      </c>
      <c r="Z1498" t="s">
        <v>4268</v>
      </c>
      <c r="AA1498">
        <v>1</v>
      </c>
      <c r="AB1498">
        <v>7</v>
      </c>
      <c r="AC1498">
        <v>3.18</v>
      </c>
      <c r="AE1498" t="s">
        <v>5399</v>
      </c>
      <c r="AH1498">
        <v>0</v>
      </c>
      <c r="AI1498">
        <v>0</v>
      </c>
    </row>
    <row r="1499" spans="1:35">
      <c r="E1499">
        <v>7.08</v>
      </c>
      <c r="H1499">
        <v>7.4</v>
      </c>
      <c r="J1499" t="s">
        <v>6451</v>
      </c>
      <c r="L1499" t="s">
        <v>6492</v>
      </c>
      <c r="M1499" t="s">
        <v>6503</v>
      </c>
      <c r="N1499" t="s">
        <v>7203</v>
      </c>
      <c r="O1499" t="s">
        <v>8289</v>
      </c>
      <c r="P1499">
        <v>7</v>
      </c>
      <c r="Q1499">
        <v>2</v>
      </c>
      <c r="R1499">
        <v>1.41</v>
      </c>
      <c r="S1499">
        <v>4.29</v>
      </c>
      <c r="T1499">
        <v>526.9400000000001</v>
      </c>
      <c r="U1499">
        <v>130.31</v>
      </c>
      <c r="V1499">
        <v>3.13</v>
      </c>
      <c r="W1499">
        <v>4.27</v>
      </c>
      <c r="X1499">
        <v>0.19</v>
      </c>
      <c r="Y1499">
        <v>4</v>
      </c>
      <c r="Z1499" t="s">
        <v>4268</v>
      </c>
      <c r="AA1499">
        <v>1</v>
      </c>
      <c r="AB1499">
        <v>4</v>
      </c>
      <c r="AC1499">
        <v>2.855</v>
      </c>
      <c r="AE1499" t="s">
        <v>5398</v>
      </c>
      <c r="AH1499">
        <v>0</v>
      </c>
      <c r="AI1499">
        <v>0</v>
      </c>
    </row>
    <row r="1500" spans="1:35">
      <c r="E1500">
        <v>171.6</v>
      </c>
      <c r="H1500">
        <v>7.4</v>
      </c>
      <c r="J1500" t="s">
        <v>6451</v>
      </c>
      <c r="L1500" t="s">
        <v>6492</v>
      </c>
      <c r="M1500" t="s">
        <v>6503</v>
      </c>
      <c r="N1500" t="s">
        <v>7204</v>
      </c>
      <c r="O1500" t="s">
        <v>8290</v>
      </c>
      <c r="P1500">
        <v>7</v>
      </c>
      <c r="Q1500">
        <v>2</v>
      </c>
      <c r="R1500">
        <v>3.09</v>
      </c>
      <c r="S1500">
        <v>5.97</v>
      </c>
      <c r="T1500">
        <v>635.91</v>
      </c>
      <c r="U1500">
        <v>130.31</v>
      </c>
      <c r="V1500">
        <v>5.29</v>
      </c>
      <c r="W1500">
        <v>4.26</v>
      </c>
      <c r="X1500">
        <v>0.25</v>
      </c>
      <c r="Y1500">
        <v>4</v>
      </c>
      <c r="Z1500" t="s">
        <v>4268</v>
      </c>
      <c r="AA1500">
        <v>2</v>
      </c>
      <c r="AB1500">
        <v>6</v>
      </c>
      <c r="AC1500">
        <v>1.955</v>
      </c>
      <c r="AE1500" t="s">
        <v>5398</v>
      </c>
      <c r="AH1500">
        <v>0</v>
      </c>
      <c r="AI1500">
        <v>0</v>
      </c>
    </row>
    <row r="1501" spans="1:35">
      <c r="E1501">
        <v>23.3</v>
      </c>
      <c r="H1501">
        <v>7.4</v>
      </c>
      <c r="J1501" t="s">
        <v>6451</v>
      </c>
      <c r="L1501" t="s">
        <v>6492</v>
      </c>
      <c r="M1501" t="s">
        <v>6503</v>
      </c>
      <c r="N1501" t="s">
        <v>7205</v>
      </c>
      <c r="O1501" t="s">
        <v>8291</v>
      </c>
      <c r="P1501">
        <v>9</v>
      </c>
      <c r="Q1501">
        <v>2</v>
      </c>
      <c r="R1501">
        <v>-0.38</v>
      </c>
      <c r="S1501">
        <v>2.46</v>
      </c>
      <c r="T1501">
        <v>561</v>
      </c>
      <c r="U1501">
        <v>148.13</v>
      </c>
      <c r="V1501">
        <v>3.09</v>
      </c>
      <c r="W1501">
        <v>4.27</v>
      </c>
      <c r="X1501">
        <v>2.23</v>
      </c>
      <c r="Y1501">
        <v>4</v>
      </c>
      <c r="Z1501" t="s">
        <v>4268</v>
      </c>
      <c r="AA1501">
        <v>1</v>
      </c>
      <c r="AB1501">
        <v>7</v>
      </c>
      <c r="AC1501">
        <v>3.5</v>
      </c>
      <c r="AE1501" t="s">
        <v>5398</v>
      </c>
      <c r="AH1501">
        <v>0</v>
      </c>
      <c r="AI1501">
        <v>0</v>
      </c>
    </row>
    <row r="1502" spans="1:35">
      <c r="E1502">
        <v>565.5</v>
      </c>
      <c r="H1502">
        <v>7.4</v>
      </c>
      <c r="J1502" t="s">
        <v>6451</v>
      </c>
      <c r="L1502" t="s">
        <v>6492</v>
      </c>
      <c r="M1502" t="s">
        <v>6503</v>
      </c>
      <c r="N1502" t="s">
        <v>7560</v>
      </c>
      <c r="O1502" t="s">
        <v>8646</v>
      </c>
      <c r="P1502">
        <v>10</v>
      </c>
      <c r="Q1502">
        <v>1</v>
      </c>
      <c r="R1502">
        <v>3.64</v>
      </c>
      <c r="S1502">
        <v>3.64</v>
      </c>
      <c r="T1502">
        <v>621.0700000000001</v>
      </c>
      <c r="U1502">
        <v>137.13</v>
      </c>
      <c r="V1502">
        <v>4.23</v>
      </c>
      <c r="W1502">
        <v>13.03</v>
      </c>
      <c r="X1502">
        <v>1.83</v>
      </c>
      <c r="Y1502">
        <v>4</v>
      </c>
      <c r="Z1502" t="s">
        <v>4268</v>
      </c>
      <c r="AA1502">
        <v>1</v>
      </c>
      <c r="AB1502">
        <v>6</v>
      </c>
      <c r="AC1502">
        <v>2.693333333333333</v>
      </c>
      <c r="AE1502" t="s">
        <v>5399</v>
      </c>
      <c r="AH1502">
        <v>0</v>
      </c>
      <c r="AI1502">
        <v>0</v>
      </c>
    </row>
    <row r="1503" spans="1:35">
      <c r="E1503">
        <v>5.02</v>
      </c>
      <c r="H1503">
        <v>7.4</v>
      </c>
      <c r="J1503" t="s">
        <v>6451</v>
      </c>
      <c r="L1503" t="s">
        <v>6492</v>
      </c>
      <c r="M1503" t="s">
        <v>6503</v>
      </c>
      <c r="N1503" t="s">
        <v>7207</v>
      </c>
      <c r="O1503" t="s">
        <v>8293</v>
      </c>
      <c r="P1503">
        <v>8</v>
      </c>
      <c r="Q1503">
        <v>3</v>
      </c>
      <c r="R1503">
        <v>-0.5</v>
      </c>
      <c r="S1503">
        <v>2.34</v>
      </c>
      <c r="T1503">
        <v>550.9400000000001</v>
      </c>
      <c r="U1503">
        <v>158.99</v>
      </c>
      <c r="V1503">
        <v>2.96</v>
      </c>
      <c r="W1503">
        <v>4.27</v>
      </c>
      <c r="X1503">
        <v>2.99</v>
      </c>
      <c r="Y1503">
        <v>4</v>
      </c>
      <c r="Z1503" t="s">
        <v>4268</v>
      </c>
      <c r="AA1503">
        <v>1</v>
      </c>
      <c r="AB1503">
        <v>6</v>
      </c>
      <c r="AC1503">
        <v>3.166666666666667</v>
      </c>
      <c r="AE1503" t="s">
        <v>5398</v>
      </c>
      <c r="AH1503">
        <v>0</v>
      </c>
      <c r="AI1503">
        <v>0</v>
      </c>
    </row>
    <row r="1504" spans="1:35">
      <c r="E1504">
        <v>51.2</v>
      </c>
      <c r="H1504">
        <v>7.4</v>
      </c>
      <c r="J1504" t="s">
        <v>6451</v>
      </c>
      <c r="L1504" t="s">
        <v>6492</v>
      </c>
      <c r="M1504" t="s">
        <v>6503</v>
      </c>
      <c r="N1504" t="s">
        <v>7208</v>
      </c>
      <c r="O1504" t="s">
        <v>8294</v>
      </c>
      <c r="P1504">
        <v>8</v>
      </c>
      <c r="Q1504">
        <v>2</v>
      </c>
      <c r="R1504">
        <v>-0.28</v>
      </c>
      <c r="S1504">
        <v>2.57</v>
      </c>
      <c r="T1504">
        <v>529.9400000000001</v>
      </c>
      <c r="U1504">
        <v>143.2</v>
      </c>
      <c r="V1504">
        <v>3.19</v>
      </c>
      <c r="W1504">
        <v>13.72</v>
      </c>
      <c r="X1504">
        <v>4.48</v>
      </c>
      <c r="Y1504">
        <v>4</v>
      </c>
      <c r="Z1504" t="s">
        <v>4268</v>
      </c>
      <c r="AA1504">
        <v>1</v>
      </c>
      <c r="AB1504">
        <v>6</v>
      </c>
      <c r="AC1504">
        <v>3.5</v>
      </c>
      <c r="AE1504" t="s">
        <v>5399</v>
      </c>
      <c r="AH1504">
        <v>0</v>
      </c>
      <c r="AI1504">
        <v>0</v>
      </c>
    </row>
    <row r="1505" spans="2:35">
      <c r="E1505">
        <v>258</v>
      </c>
      <c r="H1505">
        <v>7.4</v>
      </c>
      <c r="J1505" t="s">
        <v>6451</v>
      </c>
      <c r="L1505" t="s">
        <v>6492</v>
      </c>
      <c r="M1505" t="s">
        <v>6503</v>
      </c>
      <c r="N1505" t="s">
        <v>7209</v>
      </c>
      <c r="O1505" t="s">
        <v>8295</v>
      </c>
      <c r="P1505">
        <v>9</v>
      </c>
      <c r="Q1505">
        <v>4</v>
      </c>
      <c r="R1505">
        <v>1.68</v>
      </c>
      <c r="S1505">
        <v>4.53</v>
      </c>
      <c r="T1505">
        <v>698.53</v>
      </c>
      <c r="U1505">
        <v>184.33</v>
      </c>
      <c r="V1505">
        <v>5.48</v>
      </c>
      <c r="W1505">
        <v>4.26</v>
      </c>
      <c r="X1505">
        <v>3.9</v>
      </c>
      <c r="Y1505">
        <v>5</v>
      </c>
      <c r="Z1505" t="s">
        <v>4268</v>
      </c>
      <c r="AA1505">
        <v>2</v>
      </c>
      <c r="AB1505">
        <v>8</v>
      </c>
      <c r="AC1505">
        <v>2.235</v>
      </c>
      <c r="AE1505" t="s">
        <v>5398</v>
      </c>
      <c r="AH1505">
        <v>0</v>
      </c>
      <c r="AI1505">
        <v>0</v>
      </c>
    </row>
    <row r="1506" spans="2:35">
      <c r="B1506">
        <v>17</v>
      </c>
      <c r="J1506" t="s">
        <v>6451</v>
      </c>
      <c r="L1506" t="s">
        <v>6493</v>
      </c>
      <c r="M1506" t="s">
        <v>6504</v>
      </c>
      <c r="N1506" t="s">
        <v>6854</v>
      </c>
      <c r="O1506" t="s">
        <v>7940</v>
      </c>
      <c r="P1506">
        <v>7</v>
      </c>
      <c r="Q1506">
        <v>4</v>
      </c>
      <c r="R1506">
        <v>-2.02</v>
      </c>
      <c r="S1506">
        <v>0.49</v>
      </c>
      <c r="T1506">
        <v>549.65</v>
      </c>
      <c r="U1506">
        <v>180.44</v>
      </c>
      <c r="V1506">
        <v>-0.52</v>
      </c>
      <c r="W1506">
        <v>4.29</v>
      </c>
      <c r="X1506">
        <v>14.13</v>
      </c>
      <c r="Y1506">
        <v>1</v>
      </c>
      <c r="Z1506" t="s">
        <v>4268</v>
      </c>
      <c r="AA1506">
        <v>1</v>
      </c>
      <c r="AB1506">
        <v>6</v>
      </c>
      <c r="AC1506">
        <v>2</v>
      </c>
      <c r="AE1506" t="s">
        <v>5400</v>
      </c>
      <c r="AH1506">
        <v>0</v>
      </c>
      <c r="AI1506">
        <v>0</v>
      </c>
    </row>
    <row r="1507" spans="2:35">
      <c r="B1507">
        <v>3.2</v>
      </c>
      <c r="J1507" t="s">
        <v>6451</v>
      </c>
      <c r="L1507" t="s">
        <v>6493</v>
      </c>
      <c r="M1507" t="s">
        <v>6504</v>
      </c>
      <c r="N1507" t="s">
        <v>6855</v>
      </c>
      <c r="O1507" t="s">
        <v>7941</v>
      </c>
      <c r="P1507">
        <v>7</v>
      </c>
      <c r="Q1507">
        <v>4</v>
      </c>
      <c r="R1507">
        <v>-2.08</v>
      </c>
      <c r="S1507">
        <v>0.43</v>
      </c>
      <c r="T1507">
        <v>542.62</v>
      </c>
      <c r="U1507">
        <v>177.2</v>
      </c>
      <c r="V1507">
        <v>0.47</v>
      </c>
      <c r="W1507">
        <v>4.29</v>
      </c>
      <c r="X1507">
        <v>10.96</v>
      </c>
      <c r="Y1507">
        <v>2</v>
      </c>
      <c r="Z1507" t="s">
        <v>4268</v>
      </c>
      <c r="AA1507">
        <v>1</v>
      </c>
      <c r="AB1507">
        <v>7</v>
      </c>
      <c r="AC1507">
        <v>2</v>
      </c>
      <c r="AE1507" t="s">
        <v>5400</v>
      </c>
      <c r="AH1507">
        <v>0</v>
      </c>
      <c r="AI1507">
        <v>0</v>
      </c>
    </row>
    <row r="1508" spans="2:35">
      <c r="B1508">
        <v>13</v>
      </c>
      <c r="J1508" t="s">
        <v>6451</v>
      </c>
      <c r="L1508" t="s">
        <v>6493</v>
      </c>
      <c r="M1508" t="s">
        <v>6504</v>
      </c>
      <c r="N1508" t="s">
        <v>6856</v>
      </c>
      <c r="O1508" t="s">
        <v>7942</v>
      </c>
      <c r="P1508">
        <v>9</v>
      </c>
      <c r="Q1508">
        <v>2</v>
      </c>
      <c r="R1508">
        <v>-0.13</v>
      </c>
      <c r="S1508">
        <v>2.42</v>
      </c>
      <c r="T1508">
        <v>551.99</v>
      </c>
      <c r="U1508">
        <v>142.78</v>
      </c>
      <c r="V1508">
        <v>1.97</v>
      </c>
      <c r="W1508">
        <v>4.29</v>
      </c>
      <c r="X1508">
        <v>7.9</v>
      </c>
      <c r="Y1508">
        <v>3</v>
      </c>
      <c r="Z1508" t="s">
        <v>4268</v>
      </c>
      <c r="AA1508">
        <v>1</v>
      </c>
      <c r="AB1508">
        <v>7</v>
      </c>
      <c r="AC1508">
        <v>3.5</v>
      </c>
      <c r="AE1508" t="s">
        <v>5398</v>
      </c>
      <c r="AH1508">
        <v>0</v>
      </c>
      <c r="AI1508">
        <v>0</v>
      </c>
    </row>
    <row r="1509" spans="2:35">
      <c r="B1509">
        <v>78</v>
      </c>
      <c r="J1509" t="s">
        <v>6451</v>
      </c>
      <c r="L1509" t="s">
        <v>6493</v>
      </c>
      <c r="M1509" t="s">
        <v>6504</v>
      </c>
      <c r="N1509" t="s">
        <v>6857</v>
      </c>
      <c r="O1509" t="s">
        <v>7943</v>
      </c>
      <c r="P1509">
        <v>9</v>
      </c>
      <c r="Q1509">
        <v>1</v>
      </c>
      <c r="R1509">
        <v>2.83</v>
      </c>
      <c r="S1509">
        <v>4.83</v>
      </c>
      <c r="T1509">
        <v>647.16</v>
      </c>
      <c r="U1509">
        <v>137.12</v>
      </c>
      <c r="V1509">
        <v>3.59</v>
      </c>
      <c r="W1509">
        <v>3.12</v>
      </c>
      <c r="X1509">
        <v>8.35</v>
      </c>
      <c r="Y1509">
        <v>4</v>
      </c>
      <c r="Z1509" t="s">
        <v>4268</v>
      </c>
      <c r="AA1509">
        <v>1</v>
      </c>
      <c r="AB1509">
        <v>8</v>
      </c>
      <c r="AC1509">
        <v>2.328333333333334</v>
      </c>
      <c r="AE1509" t="s">
        <v>5398</v>
      </c>
      <c r="AH1509">
        <v>0</v>
      </c>
      <c r="AI1509">
        <v>0</v>
      </c>
    </row>
    <row r="1510" spans="2:35">
      <c r="B1510">
        <v>11</v>
      </c>
      <c r="J1510" t="s">
        <v>6451</v>
      </c>
      <c r="L1510" t="s">
        <v>6493</v>
      </c>
      <c r="M1510" t="s">
        <v>6504</v>
      </c>
      <c r="N1510" t="s">
        <v>6858</v>
      </c>
      <c r="O1510" t="s">
        <v>7944</v>
      </c>
      <c r="P1510">
        <v>10</v>
      </c>
      <c r="Q1510">
        <v>2</v>
      </c>
      <c r="R1510">
        <v>-0.88</v>
      </c>
      <c r="S1510">
        <v>1.8</v>
      </c>
      <c r="T1510">
        <v>549</v>
      </c>
      <c r="U1510">
        <v>150.54</v>
      </c>
      <c r="V1510">
        <v>2.19</v>
      </c>
      <c r="W1510">
        <v>2.7</v>
      </c>
      <c r="X1510">
        <v>9.81</v>
      </c>
      <c r="Y1510">
        <v>4</v>
      </c>
      <c r="Z1510" t="s">
        <v>4268</v>
      </c>
      <c r="AA1510">
        <v>1</v>
      </c>
      <c r="AB1510">
        <v>6</v>
      </c>
      <c r="AC1510">
        <v>2.595</v>
      </c>
      <c r="AE1510" t="s">
        <v>5400</v>
      </c>
      <c r="AH1510">
        <v>0</v>
      </c>
      <c r="AI1510">
        <v>0</v>
      </c>
    </row>
    <row r="1511" spans="2:35">
      <c r="B1511">
        <v>14</v>
      </c>
      <c r="J1511" t="s">
        <v>6451</v>
      </c>
      <c r="L1511" t="s">
        <v>6493</v>
      </c>
      <c r="M1511" t="s">
        <v>6504</v>
      </c>
      <c r="N1511" t="s">
        <v>6859</v>
      </c>
      <c r="O1511" t="s">
        <v>7945</v>
      </c>
      <c r="P1511">
        <v>7</v>
      </c>
      <c r="Q1511">
        <v>3</v>
      </c>
      <c r="R1511">
        <v>0.02</v>
      </c>
      <c r="S1511">
        <v>2.53</v>
      </c>
      <c r="T1511">
        <v>561.71</v>
      </c>
      <c r="U1511">
        <v>153.35</v>
      </c>
      <c r="V1511">
        <v>1.17</v>
      </c>
      <c r="W1511">
        <v>4.29</v>
      </c>
      <c r="X1511">
        <v>10.27</v>
      </c>
      <c r="Y1511">
        <v>1</v>
      </c>
      <c r="Z1511" t="s">
        <v>4268</v>
      </c>
      <c r="AA1511">
        <v>1</v>
      </c>
      <c r="AB1511">
        <v>8</v>
      </c>
      <c r="AC1511">
        <v>2.166666666666667</v>
      </c>
      <c r="AE1511" t="s">
        <v>5400</v>
      </c>
      <c r="AH1511">
        <v>0</v>
      </c>
      <c r="AI1511">
        <v>0</v>
      </c>
    </row>
    <row r="1512" spans="2:35">
      <c r="B1512">
        <v>27</v>
      </c>
      <c r="J1512" t="s">
        <v>6451</v>
      </c>
      <c r="L1512" t="s">
        <v>6493</v>
      </c>
      <c r="M1512" t="s">
        <v>6504</v>
      </c>
      <c r="N1512" t="s">
        <v>6860</v>
      </c>
      <c r="O1512" t="s">
        <v>7946</v>
      </c>
      <c r="P1512">
        <v>9</v>
      </c>
      <c r="Q1512">
        <v>2</v>
      </c>
      <c r="R1512">
        <v>0.22</v>
      </c>
      <c r="S1512">
        <v>2.21</v>
      </c>
      <c r="T1512">
        <v>600.11</v>
      </c>
      <c r="U1512">
        <v>163.14</v>
      </c>
      <c r="V1512">
        <v>1.8</v>
      </c>
      <c r="W1512">
        <v>3.12</v>
      </c>
      <c r="X1512">
        <v>8.35</v>
      </c>
      <c r="Y1512">
        <v>3</v>
      </c>
      <c r="Z1512" t="s">
        <v>4268</v>
      </c>
      <c r="AA1512">
        <v>1</v>
      </c>
      <c r="AB1512">
        <v>7</v>
      </c>
      <c r="AC1512">
        <v>3.325</v>
      </c>
      <c r="AE1512" t="s">
        <v>5398</v>
      </c>
      <c r="AH1512">
        <v>0</v>
      </c>
      <c r="AI1512">
        <v>0</v>
      </c>
    </row>
    <row r="1513" spans="2:35">
      <c r="B1513">
        <v>7.4</v>
      </c>
      <c r="J1513" t="s">
        <v>6451</v>
      </c>
      <c r="L1513" t="s">
        <v>6493</v>
      </c>
      <c r="M1513" t="s">
        <v>6504</v>
      </c>
      <c r="N1513" t="s">
        <v>6861</v>
      </c>
      <c r="O1513" t="s">
        <v>7947</v>
      </c>
      <c r="P1513">
        <v>7</v>
      </c>
      <c r="Q1513">
        <v>4</v>
      </c>
      <c r="R1513">
        <v>-1.64</v>
      </c>
      <c r="S1513">
        <v>0.46</v>
      </c>
      <c r="T1513">
        <v>600.75</v>
      </c>
      <c r="U1513">
        <v>177.81</v>
      </c>
      <c r="V1513">
        <v>2.42</v>
      </c>
      <c r="W1513">
        <v>13.41</v>
      </c>
      <c r="X1513">
        <v>14.13</v>
      </c>
      <c r="Y1513">
        <v>2</v>
      </c>
      <c r="Z1513" t="s">
        <v>4268</v>
      </c>
      <c r="AA1513">
        <v>1</v>
      </c>
      <c r="AB1513">
        <v>6</v>
      </c>
      <c r="AC1513">
        <v>2</v>
      </c>
      <c r="AE1513" t="s">
        <v>5401</v>
      </c>
      <c r="AH1513">
        <v>0</v>
      </c>
      <c r="AI1513">
        <v>0</v>
      </c>
    </row>
    <row r="1514" spans="2:35">
      <c r="B1514">
        <v>4.4</v>
      </c>
      <c r="J1514" t="s">
        <v>6451</v>
      </c>
      <c r="L1514" t="s">
        <v>6493</v>
      </c>
      <c r="M1514" t="s">
        <v>6504</v>
      </c>
      <c r="N1514" t="s">
        <v>6862</v>
      </c>
      <c r="O1514" t="s">
        <v>7948</v>
      </c>
      <c r="P1514">
        <v>7</v>
      </c>
      <c r="Q1514">
        <v>4</v>
      </c>
      <c r="R1514">
        <v>-0.62</v>
      </c>
      <c r="S1514">
        <v>1.46</v>
      </c>
      <c r="T1514">
        <v>593.71</v>
      </c>
      <c r="U1514">
        <v>174.57</v>
      </c>
      <c r="V1514">
        <v>3.41</v>
      </c>
      <c r="W1514">
        <v>13.41</v>
      </c>
      <c r="X1514">
        <v>10.96</v>
      </c>
      <c r="Y1514">
        <v>3</v>
      </c>
      <c r="Z1514" t="s">
        <v>4268</v>
      </c>
      <c r="AA1514">
        <v>1</v>
      </c>
      <c r="AB1514">
        <v>7</v>
      </c>
      <c r="AC1514">
        <v>2</v>
      </c>
      <c r="AE1514" t="s">
        <v>5401</v>
      </c>
      <c r="AH1514">
        <v>0</v>
      </c>
      <c r="AI1514">
        <v>0</v>
      </c>
    </row>
    <row r="1515" spans="2:35">
      <c r="B1515">
        <v>6.5</v>
      </c>
      <c r="J1515" t="s">
        <v>6451</v>
      </c>
      <c r="L1515" t="s">
        <v>6493</v>
      </c>
      <c r="M1515" t="s">
        <v>6504</v>
      </c>
      <c r="N1515" t="s">
        <v>6863</v>
      </c>
      <c r="O1515" t="s">
        <v>7949</v>
      </c>
      <c r="P1515">
        <v>7</v>
      </c>
      <c r="Q1515">
        <v>5</v>
      </c>
      <c r="R1515">
        <v>0.23</v>
      </c>
      <c r="S1515">
        <v>2.17</v>
      </c>
      <c r="T1515">
        <v>643.17</v>
      </c>
      <c r="U1515">
        <v>186.6</v>
      </c>
      <c r="V1515">
        <v>4.09</v>
      </c>
      <c r="W1515">
        <v>11.01</v>
      </c>
      <c r="X1515">
        <v>10.26</v>
      </c>
      <c r="Y1515">
        <v>3</v>
      </c>
      <c r="Z1515" t="s">
        <v>4268</v>
      </c>
      <c r="AA1515">
        <v>1</v>
      </c>
      <c r="AB1515">
        <v>7</v>
      </c>
      <c r="AC1515">
        <v>2</v>
      </c>
      <c r="AE1515" t="s">
        <v>5401</v>
      </c>
      <c r="AH1515">
        <v>0</v>
      </c>
      <c r="AI1515">
        <v>0</v>
      </c>
    </row>
    <row r="1516" spans="2:35">
      <c r="B1516">
        <v>9.9</v>
      </c>
      <c r="J1516" t="s">
        <v>6451</v>
      </c>
      <c r="L1516" t="s">
        <v>6493</v>
      </c>
      <c r="M1516" t="s">
        <v>6504</v>
      </c>
      <c r="N1516" t="s">
        <v>7561</v>
      </c>
      <c r="O1516" t="s">
        <v>8647</v>
      </c>
    </row>
    <row r="1517" spans="2:35">
      <c r="B1517">
        <v>5.4</v>
      </c>
      <c r="J1517" t="s">
        <v>6451</v>
      </c>
      <c r="L1517" t="s">
        <v>6493</v>
      </c>
      <c r="M1517" t="s">
        <v>6504</v>
      </c>
      <c r="N1517" t="s">
        <v>6865</v>
      </c>
      <c r="O1517" t="s">
        <v>7951</v>
      </c>
      <c r="P1517">
        <v>7</v>
      </c>
      <c r="Q1517">
        <v>4</v>
      </c>
      <c r="R1517">
        <v>-0.46</v>
      </c>
      <c r="S1517">
        <v>1.54</v>
      </c>
      <c r="T1517">
        <v>636.1799999999999</v>
      </c>
      <c r="U1517">
        <v>181.05</v>
      </c>
      <c r="V1517">
        <v>2.57</v>
      </c>
      <c r="W1517">
        <v>11.01</v>
      </c>
      <c r="X1517">
        <v>13.65</v>
      </c>
      <c r="Y1517">
        <v>2</v>
      </c>
      <c r="Z1517" t="s">
        <v>4268</v>
      </c>
      <c r="AA1517">
        <v>1</v>
      </c>
      <c r="AB1517">
        <v>5</v>
      </c>
      <c r="AC1517">
        <v>2</v>
      </c>
      <c r="AE1517" t="s">
        <v>5401</v>
      </c>
      <c r="AH1517">
        <v>0</v>
      </c>
      <c r="AI1517">
        <v>0</v>
      </c>
    </row>
    <row r="1518" spans="2:35">
      <c r="B1518">
        <v>18</v>
      </c>
      <c r="J1518" t="s">
        <v>6451</v>
      </c>
      <c r="L1518" t="s">
        <v>6493</v>
      </c>
      <c r="M1518" t="s">
        <v>6504</v>
      </c>
      <c r="N1518" t="s">
        <v>6866</v>
      </c>
      <c r="O1518" t="s">
        <v>7952</v>
      </c>
      <c r="P1518">
        <v>6</v>
      </c>
      <c r="Q1518">
        <v>2</v>
      </c>
      <c r="R1518">
        <v>0.73</v>
      </c>
      <c r="S1518">
        <v>3.59</v>
      </c>
      <c r="T1518">
        <v>605.09</v>
      </c>
      <c r="U1518">
        <v>129.02</v>
      </c>
      <c r="V1518">
        <v>3.81</v>
      </c>
      <c r="W1518">
        <v>4.29</v>
      </c>
      <c r="X1518">
        <v>0</v>
      </c>
      <c r="Y1518">
        <v>3</v>
      </c>
      <c r="Z1518" t="s">
        <v>4268</v>
      </c>
      <c r="AA1518">
        <v>1</v>
      </c>
      <c r="AB1518">
        <v>6</v>
      </c>
      <c r="AC1518">
        <v>3.205</v>
      </c>
      <c r="AE1518" t="s">
        <v>5398</v>
      </c>
      <c r="AH1518">
        <v>0</v>
      </c>
      <c r="AI1518">
        <v>0</v>
      </c>
    </row>
    <row r="1519" spans="2:35">
      <c r="B1519">
        <v>5.4</v>
      </c>
      <c r="J1519" t="s">
        <v>6451</v>
      </c>
      <c r="L1519" t="s">
        <v>6493</v>
      </c>
      <c r="M1519" t="s">
        <v>6504</v>
      </c>
      <c r="N1519" t="s">
        <v>6867</v>
      </c>
      <c r="O1519" t="s">
        <v>7953</v>
      </c>
      <c r="P1519">
        <v>10</v>
      </c>
      <c r="Q1519">
        <v>2</v>
      </c>
      <c r="R1519">
        <v>3.48</v>
      </c>
      <c r="S1519">
        <v>3.48</v>
      </c>
      <c r="T1519">
        <v>714.64</v>
      </c>
      <c r="U1519">
        <v>168.3</v>
      </c>
      <c r="V1519">
        <v>4.81</v>
      </c>
      <c r="W1519">
        <v>11.01</v>
      </c>
      <c r="X1519">
        <v>3.85</v>
      </c>
      <c r="Y1519">
        <v>4</v>
      </c>
      <c r="Z1519" t="s">
        <v>4268</v>
      </c>
      <c r="AA1519">
        <v>1</v>
      </c>
      <c r="AB1519">
        <v>8</v>
      </c>
      <c r="AC1519">
        <v>2.52</v>
      </c>
      <c r="AE1519" t="s">
        <v>5399</v>
      </c>
      <c r="AH1519">
        <v>0</v>
      </c>
      <c r="AI1519">
        <v>0</v>
      </c>
    </row>
    <row r="1520" spans="2:35">
      <c r="B1520">
        <v>4.2</v>
      </c>
      <c r="J1520" t="s">
        <v>6451</v>
      </c>
      <c r="L1520" t="s">
        <v>6493</v>
      </c>
      <c r="M1520" t="s">
        <v>6504</v>
      </c>
      <c r="N1520" t="s">
        <v>6868</v>
      </c>
      <c r="O1520" t="s">
        <v>7954</v>
      </c>
      <c r="P1520">
        <v>7</v>
      </c>
      <c r="Q1520">
        <v>3</v>
      </c>
      <c r="R1520">
        <v>0.26</v>
      </c>
      <c r="S1520">
        <v>2.93</v>
      </c>
      <c r="T1520">
        <v>621.2</v>
      </c>
      <c r="U1520">
        <v>150.72</v>
      </c>
      <c r="V1520">
        <v>4.23</v>
      </c>
      <c r="W1520">
        <v>11.01</v>
      </c>
      <c r="X1520">
        <v>10.27</v>
      </c>
      <c r="Y1520">
        <v>2</v>
      </c>
      <c r="Z1520" t="s">
        <v>4268</v>
      </c>
      <c r="AA1520">
        <v>1</v>
      </c>
      <c r="AB1520">
        <v>7</v>
      </c>
      <c r="AC1520">
        <v>2.166666666666667</v>
      </c>
      <c r="AE1520" t="s">
        <v>5401</v>
      </c>
      <c r="AH1520">
        <v>0</v>
      </c>
      <c r="AI1520">
        <v>0</v>
      </c>
    </row>
    <row r="1521" spans="2:35">
      <c r="B1521">
        <v>2.3</v>
      </c>
      <c r="J1521" t="s">
        <v>6451</v>
      </c>
      <c r="L1521" t="s">
        <v>6493</v>
      </c>
      <c r="M1521" t="s">
        <v>6504</v>
      </c>
      <c r="N1521" t="s">
        <v>6869</v>
      </c>
      <c r="O1521" t="s">
        <v>7955</v>
      </c>
      <c r="P1521">
        <v>8</v>
      </c>
      <c r="Q1521">
        <v>4</v>
      </c>
      <c r="R1521">
        <v>-1.75</v>
      </c>
      <c r="S1521">
        <v>0.31</v>
      </c>
      <c r="T1521">
        <v>601.73</v>
      </c>
      <c r="U1521">
        <v>181.05</v>
      </c>
      <c r="V1521">
        <v>1.08</v>
      </c>
      <c r="W1521">
        <v>13.41</v>
      </c>
      <c r="X1521">
        <v>14.13</v>
      </c>
      <c r="Y1521">
        <v>2</v>
      </c>
      <c r="Z1521" t="s">
        <v>4268</v>
      </c>
      <c r="AA1521">
        <v>1</v>
      </c>
      <c r="AB1521">
        <v>6</v>
      </c>
      <c r="AC1521">
        <v>2</v>
      </c>
      <c r="AE1521" t="s">
        <v>5401</v>
      </c>
      <c r="AH1521">
        <v>0</v>
      </c>
      <c r="AI1521">
        <v>0</v>
      </c>
    </row>
    <row r="1522" spans="2:35">
      <c r="B1522">
        <v>2.2</v>
      </c>
      <c r="J1522" t="s">
        <v>6451</v>
      </c>
      <c r="L1522" t="s">
        <v>6493</v>
      </c>
      <c r="M1522" t="s">
        <v>6504</v>
      </c>
      <c r="N1522" t="s">
        <v>6870</v>
      </c>
      <c r="O1522" t="s">
        <v>7956</v>
      </c>
      <c r="P1522">
        <v>7</v>
      </c>
      <c r="Q1522">
        <v>4</v>
      </c>
      <c r="R1522">
        <v>-0.72</v>
      </c>
      <c r="S1522">
        <v>1.28</v>
      </c>
      <c r="T1522">
        <v>635.1900000000001</v>
      </c>
      <c r="U1522">
        <v>177.81</v>
      </c>
      <c r="V1522">
        <v>3.08</v>
      </c>
      <c r="W1522">
        <v>11.01</v>
      </c>
      <c r="X1522">
        <v>14.13</v>
      </c>
      <c r="Y1522">
        <v>2</v>
      </c>
      <c r="Z1522" t="s">
        <v>4268</v>
      </c>
      <c r="AA1522">
        <v>1</v>
      </c>
      <c r="AB1522">
        <v>6</v>
      </c>
      <c r="AC1522">
        <v>2</v>
      </c>
      <c r="AE1522" t="s">
        <v>5401</v>
      </c>
      <c r="AH1522">
        <v>0</v>
      </c>
      <c r="AI1522">
        <v>0</v>
      </c>
    </row>
    <row r="1523" spans="2:35">
      <c r="B1523">
        <v>1.2</v>
      </c>
      <c r="J1523" t="s">
        <v>6451</v>
      </c>
      <c r="L1523" t="s">
        <v>6493</v>
      </c>
      <c r="M1523" t="s">
        <v>6504</v>
      </c>
      <c r="N1523" t="s">
        <v>7562</v>
      </c>
      <c r="O1523" t="s">
        <v>8648</v>
      </c>
      <c r="P1523">
        <v>8</v>
      </c>
      <c r="Q1523">
        <v>4</v>
      </c>
      <c r="R1523">
        <v>0.22</v>
      </c>
      <c r="S1523">
        <v>2.22</v>
      </c>
      <c r="T1523">
        <v>635.1900000000001</v>
      </c>
      <c r="U1523">
        <v>177.81</v>
      </c>
      <c r="V1523">
        <v>2.87</v>
      </c>
      <c r="W1523">
        <v>11.01</v>
      </c>
      <c r="X1523">
        <v>12.03</v>
      </c>
      <c r="Y1523">
        <v>2</v>
      </c>
      <c r="Z1523" t="s">
        <v>4268</v>
      </c>
      <c r="AA1523">
        <v>1</v>
      </c>
      <c r="AB1523">
        <v>7</v>
      </c>
      <c r="AC1523">
        <v>2</v>
      </c>
      <c r="AE1523" t="s">
        <v>5401</v>
      </c>
      <c r="AH1523">
        <v>0</v>
      </c>
      <c r="AI1523">
        <v>0</v>
      </c>
    </row>
    <row r="1524" spans="2:35">
      <c r="B1524">
        <v>8.5</v>
      </c>
      <c r="J1524" t="s">
        <v>6451</v>
      </c>
      <c r="L1524" t="s">
        <v>6493</v>
      </c>
      <c r="M1524" t="s">
        <v>6504</v>
      </c>
      <c r="N1524" t="s">
        <v>7563</v>
      </c>
      <c r="O1524" t="s">
        <v>7958</v>
      </c>
      <c r="P1524">
        <v>6</v>
      </c>
      <c r="Q1524">
        <v>4</v>
      </c>
      <c r="R1524">
        <v>-1.17</v>
      </c>
      <c r="S1524">
        <v>1.33</v>
      </c>
      <c r="T1524">
        <v>541.63</v>
      </c>
      <c r="U1524">
        <v>173.96</v>
      </c>
      <c r="V1524">
        <v>1.81</v>
      </c>
      <c r="W1524">
        <v>4.29</v>
      </c>
      <c r="X1524">
        <v>10.96</v>
      </c>
      <c r="Y1524">
        <v>2</v>
      </c>
      <c r="Z1524" t="s">
        <v>4268</v>
      </c>
      <c r="AA1524">
        <v>1</v>
      </c>
      <c r="AB1524">
        <v>7</v>
      </c>
      <c r="AC1524">
        <v>2</v>
      </c>
      <c r="AE1524" t="s">
        <v>5400</v>
      </c>
      <c r="AH1524">
        <v>0</v>
      </c>
      <c r="AI1524">
        <v>0</v>
      </c>
    </row>
    <row r="1525" spans="2:35">
      <c r="E1525">
        <v>542.2</v>
      </c>
      <c r="H1525">
        <v>7.4</v>
      </c>
      <c r="J1525" t="s">
        <v>6451</v>
      </c>
      <c r="L1525" t="s">
        <v>6494</v>
      </c>
      <c r="M1525" t="s">
        <v>6503</v>
      </c>
      <c r="N1525" t="s">
        <v>7564</v>
      </c>
      <c r="O1525" t="s">
        <v>8649</v>
      </c>
      <c r="P1525">
        <v>6</v>
      </c>
      <c r="Q1525">
        <v>3</v>
      </c>
      <c r="R1525">
        <v>0.75</v>
      </c>
      <c r="S1525">
        <v>3.63</v>
      </c>
      <c r="T1525">
        <v>528.61</v>
      </c>
      <c r="U1525">
        <v>125.2</v>
      </c>
      <c r="V1525">
        <v>3.96</v>
      </c>
      <c r="W1525">
        <v>4.27</v>
      </c>
      <c r="X1525">
        <v>4.43</v>
      </c>
      <c r="Y1525">
        <v>3</v>
      </c>
      <c r="Z1525" t="s">
        <v>4268</v>
      </c>
      <c r="AA1525">
        <v>1</v>
      </c>
      <c r="AB1525">
        <v>6</v>
      </c>
      <c r="AC1525">
        <v>2.851666666666667</v>
      </c>
      <c r="AE1525" t="s">
        <v>5398</v>
      </c>
      <c r="AH1525">
        <v>0</v>
      </c>
      <c r="AI1525">
        <v>0</v>
      </c>
    </row>
    <row r="1526" spans="2:35">
      <c r="E1526">
        <v>166.1</v>
      </c>
      <c r="H1526">
        <v>7.4</v>
      </c>
      <c r="J1526" t="s">
        <v>6451</v>
      </c>
      <c r="L1526" t="s">
        <v>6494</v>
      </c>
      <c r="M1526" t="s">
        <v>6503</v>
      </c>
      <c r="N1526" t="s">
        <v>7565</v>
      </c>
      <c r="O1526" t="s">
        <v>8650</v>
      </c>
      <c r="P1526">
        <v>6</v>
      </c>
      <c r="Q1526">
        <v>3</v>
      </c>
      <c r="R1526">
        <v>3.53</v>
      </c>
      <c r="S1526">
        <v>6.04</v>
      </c>
      <c r="T1526">
        <v>583.6900000000001</v>
      </c>
      <c r="U1526">
        <v>131.19</v>
      </c>
      <c r="V1526">
        <v>5.39</v>
      </c>
      <c r="W1526">
        <v>4.24</v>
      </c>
      <c r="X1526">
        <v>10.27</v>
      </c>
      <c r="Y1526">
        <v>3</v>
      </c>
      <c r="Z1526" t="s">
        <v>4268</v>
      </c>
      <c r="AA1526">
        <v>2</v>
      </c>
      <c r="AB1526">
        <v>6</v>
      </c>
      <c r="AC1526">
        <v>0.4016666666666668</v>
      </c>
      <c r="AE1526" t="s">
        <v>5400</v>
      </c>
      <c r="AH1526">
        <v>0</v>
      </c>
      <c r="AI1526">
        <v>0</v>
      </c>
    </row>
    <row r="1527" spans="2:35">
      <c r="E1527">
        <v>781.5</v>
      </c>
      <c r="H1527">
        <v>7.4</v>
      </c>
      <c r="J1527" t="s">
        <v>6451</v>
      </c>
      <c r="L1527" t="s">
        <v>6494</v>
      </c>
      <c r="M1527" t="s">
        <v>6503</v>
      </c>
      <c r="N1527" t="s">
        <v>7566</v>
      </c>
      <c r="O1527" t="s">
        <v>8651</v>
      </c>
      <c r="P1527">
        <v>5</v>
      </c>
      <c r="Q1527">
        <v>3</v>
      </c>
      <c r="R1527">
        <v>3.77</v>
      </c>
      <c r="S1527">
        <v>6.27</v>
      </c>
      <c r="T1527">
        <v>595.77</v>
      </c>
      <c r="U1527">
        <v>112.73</v>
      </c>
      <c r="V1527">
        <v>6.87</v>
      </c>
      <c r="W1527">
        <v>4.28</v>
      </c>
      <c r="X1527">
        <v>10.27</v>
      </c>
      <c r="Y1527">
        <v>4</v>
      </c>
      <c r="Z1527" t="s">
        <v>4268</v>
      </c>
      <c r="AA1527">
        <v>2</v>
      </c>
      <c r="AB1527">
        <v>6</v>
      </c>
      <c r="AC1527">
        <v>0.5239999999999999</v>
      </c>
      <c r="AE1527" t="s">
        <v>5400</v>
      </c>
      <c r="AH1527">
        <v>0</v>
      </c>
      <c r="AI1527">
        <v>0</v>
      </c>
    </row>
    <row r="1528" spans="2:35">
      <c r="E1528">
        <v>48.26</v>
      </c>
      <c r="H1528">
        <v>7.4</v>
      </c>
      <c r="J1528" t="s">
        <v>6451</v>
      </c>
      <c r="L1528" t="s">
        <v>6494</v>
      </c>
      <c r="M1528" t="s">
        <v>6503</v>
      </c>
      <c r="N1528" t="s">
        <v>7567</v>
      </c>
      <c r="O1528" t="s">
        <v>8652</v>
      </c>
      <c r="P1528">
        <v>5</v>
      </c>
      <c r="Q1528">
        <v>3</v>
      </c>
      <c r="R1528">
        <v>3.58</v>
      </c>
      <c r="S1528">
        <v>6.08</v>
      </c>
      <c r="T1528">
        <v>590.72</v>
      </c>
      <c r="U1528">
        <v>125.62</v>
      </c>
      <c r="V1528">
        <v>6.21</v>
      </c>
      <c r="W1528">
        <v>4.28</v>
      </c>
      <c r="X1528">
        <v>10.27</v>
      </c>
      <c r="Y1528">
        <v>4</v>
      </c>
      <c r="Z1528" t="s">
        <v>4268</v>
      </c>
      <c r="AA1528">
        <v>2</v>
      </c>
      <c r="AB1528">
        <v>6</v>
      </c>
      <c r="AC1528">
        <v>0.3766666666666667</v>
      </c>
      <c r="AE1528" t="s">
        <v>5400</v>
      </c>
      <c r="AH1528">
        <v>0</v>
      </c>
      <c r="AI1528">
        <v>0</v>
      </c>
    </row>
    <row r="1529" spans="2:35">
      <c r="E1529">
        <v>84.61</v>
      </c>
      <c r="H1529">
        <v>7.4</v>
      </c>
      <c r="J1529" t="s">
        <v>6451</v>
      </c>
      <c r="L1529" t="s">
        <v>6494</v>
      </c>
      <c r="M1529" t="s">
        <v>6503</v>
      </c>
      <c r="N1529" t="s">
        <v>7568</v>
      </c>
      <c r="O1529" t="s">
        <v>8653</v>
      </c>
      <c r="P1529">
        <v>4</v>
      </c>
      <c r="Q1529">
        <v>3</v>
      </c>
      <c r="R1529">
        <v>0.79</v>
      </c>
      <c r="S1529">
        <v>3.29</v>
      </c>
      <c r="T1529">
        <v>435.52</v>
      </c>
      <c r="U1529">
        <v>112.73</v>
      </c>
      <c r="V1529">
        <v>3.21</v>
      </c>
      <c r="W1529">
        <v>4.27</v>
      </c>
      <c r="X1529">
        <v>10.27</v>
      </c>
      <c r="Y1529">
        <v>2</v>
      </c>
      <c r="Z1529" t="s">
        <v>4268</v>
      </c>
      <c r="AA1529">
        <v>0</v>
      </c>
      <c r="AB1529">
        <v>5</v>
      </c>
      <c r="AC1529">
        <v>2.724571428571429</v>
      </c>
      <c r="AE1529" t="s">
        <v>5400</v>
      </c>
      <c r="AH1529">
        <v>0</v>
      </c>
      <c r="AI1529">
        <v>0</v>
      </c>
    </row>
    <row r="1530" spans="2:35">
      <c r="B1530">
        <v>53</v>
      </c>
      <c r="H1530">
        <v>7.4</v>
      </c>
      <c r="I1530" t="s">
        <v>6447</v>
      </c>
      <c r="J1530" t="s">
        <v>6451</v>
      </c>
      <c r="L1530" t="s">
        <v>6495</v>
      </c>
      <c r="M1530" t="s">
        <v>6506</v>
      </c>
      <c r="N1530" t="s">
        <v>7050</v>
      </c>
      <c r="O1530" t="s">
        <v>8136</v>
      </c>
      <c r="P1530">
        <v>7</v>
      </c>
      <c r="Q1530">
        <v>2</v>
      </c>
      <c r="R1530">
        <v>0.26</v>
      </c>
      <c r="S1530">
        <v>2.21</v>
      </c>
      <c r="T1530">
        <v>445.87</v>
      </c>
      <c r="U1530">
        <v>129.35</v>
      </c>
      <c r="V1530">
        <v>3.42</v>
      </c>
      <c r="W1530">
        <v>4.43</v>
      </c>
      <c r="X1530">
        <v>0.63</v>
      </c>
      <c r="Y1530">
        <v>4</v>
      </c>
      <c r="Z1530" t="s">
        <v>4268</v>
      </c>
      <c r="AA1530">
        <v>0</v>
      </c>
      <c r="AB1530">
        <v>5</v>
      </c>
      <c r="AC1530">
        <v>3.886642857142857</v>
      </c>
      <c r="AE1530" t="s">
        <v>5398</v>
      </c>
      <c r="AH1530">
        <v>0</v>
      </c>
      <c r="AI1530">
        <v>0</v>
      </c>
    </row>
    <row r="1531" spans="2:35">
      <c r="B1531">
        <v>430</v>
      </c>
      <c r="H1531">
        <v>7.4</v>
      </c>
      <c r="I1531" t="s">
        <v>6447</v>
      </c>
      <c r="J1531" t="s">
        <v>6451</v>
      </c>
      <c r="L1531" t="s">
        <v>6495</v>
      </c>
      <c r="M1531" t="s">
        <v>6506</v>
      </c>
      <c r="N1531" t="s">
        <v>7569</v>
      </c>
      <c r="O1531" t="s">
        <v>8654</v>
      </c>
      <c r="P1531">
        <v>7</v>
      </c>
      <c r="Q1531">
        <v>2</v>
      </c>
      <c r="R1531">
        <v>2.04</v>
      </c>
      <c r="S1531">
        <v>2.04</v>
      </c>
      <c r="T1531">
        <v>488.94</v>
      </c>
      <c r="U1531">
        <v>125.69</v>
      </c>
      <c r="V1531">
        <v>4.17</v>
      </c>
      <c r="W1531">
        <v>9.640000000000001</v>
      </c>
      <c r="X1531">
        <v>1.8</v>
      </c>
      <c r="Y1531">
        <v>4</v>
      </c>
      <c r="Z1531" t="s">
        <v>4268</v>
      </c>
      <c r="AA1531">
        <v>0</v>
      </c>
      <c r="AB1531">
        <v>7</v>
      </c>
      <c r="AC1531">
        <v>3.559</v>
      </c>
      <c r="AE1531" t="s">
        <v>5399</v>
      </c>
      <c r="AH1531">
        <v>0</v>
      </c>
      <c r="AI1531">
        <v>0</v>
      </c>
    </row>
    <row r="1532" spans="2:35">
      <c r="B1532">
        <v>150</v>
      </c>
      <c r="H1532">
        <v>7.4</v>
      </c>
      <c r="I1532" t="s">
        <v>6447</v>
      </c>
      <c r="J1532" t="s">
        <v>6451</v>
      </c>
      <c r="L1532" t="s">
        <v>6495</v>
      </c>
      <c r="M1532" t="s">
        <v>6506</v>
      </c>
      <c r="N1532" t="s">
        <v>7054</v>
      </c>
      <c r="O1532" t="s">
        <v>8140</v>
      </c>
      <c r="P1532">
        <v>5</v>
      </c>
      <c r="Q1532">
        <v>2</v>
      </c>
      <c r="R1532">
        <v>2.3</v>
      </c>
      <c r="S1532">
        <v>2.44</v>
      </c>
      <c r="T1532">
        <v>443.89</v>
      </c>
      <c r="U1532">
        <v>103.57</v>
      </c>
      <c r="V1532">
        <v>4.63</v>
      </c>
      <c r="W1532">
        <v>13.32</v>
      </c>
      <c r="X1532">
        <v>6.8</v>
      </c>
      <c r="Y1532">
        <v>4</v>
      </c>
      <c r="Z1532" t="s">
        <v>4268</v>
      </c>
      <c r="AA1532">
        <v>0</v>
      </c>
      <c r="AB1532">
        <v>5</v>
      </c>
      <c r="AC1532">
        <v>4.298452380952382</v>
      </c>
      <c r="AE1532" t="s">
        <v>5399</v>
      </c>
      <c r="AH1532">
        <v>0</v>
      </c>
      <c r="AI1532">
        <v>0</v>
      </c>
    </row>
    <row r="1533" spans="2:35">
      <c r="B1533">
        <v>82</v>
      </c>
      <c r="H1533">
        <v>7.4</v>
      </c>
      <c r="I1533" t="s">
        <v>6447</v>
      </c>
      <c r="J1533" t="s">
        <v>6451</v>
      </c>
      <c r="L1533" t="s">
        <v>6495</v>
      </c>
      <c r="M1533" t="s">
        <v>6506</v>
      </c>
      <c r="N1533" t="s">
        <v>7056</v>
      </c>
      <c r="O1533" t="s">
        <v>8142</v>
      </c>
    </row>
    <row r="1534" spans="2:35">
      <c r="B1534">
        <v>170</v>
      </c>
      <c r="H1534">
        <v>7.4</v>
      </c>
      <c r="I1534" t="s">
        <v>6447</v>
      </c>
      <c r="J1534" t="s">
        <v>6451</v>
      </c>
      <c r="L1534" t="s">
        <v>6495</v>
      </c>
      <c r="M1534" t="s">
        <v>6506</v>
      </c>
      <c r="N1534" t="s">
        <v>7058</v>
      </c>
      <c r="O1534" t="s">
        <v>8144</v>
      </c>
      <c r="P1534">
        <v>5</v>
      </c>
      <c r="Q1534">
        <v>2</v>
      </c>
      <c r="R1534">
        <v>-0.48</v>
      </c>
      <c r="S1534">
        <v>2.4</v>
      </c>
      <c r="T1534">
        <v>421.84</v>
      </c>
      <c r="U1534">
        <v>112.19</v>
      </c>
      <c r="V1534">
        <v>3.94</v>
      </c>
      <c r="W1534">
        <v>4.27</v>
      </c>
      <c r="X1534">
        <v>0</v>
      </c>
      <c r="Y1534">
        <v>3</v>
      </c>
      <c r="Z1534" t="s">
        <v>4268</v>
      </c>
      <c r="AA1534">
        <v>0</v>
      </c>
      <c r="AB1534">
        <v>5</v>
      </c>
      <c r="AC1534">
        <v>4.318619047619048</v>
      </c>
      <c r="AE1534" t="s">
        <v>5398</v>
      </c>
      <c r="AH1534">
        <v>0</v>
      </c>
      <c r="AI1534">
        <v>0</v>
      </c>
    </row>
    <row r="1535" spans="2:35">
      <c r="B1535">
        <v>750</v>
      </c>
      <c r="H1535">
        <v>7.4</v>
      </c>
      <c r="I1535" t="s">
        <v>6447</v>
      </c>
      <c r="J1535" t="s">
        <v>6451</v>
      </c>
      <c r="L1535" t="s">
        <v>6495</v>
      </c>
      <c r="M1535" t="s">
        <v>6506</v>
      </c>
      <c r="N1535" t="s">
        <v>7060</v>
      </c>
      <c r="O1535" t="s">
        <v>8146</v>
      </c>
      <c r="P1535">
        <v>4</v>
      </c>
      <c r="Q1535">
        <v>2</v>
      </c>
      <c r="R1535">
        <v>0.64</v>
      </c>
      <c r="S1535">
        <v>3.52</v>
      </c>
      <c r="T1535">
        <v>431.27</v>
      </c>
      <c r="U1535">
        <v>88.40000000000001</v>
      </c>
      <c r="V1535">
        <v>4.72</v>
      </c>
      <c r="W1535">
        <v>4.27</v>
      </c>
      <c r="X1535">
        <v>0</v>
      </c>
      <c r="Y1535">
        <v>3</v>
      </c>
      <c r="Z1535" t="s">
        <v>4268</v>
      </c>
      <c r="AA1535">
        <v>0</v>
      </c>
      <c r="AB1535">
        <v>5</v>
      </c>
      <c r="AC1535">
        <v>4.730928571428572</v>
      </c>
      <c r="AE1535" t="s">
        <v>5398</v>
      </c>
      <c r="AH1535">
        <v>0</v>
      </c>
      <c r="AI1535">
        <v>0</v>
      </c>
    </row>
    <row r="1536" spans="2:35">
      <c r="B1536">
        <v>600</v>
      </c>
      <c r="H1536">
        <v>7.4</v>
      </c>
      <c r="I1536" t="s">
        <v>6447</v>
      </c>
      <c r="J1536" t="s">
        <v>6451</v>
      </c>
      <c r="L1536" t="s">
        <v>6495</v>
      </c>
      <c r="M1536" t="s">
        <v>6506</v>
      </c>
      <c r="N1536" t="s">
        <v>7062</v>
      </c>
      <c r="O1536" t="s">
        <v>8148</v>
      </c>
      <c r="P1536">
        <v>4</v>
      </c>
      <c r="Q1536">
        <v>2</v>
      </c>
      <c r="R1536">
        <v>0.89</v>
      </c>
      <c r="S1536">
        <v>3.77</v>
      </c>
      <c r="T1536">
        <v>464.83</v>
      </c>
      <c r="U1536">
        <v>88.40000000000001</v>
      </c>
      <c r="V1536">
        <v>5.09</v>
      </c>
      <c r="W1536">
        <v>4.27</v>
      </c>
      <c r="X1536">
        <v>0</v>
      </c>
      <c r="Y1536">
        <v>3</v>
      </c>
      <c r="Z1536" t="s">
        <v>4268</v>
      </c>
      <c r="AA1536">
        <v>1</v>
      </c>
      <c r="AB1536">
        <v>5</v>
      </c>
      <c r="AC1536">
        <v>4.366214285714286</v>
      </c>
      <c r="AE1536" t="s">
        <v>5398</v>
      </c>
      <c r="AH1536">
        <v>0</v>
      </c>
      <c r="AI1536">
        <v>0</v>
      </c>
    </row>
    <row r="1537" spans="2:35">
      <c r="B1537">
        <v>430</v>
      </c>
      <c r="H1537">
        <v>7.4</v>
      </c>
      <c r="I1537" t="s">
        <v>6447</v>
      </c>
      <c r="J1537" t="s">
        <v>6451</v>
      </c>
      <c r="L1537" t="s">
        <v>6495</v>
      </c>
      <c r="M1537" t="s">
        <v>6506</v>
      </c>
      <c r="N1537" t="s">
        <v>7064</v>
      </c>
      <c r="O1537" t="s">
        <v>8150</v>
      </c>
      <c r="P1537">
        <v>5</v>
      </c>
      <c r="Q1537">
        <v>2</v>
      </c>
      <c r="R1537">
        <v>-0.73</v>
      </c>
      <c r="S1537">
        <v>3.35</v>
      </c>
      <c r="T1537">
        <v>456.29</v>
      </c>
      <c r="U1537">
        <v>115.68</v>
      </c>
      <c r="V1537">
        <v>5.24</v>
      </c>
      <c r="W1537">
        <v>3.35</v>
      </c>
      <c r="X1537">
        <v>7.79</v>
      </c>
      <c r="Y1537">
        <v>3</v>
      </c>
      <c r="Z1537" t="s">
        <v>4268</v>
      </c>
      <c r="AA1537">
        <v>1</v>
      </c>
      <c r="AB1537">
        <v>5</v>
      </c>
      <c r="AC1537">
        <v>3.781214285714285</v>
      </c>
      <c r="AE1537" t="s">
        <v>5398</v>
      </c>
      <c r="AH1537">
        <v>0</v>
      </c>
      <c r="AI1537">
        <v>0</v>
      </c>
    </row>
    <row r="1538" spans="2:35">
      <c r="B1538">
        <v>960</v>
      </c>
      <c r="H1538">
        <v>7.4</v>
      </c>
      <c r="I1538" t="s">
        <v>6447</v>
      </c>
      <c r="J1538" t="s">
        <v>6451</v>
      </c>
      <c r="L1538" t="s">
        <v>6495</v>
      </c>
      <c r="M1538" t="s">
        <v>6506</v>
      </c>
      <c r="N1538" t="s">
        <v>7066</v>
      </c>
      <c r="O1538" t="s">
        <v>8152</v>
      </c>
      <c r="P1538">
        <v>6</v>
      </c>
      <c r="Q1538">
        <v>2</v>
      </c>
      <c r="R1538">
        <v>0.53</v>
      </c>
      <c r="S1538">
        <v>1.54</v>
      </c>
      <c r="T1538">
        <v>447.88</v>
      </c>
      <c r="U1538">
        <v>116.17</v>
      </c>
      <c r="V1538">
        <v>4.07</v>
      </c>
      <c r="X1538">
        <v>6.93</v>
      </c>
      <c r="Y1538">
        <v>4</v>
      </c>
      <c r="Z1538" t="s">
        <v>4268</v>
      </c>
      <c r="AA1538">
        <v>0</v>
      </c>
      <c r="AB1538">
        <v>4</v>
      </c>
      <c r="AC1538">
        <v>3.999952380952381</v>
      </c>
      <c r="AE1538" t="s">
        <v>5399</v>
      </c>
      <c r="AH1538">
        <v>0</v>
      </c>
      <c r="AI1538">
        <v>0</v>
      </c>
    </row>
    <row r="1539" spans="2:35">
      <c r="B1539">
        <v>59</v>
      </c>
      <c r="H1539">
        <v>7.4</v>
      </c>
      <c r="I1539" t="s">
        <v>6447</v>
      </c>
      <c r="J1539" t="s">
        <v>6451</v>
      </c>
      <c r="L1539" t="s">
        <v>6495</v>
      </c>
      <c r="M1539" t="s">
        <v>6506</v>
      </c>
      <c r="N1539" t="s">
        <v>7068</v>
      </c>
      <c r="O1539" t="s">
        <v>8154</v>
      </c>
      <c r="P1539">
        <v>7</v>
      </c>
      <c r="Q1539">
        <v>2</v>
      </c>
      <c r="R1539">
        <v>0.77</v>
      </c>
      <c r="S1539">
        <v>2.72</v>
      </c>
      <c r="T1539">
        <v>459.9</v>
      </c>
      <c r="U1539">
        <v>129.35</v>
      </c>
      <c r="V1539">
        <v>3.81</v>
      </c>
      <c r="W1539">
        <v>4.43</v>
      </c>
      <c r="X1539">
        <v>0.63</v>
      </c>
      <c r="Y1539">
        <v>4</v>
      </c>
      <c r="Z1539" t="s">
        <v>4268</v>
      </c>
      <c r="AA1539">
        <v>0</v>
      </c>
      <c r="AB1539">
        <v>6</v>
      </c>
      <c r="AC1539">
        <v>3.786428571428571</v>
      </c>
      <c r="AE1539" t="s">
        <v>5398</v>
      </c>
      <c r="AH1539">
        <v>0</v>
      </c>
      <c r="AI1539">
        <v>0</v>
      </c>
    </row>
    <row r="1540" spans="2:35">
      <c r="B1540">
        <v>26</v>
      </c>
      <c r="H1540">
        <v>7.4</v>
      </c>
      <c r="I1540" t="s">
        <v>6447</v>
      </c>
      <c r="J1540" t="s">
        <v>6451</v>
      </c>
      <c r="L1540" t="s">
        <v>6495</v>
      </c>
      <c r="M1540" t="s">
        <v>6506</v>
      </c>
      <c r="N1540" t="s">
        <v>7068</v>
      </c>
      <c r="O1540" t="s">
        <v>8154</v>
      </c>
      <c r="P1540">
        <v>7</v>
      </c>
      <c r="Q1540">
        <v>2</v>
      </c>
      <c r="R1540">
        <v>0.77</v>
      </c>
      <c r="S1540">
        <v>2.72</v>
      </c>
      <c r="T1540">
        <v>459.9</v>
      </c>
      <c r="U1540">
        <v>129.35</v>
      </c>
      <c r="V1540">
        <v>3.81</v>
      </c>
      <c r="W1540">
        <v>4.43</v>
      </c>
      <c r="X1540">
        <v>0.63</v>
      </c>
      <c r="Y1540">
        <v>4</v>
      </c>
      <c r="Z1540" t="s">
        <v>4268</v>
      </c>
      <c r="AA1540">
        <v>0</v>
      </c>
      <c r="AB1540">
        <v>6</v>
      </c>
      <c r="AC1540">
        <v>3.786428571428571</v>
      </c>
      <c r="AE1540" t="s">
        <v>5398</v>
      </c>
      <c r="AH1540">
        <v>0</v>
      </c>
      <c r="AI1540">
        <v>0</v>
      </c>
    </row>
    <row r="1541" spans="2:35">
      <c r="B1541">
        <v>150</v>
      </c>
      <c r="H1541">
        <v>7.4</v>
      </c>
      <c r="I1541" t="s">
        <v>6447</v>
      </c>
      <c r="J1541" t="s">
        <v>6451</v>
      </c>
      <c r="L1541" t="s">
        <v>6495</v>
      </c>
      <c r="M1541" t="s">
        <v>6506</v>
      </c>
      <c r="N1541" t="s">
        <v>7070</v>
      </c>
      <c r="O1541" t="s">
        <v>8156</v>
      </c>
      <c r="P1541">
        <v>7</v>
      </c>
      <c r="Q1541">
        <v>2</v>
      </c>
      <c r="R1541">
        <v>1.78</v>
      </c>
      <c r="S1541">
        <v>3.74</v>
      </c>
      <c r="T1541">
        <v>487.95</v>
      </c>
      <c r="U1541">
        <v>129.35</v>
      </c>
      <c r="V1541">
        <v>4.59</v>
      </c>
      <c r="W1541">
        <v>4.43</v>
      </c>
      <c r="X1541">
        <v>0.63</v>
      </c>
      <c r="Y1541">
        <v>4</v>
      </c>
      <c r="Z1541" t="s">
        <v>4268</v>
      </c>
      <c r="AA1541">
        <v>0</v>
      </c>
      <c r="AB1541">
        <v>8</v>
      </c>
      <c r="AC1541">
        <v>3.216071428571428</v>
      </c>
      <c r="AE1541" t="s">
        <v>5398</v>
      </c>
      <c r="AH1541">
        <v>0</v>
      </c>
      <c r="AI1541">
        <v>0</v>
      </c>
    </row>
    <row r="1542" spans="2:35">
      <c r="B1542">
        <v>220</v>
      </c>
      <c r="H1542">
        <v>7.4</v>
      </c>
      <c r="I1542" t="s">
        <v>6447</v>
      </c>
      <c r="J1542" t="s">
        <v>6451</v>
      </c>
      <c r="L1542" t="s">
        <v>6495</v>
      </c>
      <c r="M1542" t="s">
        <v>6506</v>
      </c>
      <c r="N1542" t="s">
        <v>7072</v>
      </c>
      <c r="O1542" t="s">
        <v>8158</v>
      </c>
      <c r="P1542">
        <v>5</v>
      </c>
      <c r="Q1542">
        <v>2</v>
      </c>
      <c r="R1542">
        <v>2.57</v>
      </c>
      <c r="S1542">
        <v>5.45</v>
      </c>
      <c r="T1542">
        <v>520.89</v>
      </c>
      <c r="U1542">
        <v>97.63</v>
      </c>
      <c r="V1542">
        <v>5.75</v>
      </c>
      <c r="W1542">
        <v>4.27</v>
      </c>
      <c r="X1542">
        <v>0</v>
      </c>
      <c r="Y1542">
        <v>3</v>
      </c>
      <c r="Z1542" t="s">
        <v>4268</v>
      </c>
      <c r="AA1542">
        <v>2</v>
      </c>
      <c r="AB1542">
        <v>8</v>
      </c>
      <c r="AC1542">
        <v>2.960666666666667</v>
      </c>
      <c r="AE1542" t="s">
        <v>5398</v>
      </c>
      <c r="AH1542">
        <v>0</v>
      </c>
      <c r="AI1542">
        <v>0</v>
      </c>
    </row>
    <row r="1543" spans="2:35">
      <c r="B1543">
        <v>42</v>
      </c>
      <c r="H1543">
        <v>7.4</v>
      </c>
      <c r="I1543" t="s">
        <v>6447</v>
      </c>
      <c r="J1543" t="s">
        <v>6451</v>
      </c>
      <c r="L1543" t="s">
        <v>6495</v>
      </c>
      <c r="M1543" t="s">
        <v>6506</v>
      </c>
      <c r="N1543" t="s">
        <v>7074</v>
      </c>
      <c r="O1543" t="s">
        <v>8160</v>
      </c>
      <c r="P1543">
        <v>5</v>
      </c>
      <c r="Q1543">
        <v>2</v>
      </c>
      <c r="R1543">
        <v>1.15</v>
      </c>
      <c r="S1543">
        <v>4.04</v>
      </c>
      <c r="T1543">
        <v>541.91</v>
      </c>
      <c r="U1543">
        <v>101.29</v>
      </c>
      <c r="V1543">
        <v>5.7</v>
      </c>
      <c r="W1543">
        <v>4.24</v>
      </c>
      <c r="X1543">
        <v>4.96</v>
      </c>
      <c r="Y1543">
        <v>4</v>
      </c>
      <c r="Z1543" t="s">
        <v>4268</v>
      </c>
      <c r="AA1543">
        <v>2</v>
      </c>
      <c r="AB1543">
        <v>7</v>
      </c>
      <c r="AC1543">
        <v>3.603666666666666</v>
      </c>
      <c r="AE1543" t="s">
        <v>5398</v>
      </c>
      <c r="AH1543">
        <v>0</v>
      </c>
      <c r="AI1543">
        <v>0</v>
      </c>
    </row>
    <row r="1544" spans="2:35">
      <c r="B1544">
        <v>36</v>
      </c>
      <c r="H1544">
        <v>7.4</v>
      </c>
      <c r="I1544" t="s">
        <v>6447</v>
      </c>
      <c r="J1544" t="s">
        <v>6451</v>
      </c>
      <c r="L1544" t="s">
        <v>6495</v>
      </c>
      <c r="M1544" t="s">
        <v>6506</v>
      </c>
      <c r="N1544" t="s">
        <v>7076</v>
      </c>
      <c r="O1544" t="s">
        <v>8162</v>
      </c>
      <c r="P1544">
        <v>5</v>
      </c>
      <c r="Q1544">
        <v>2</v>
      </c>
      <c r="R1544">
        <v>0.82</v>
      </c>
      <c r="S1544">
        <v>3.71</v>
      </c>
      <c r="T1544">
        <v>552.8099999999999</v>
      </c>
      <c r="U1544">
        <v>101.29</v>
      </c>
      <c r="V1544">
        <v>5.45</v>
      </c>
      <c r="W1544">
        <v>4.25</v>
      </c>
      <c r="X1544">
        <v>5.07</v>
      </c>
      <c r="Y1544">
        <v>4</v>
      </c>
      <c r="Z1544" t="s">
        <v>4268</v>
      </c>
      <c r="AA1544">
        <v>2</v>
      </c>
      <c r="AB1544">
        <v>7</v>
      </c>
      <c r="AC1544">
        <v>3.768666666666666</v>
      </c>
      <c r="AE1544" t="s">
        <v>5398</v>
      </c>
      <c r="AH1544">
        <v>0</v>
      </c>
      <c r="AI1544">
        <v>0</v>
      </c>
    </row>
    <row r="1545" spans="2:35">
      <c r="B1545">
        <v>24000</v>
      </c>
      <c r="H1545">
        <v>7.4</v>
      </c>
      <c r="I1545" t="s">
        <v>6447</v>
      </c>
      <c r="J1545" t="s">
        <v>6451</v>
      </c>
      <c r="L1545" t="s">
        <v>6495</v>
      </c>
      <c r="M1545" t="s">
        <v>6506</v>
      </c>
      <c r="N1545" t="s">
        <v>7077</v>
      </c>
      <c r="O1545" t="s">
        <v>8163</v>
      </c>
      <c r="P1545">
        <v>5</v>
      </c>
      <c r="Q1545">
        <v>2</v>
      </c>
      <c r="R1545">
        <v>0.88</v>
      </c>
      <c r="S1545">
        <v>3.76</v>
      </c>
      <c r="T1545">
        <v>541.91</v>
      </c>
      <c r="U1545">
        <v>101.29</v>
      </c>
      <c r="V1545">
        <v>5.7</v>
      </c>
      <c r="W1545">
        <v>4.25</v>
      </c>
      <c r="X1545">
        <v>5.58</v>
      </c>
      <c r="Y1545">
        <v>4</v>
      </c>
      <c r="Z1545" t="s">
        <v>4268</v>
      </c>
      <c r="AA1545">
        <v>2</v>
      </c>
      <c r="AB1545">
        <v>7</v>
      </c>
      <c r="AC1545">
        <v>3.743666666666666</v>
      </c>
      <c r="AE1545" t="s">
        <v>5398</v>
      </c>
      <c r="AH1545">
        <v>0</v>
      </c>
      <c r="AI1545">
        <v>0</v>
      </c>
    </row>
    <row r="1546" spans="2:35">
      <c r="B1546">
        <v>33</v>
      </c>
      <c r="H1546">
        <v>7.4</v>
      </c>
      <c r="I1546" t="s">
        <v>6447</v>
      </c>
      <c r="J1546" t="s">
        <v>6451</v>
      </c>
      <c r="L1546" t="s">
        <v>6495</v>
      </c>
      <c r="M1546" t="s">
        <v>6506</v>
      </c>
      <c r="N1546" t="s">
        <v>7078</v>
      </c>
      <c r="O1546" t="s">
        <v>8164</v>
      </c>
      <c r="P1546">
        <v>5</v>
      </c>
      <c r="Q1546">
        <v>2</v>
      </c>
      <c r="R1546">
        <v>0.59</v>
      </c>
      <c r="S1546">
        <v>3.48</v>
      </c>
      <c r="T1546">
        <v>552.8099999999999</v>
      </c>
      <c r="U1546">
        <v>101.29</v>
      </c>
      <c r="V1546">
        <v>5.45</v>
      </c>
      <c r="W1546">
        <v>4.25</v>
      </c>
      <c r="X1546">
        <v>5.58</v>
      </c>
      <c r="Y1546">
        <v>4</v>
      </c>
      <c r="Z1546" t="s">
        <v>4268</v>
      </c>
      <c r="AA1546">
        <v>2</v>
      </c>
      <c r="AB1546">
        <v>7</v>
      </c>
      <c r="AC1546">
        <v>3.883666666666666</v>
      </c>
      <c r="AE1546" t="s">
        <v>5398</v>
      </c>
      <c r="AH1546">
        <v>0</v>
      </c>
      <c r="AI1546">
        <v>0</v>
      </c>
    </row>
    <row r="1547" spans="2:35">
      <c r="B1547">
        <v>27</v>
      </c>
      <c r="H1547">
        <v>7.4</v>
      </c>
      <c r="I1547" t="s">
        <v>6447</v>
      </c>
      <c r="J1547" t="s">
        <v>6451</v>
      </c>
      <c r="L1547" t="s">
        <v>6495</v>
      </c>
      <c r="M1547" t="s">
        <v>6506</v>
      </c>
      <c r="N1547" t="s">
        <v>7080</v>
      </c>
      <c r="O1547" t="s">
        <v>8166</v>
      </c>
      <c r="P1547">
        <v>5</v>
      </c>
      <c r="Q1547">
        <v>2</v>
      </c>
      <c r="R1547">
        <v>0.95</v>
      </c>
      <c r="S1547">
        <v>3.83</v>
      </c>
      <c r="T1547">
        <v>456.29</v>
      </c>
      <c r="U1547">
        <v>112.19</v>
      </c>
      <c r="V1547">
        <v>4.59</v>
      </c>
      <c r="W1547">
        <v>4.27</v>
      </c>
      <c r="X1547">
        <v>0</v>
      </c>
      <c r="Y1547">
        <v>3</v>
      </c>
      <c r="Z1547" t="s">
        <v>4268</v>
      </c>
      <c r="AA1547">
        <v>0</v>
      </c>
      <c r="AB1547">
        <v>5</v>
      </c>
      <c r="AC1547">
        <v>3.657547619047619</v>
      </c>
      <c r="AE1547" t="s">
        <v>5398</v>
      </c>
      <c r="AH1547">
        <v>0</v>
      </c>
      <c r="AI1547">
        <v>0</v>
      </c>
    </row>
    <row r="1548" spans="2:35">
      <c r="B1548">
        <v>14</v>
      </c>
      <c r="H1548">
        <v>7.4</v>
      </c>
      <c r="I1548" t="s">
        <v>6447</v>
      </c>
      <c r="J1548" t="s">
        <v>6451</v>
      </c>
      <c r="L1548" t="s">
        <v>6495</v>
      </c>
      <c r="M1548" t="s">
        <v>6506</v>
      </c>
      <c r="N1548" t="s">
        <v>7080</v>
      </c>
      <c r="O1548" t="s">
        <v>8166</v>
      </c>
      <c r="P1548">
        <v>5</v>
      </c>
      <c r="Q1548">
        <v>2</v>
      </c>
      <c r="R1548">
        <v>0.95</v>
      </c>
      <c r="S1548">
        <v>3.83</v>
      </c>
      <c r="T1548">
        <v>456.29</v>
      </c>
      <c r="U1548">
        <v>112.19</v>
      </c>
      <c r="V1548">
        <v>4.59</v>
      </c>
      <c r="W1548">
        <v>4.27</v>
      </c>
      <c r="X1548">
        <v>0</v>
      </c>
      <c r="Y1548">
        <v>3</v>
      </c>
      <c r="Z1548" t="s">
        <v>4268</v>
      </c>
      <c r="AA1548">
        <v>0</v>
      </c>
      <c r="AB1548">
        <v>5</v>
      </c>
      <c r="AC1548">
        <v>3.657547619047619</v>
      </c>
      <c r="AE1548" t="s">
        <v>5398</v>
      </c>
      <c r="AH1548">
        <v>0</v>
      </c>
      <c r="AI1548">
        <v>0</v>
      </c>
    </row>
    <row r="1549" spans="2:35">
      <c r="B1549">
        <v>1100</v>
      </c>
      <c r="H1549">
        <v>7.4</v>
      </c>
      <c r="I1549" t="s">
        <v>6447</v>
      </c>
      <c r="J1549" t="s">
        <v>6451</v>
      </c>
      <c r="L1549" t="s">
        <v>6495</v>
      </c>
      <c r="M1549" t="s">
        <v>6506</v>
      </c>
      <c r="N1549" t="s">
        <v>7082</v>
      </c>
      <c r="O1549" t="s">
        <v>8168</v>
      </c>
      <c r="P1549">
        <v>4</v>
      </c>
      <c r="Q1549">
        <v>2</v>
      </c>
      <c r="R1549">
        <v>2.24</v>
      </c>
      <c r="S1549">
        <v>5.12</v>
      </c>
      <c r="T1549">
        <v>499.27</v>
      </c>
      <c r="U1549">
        <v>88.40000000000001</v>
      </c>
      <c r="V1549">
        <v>5.74</v>
      </c>
      <c r="W1549">
        <v>4.27</v>
      </c>
      <c r="X1549">
        <v>0</v>
      </c>
      <c r="Y1549">
        <v>3</v>
      </c>
      <c r="Z1549" t="s">
        <v>4268</v>
      </c>
      <c r="AA1549">
        <v>1</v>
      </c>
      <c r="AB1549">
        <v>5</v>
      </c>
      <c r="AC1549">
        <v>3.385214285714286</v>
      </c>
      <c r="AE1549" t="s">
        <v>5398</v>
      </c>
      <c r="AH1549">
        <v>0</v>
      </c>
      <c r="AI1549">
        <v>0</v>
      </c>
    </row>
    <row r="1550" spans="2:35">
      <c r="B1550">
        <v>54</v>
      </c>
      <c r="H1550">
        <v>7.4</v>
      </c>
      <c r="I1550" t="s">
        <v>6447</v>
      </c>
      <c r="J1550" t="s">
        <v>6451</v>
      </c>
      <c r="L1550" t="s">
        <v>6495</v>
      </c>
      <c r="M1550" t="s">
        <v>6506</v>
      </c>
      <c r="N1550" t="s">
        <v>7084</v>
      </c>
      <c r="O1550" t="s">
        <v>8170</v>
      </c>
      <c r="P1550">
        <v>6</v>
      </c>
      <c r="Q1550">
        <v>2</v>
      </c>
      <c r="R1550">
        <v>4.93</v>
      </c>
      <c r="S1550">
        <v>5.31</v>
      </c>
      <c r="T1550">
        <v>547.3200000000001</v>
      </c>
      <c r="U1550">
        <v>116.46</v>
      </c>
      <c r="V1550">
        <v>5.7</v>
      </c>
      <c r="W1550">
        <v>7.13</v>
      </c>
      <c r="X1550">
        <v>0</v>
      </c>
      <c r="Y1550">
        <v>4</v>
      </c>
      <c r="Z1550" t="s">
        <v>4268</v>
      </c>
      <c r="AA1550">
        <v>2</v>
      </c>
      <c r="AB1550">
        <v>5</v>
      </c>
      <c r="AC1550">
        <v>1.618</v>
      </c>
      <c r="AE1550" t="s">
        <v>5399</v>
      </c>
      <c r="AH1550">
        <v>0</v>
      </c>
      <c r="AI1550">
        <v>0</v>
      </c>
    </row>
    <row r="1551" spans="2:35">
      <c r="B1551">
        <v>40</v>
      </c>
      <c r="H1551">
        <v>7.4</v>
      </c>
      <c r="I1551" t="s">
        <v>6447</v>
      </c>
      <c r="J1551" t="s">
        <v>6451</v>
      </c>
      <c r="L1551" t="s">
        <v>6495</v>
      </c>
      <c r="M1551" t="s">
        <v>6506</v>
      </c>
      <c r="N1551" t="s">
        <v>7086</v>
      </c>
      <c r="O1551" t="s">
        <v>8172</v>
      </c>
      <c r="P1551">
        <v>5</v>
      </c>
      <c r="Q1551">
        <v>2</v>
      </c>
      <c r="R1551">
        <v>3.73</v>
      </c>
      <c r="S1551">
        <v>3.87</v>
      </c>
      <c r="T1551">
        <v>478.34</v>
      </c>
      <c r="U1551">
        <v>103.57</v>
      </c>
      <c r="V1551">
        <v>5.28</v>
      </c>
      <c r="W1551">
        <v>13.32</v>
      </c>
      <c r="X1551">
        <v>6.8</v>
      </c>
      <c r="Y1551">
        <v>4</v>
      </c>
      <c r="Z1551" t="s">
        <v>4268</v>
      </c>
      <c r="AA1551">
        <v>1</v>
      </c>
      <c r="AB1551">
        <v>5</v>
      </c>
      <c r="AC1551">
        <v>2.902380952380953</v>
      </c>
      <c r="AE1551" t="s">
        <v>5399</v>
      </c>
      <c r="AH1551">
        <v>0</v>
      </c>
      <c r="AI1551">
        <v>0</v>
      </c>
    </row>
    <row r="1552" spans="2:35">
      <c r="B1552">
        <v>13</v>
      </c>
      <c r="H1552">
        <v>7.4</v>
      </c>
      <c r="I1552" t="s">
        <v>6447</v>
      </c>
      <c r="J1552" t="s">
        <v>6451</v>
      </c>
      <c r="L1552" t="s">
        <v>6495</v>
      </c>
      <c r="M1552" t="s">
        <v>6506</v>
      </c>
      <c r="N1552" t="s">
        <v>7088</v>
      </c>
      <c r="O1552" t="s">
        <v>8174</v>
      </c>
      <c r="P1552">
        <v>5</v>
      </c>
      <c r="Q1552">
        <v>2</v>
      </c>
      <c r="R1552">
        <v>1.85</v>
      </c>
      <c r="S1552">
        <v>4.73</v>
      </c>
      <c r="T1552">
        <v>496.35</v>
      </c>
      <c r="U1552">
        <v>112.19</v>
      </c>
      <c r="V1552">
        <v>5.37</v>
      </c>
      <c r="W1552">
        <v>4.27</v>
      </c>
      <c r="X1552">
        <v>0</v>
      </c>
      <c r="Y1552">
        <v>3</v>
      </c>
      <c r="Z1552" t="s">
        <v>4268</v>
      </c>
      <c r="AA1552">
        <v>1</v>
      </c>
      <c r="AB1552">
        <v>7</v>
      </c>
      <c r="AC1552">
        <v>2.921404761904762</v>
      </c>
      <c r="AE1552" t="s">
        <v>5398</v>
      </c>
      <c r="AH1552">
        <v>0</v>
      </c>
      <c r="AI1552">
        <v>0</v>
      </c>
    </row>
    <row r="1553" spans="2:35">
      <c r="B1553">
        <v>9.800000000000001</v>
      </c>
      <c r="H1553">
        <v>7.4</v>
      </c>
      <c r="I1553" t="s">
        <v>6447</v>
      </c>
      <c r="J1553" t="s">
        <v>6451</v>
      </c>
      <c r="L1553" t="s">
        <v>6495</v>
      </c>
      <c r="M1553" t="s">
        <v>6506</v>
      </c>
      <c r="N1553" t="s">
        <v>7088</v>
      </c>
      <c r="O1553" t="s">
        <v>8174</v>
      </c>
      <c r="P1553">
        <v>5</v>
      </c>
      <c r="Q1553">
        <v>2</v>
      </c>
      <c r="R1553">
        <v>1.85</v>
      </c>
      <c r="S1553">
        <v>4.73</v>
      </c>
      <c r="T1553">
        <v>496.35</v>
      </c>
      <c r="U1553">
        <v>112.19</v>
      </c>
      <c r="V1553">
        <v>5.37</v>
      </c>
      <c r="W1553">
        <v>4.27</v>
      </c>
      <c r="X1553">
        <v>0</v>
      </c>
      <c r="Y1553">
        <v>3</v>
      </c>
      <c r="Z1553" t="s">
        <v>4268</v>
      </c>
      <c r="AA1553">
        <v>1</v>
      </c>
      <c r="AB1553">
        <v>7</v>
      </c>
      <c r="AC1553">
        <v>2.921404761904762</v>
      </c>
      <c r="AE1553" t="s">
        <v>5398</v>
      </c>
      <c r="AH1553">
        <v>0</v>
      </c>
      <c r="AI1553">
        <v>0</v>
      </c>
    </row>
    <row r="1554" spans="2:35">
      <c r="B1554">
        <v>43</v>
      </c>
      <c r="H1554">
        <v>7.4</v>
      </c>
      <c r="I1554" t="s">
        <v>6447</v>
      </c>
      <c r="J1554" t="s">
        <v>6451</v>
      </c>
      <c r="L1554" t="s">
        <v>6495</v>
      </c>
      <c r="M1554" t="s">
        <v>6506</v>
      </c>
      <c r="N1554" t="s">
        <v>7090</v>
      </c>
      <c r="O1554" t="s">
        <v>8176</v>
      </c>
      <c r="P1554">
        <v>5</v>
      </c>
      <c r="Q1554">
        <v>2</v>
      </c>
      <c r="R1554">
        <v>1.53</v>
      </c>
      <c r="S1554">
        <v>4.41</v>
      </c>
      <c r="T1554">
        <v>471.85</v>
      </c>
      <c r="U1554">
        <v>112.19</v>
      </c>
      <c r="V1554">
        <v>4.88</v>
      </c>
      <c r="W1554">
        <v>4.27</v>
      </c>
      <c r="X1554">
        <v>0</v>
      </c>
      <c r="Y1554">
        <v>3</v>
      </c>
      <c r="Z1554" t="s">
        <v>4268</v>
      </c>
      <c r="AA1554">
        <v>0</v>
      </c>
      <c r="AB1554">
        <v>6</v>
      </c>
      <c r="AC1554">
        <v>3.256404761904762</v>
      </c>
      <c r="AE1554" t="s">
        <v>5398</v>
      </c>
      <c r="AH1554">
        <v>0</v>
      </c>
      <c r="AI1554">
        <v>0</v>
      </c>
    </row>
    <row r="1555" spans="2:35">
      <c r="B1555">
        <v>500</v>
      </c>
      <c r="H1555">
        <v>7.4</v>
      </c>
      <c r="I1555" t="s">
        <v>6447</v>
      </c>
      <c r="J1555" t="s">
        <v>6451</v>
      </c>
      <c r="L1555" t="s">
        <v>6495</v>
      </c>
      <c r="M1555" t="s">
        <v>6506</v>
      </c>
      <c r="N1555" t="s">
        <v>7092</v>
      </c>
      <c r="O1555" t="s">
        <v>8178</v>
      </c>
      <c r="P1555">
        <v>6</v>
      </c>
      <c r="Q1555">
        <v>2</v>
      </c>
      <c r="R1555">
        <v>2.84</v>
      </c>
      <c r="S1555">
        <v>5.73</v>
      </c>
      <c r="T1555">
        <v>505.84</v>
      </c>
      <c r="U1555">
        <v>121.42</v>
      </c>
      <c r="V1555">
        <v>4.84</v>
      </c>
      <c r="W1555">
        <v>4.27</v>
      </c>
      <c r="X1555">
        <v>0</v>
      </c>
      <c r="Y1555">
        <v>3</v>
      </c>
      <c r="Z1555" t="s">
        <v>4268</v>
      </c>
      <c r="AA1555">
        <v>1</v>
      </c>
      <c r="AB1555">
        <v>6</v>
      </c>
      <c r="AC1555">
        <v>2.08</v>
      </c>
      <c r="AE1555" t="s">
        <v>5398</v>
      </c>
      <c r="AH1555">
        <v>0</v>
      </c>
      <c r="AI1555">
        <v>0</v>
      </c>
    </row>
    <row r="1556" spans="2:35">
      <c r="B1556">
        <v>630</v>
      </c>
      <c r="H1556">
        <v>7.4</v>
      </c>
      <c r="I1556" t="s">
        <v>6447</v>
      </c>
      <c r="J1556" t="s">
        <v>6451</v>
      </c>
      <c r="L1556" t="s">
        <v>6495</v>
      </c>
      <c r="M1556" t="s">
        <v>6506</v>
      </c>
      <c r="N1556" t="s">
        <v>7094</v>
      </c>
      <c r="O1556" t="s">
        <v>8180</v>
      </c>
      <c r="P1556">
        <v>5</v>
      </c>
      <c r="Q1556">
        <v>2</v>
      </c>
      <c r="R1556">
        <v>-0.49</v>
      </c>
      <c r="S1556">
        <v>2.39</v>
      </c>
      <c r="T1556">
        <v>471.85</v>
      </c>
      <c r="U1556">
        <v>112.19</v>
      </c>
      <c r="V1556">
        <v>4.88</v>
      </c>
      <c r="W1556">
        <v>4.27</v>
      </c>
      <c r="X1556">
        <v>0</v>
      </c>
      <c r="Y1556">
        <v>3</v>
      </c>
      <c r="Z1556" t="s">
        <v>4268</v>
      </c>
      <c r="AA1556">
        <v>0</v>
      </c>
      <c r="AB1556">
        <v>6</v>
      </c>
      <c r="AC1556">
        <v>3.961404761904762</v>
      </c>
      <c r="AE1556" t="s">
        <v>5398</v>
      </c>
      <c r="AH1556">
        <v>0</v>
      </c>
      <c r="AI1556">
        <v>0</v>
      </c>
    </row>
    <row r="1557" spans="2:35">
      <c r="B1557">
        <v>5.9</v>
      </c>
      <c r="H1557">
        <v>7.4</v>
      </c>
      <c r="I1557" t="s">
        <v>6447</v>
      </c>
      <c r="J1557" t="s">
        <v>6451</v>
      </c>
      <c r="L1557" t="s">
        <v>6495</v>
      </c>
      <c r="M1557" t="s">
        <v>6506</v>
      </c>
      <c r="N1557" t="s">
        <v>7096</v>
      </c>
      <c r="O1557" t="s">
        <v>8182</v>
      </c>
      <c r="P1557">
        <v>6</v>
      </c>
      <c r="Q1557">
        <v>2</v>
      </c>
      <c r="R1557">
        <v>0.72</v>
      </c>
      <c r="S1557">
        <v>3.6</v>
      </c>
      <c r="T1557">
        <v>451.87</v>
      </c>
      <c r="U1557">
        <v>121.42</v>
      </c>
      <c r="V1557">
        <v>3.95</v>
      </c>
      <c r="W1557">
        <v>4.27</v>
      </c>
      <c r="X1557">
        <v>0</v>
      </c>
      <c r="Y1557">
        <v>3</v>
      </c>
      <c r="Z1557" t="s">
        <v>4268</v>
      </c>
      <c r="AA1557">
        <v>0</v>
      </c>
      <c r="AB1557">
        <v>6</v>
      </c>
      <c r="AC1557">
        <v>3.543785714285714</v>
      </c>
      <c r="AE1557" t="s">
        <v>5398</v>
      </c>
      <c r="AH1557">
        <v>0</v>
      </c>
      <c r="AI1557">
        <v>0</v>
      </c>
    </row>
    <row r="1558" spans="2:35">
      <c r="B1558">
        <v>2</v>
      </c>
      <c r="H1558">
        <v>7.4</v>
      </c>
      <c r="I1558" t="s">
        <v>6447</v>
      </c>
      <c r="J1558" t="s">
        <v>6451</v>
      </c>
      <c r="L1558" t="s">
        <v>6495</v>
      </c>
      <c r="M1558" t="s">
        <v>6506</v>
      </c>
      <c r="N1558" t="s">
        <v>7096</v>
      </c>
      <c r="O1558" t="s">
        <v>8182</v>
      </c>
      <c r="P1558">
        <v>6</v>
      </c>
      <c r="Q1558">
        <v>2</v>
      </c>
      <c r="R1558">
        <v>0.72</v>
      </c>
      <c r="S1558">
        <v>3.6</v>
      </c>
      <c r="T1558">
        <v>451.87</v>
      </c>
      <c r="U1558">
        <v>121.42</v>
      </c>
      <c r="V1558">
        <v>3.95</v>
      </c>
      <c r="W1558">
        <v>4.27</v>
      </c>
      <c r="X1558">
        <v>0</v>
      </c>
      <c r="Y1558">
        <v>3</v>
      </c>
      <c r="Z1558" t="s">
        <v>4268</v>
      </c>
      <c r="AA1558">
        <v>0</v>
      </c>
      <c r="AB1558">
        <v>6</v>
      </c>
      <c r="AC1558">
        <v>3.543785714285714</v>
      </c>
      <c r="AE1558" t="s">
        <v>5398</v>
      </c>
      <c r="AH1558">
        <v>0</v>
      </c>
      <c r="AI1558">
        <v>0</v>
      </c>
    </row>
    <row r="1559" spans="2:35">
      <c r="B1559">
        <v>950</v>
      </c>
      <c r="H1559">
        <v>7.4</v>
      </c>
      <c r="I1559" t="s">
        <v>6447</v>
      </c>
      <c r="J1559" t="s">
        <v>6451</v>
      </c>
      <c r="L1559" t="s">
        <v>6495</v>
      </c>
      <c r="M1559" t="s">
        <v>6506</v>
      </c>
      <c r="N1559" t="s">
        <v>7098</v>
      </c>
      <c r="O1559" t="s">
        <v>8184</v>
      </c>
      <c r="P1559">
        <v>6</v>
      </c>
      <c r="Q1559">
        <v>2</v>
      </c>
      <c r="R1559">
        <v>1.62</v>
      </c>
      <c r="S1559">
        <v>4.5</v>
      </c>
      <c r="T1559">
        <v>491.93</v>
      </c>
      <c r="U1559">
        <v>121.42</v>
      </c>
      <c r="V1559">
        <v>4.73</v>
      </c>
      <c r="W1559">
        <v>4.27</v>
      </c>
      <c r="X1559">
        <v>0</v>
      </c>
      <c r="Y1559">
        <v>3</v>
      </c>
      <c r="Z1559" t="s">
        <v>4268</v>
      </c>
      <c r="AA1559">
        <v>0</v>
      </c>
      <c r="AB1559">
        <v>8</v>
      </c>
      <c r="AC1559">
        <v>2.807642857142857</v>
      </c>
      <c r="AE1559" t="s">
        <v>5398</v>
      </c>
      <c r="AH1559">
        <v>0</v>
      </c>
      <c r="AI1559">
        <v>0</v>
      </c>
    </row>
    <row r="1560" spans="2:35">
      <c r="B1560">
        <v>4.8</v>
      </c>
      <c r="H1560">
        <v>7.4</v>
      </c>
      <c r="I1560" t="s">
        <v>6447</v>
      </c>
      <c r="J1560" t="s">
        <v>6451</v>
      </c>
      <c r="L1560" t="s">
        <v>6495</v>
      </c>
      <c r="M1560" t="s">
        <v>6506</v>
      </c>
      <c r="N1560" t="s">
        <v>7099</v>
      </c>
      <c r="O1560" t="s">
        <v>8185</v>
      </c>
      <c r="P1560">
        <v>6</v>
      </c>
      <c r="Q1560">
        <v>2</v>
      </c>
      <c r="R1560">
        <v>1.03</v>
      </c>
      <c r="S1560">
        <v>3.92</v>
      </c>
      <c r="T1560">
        <v>475.89</v>
      </c>
      <c r="U1560">
        <v>121.42</v>
      </c>
      <c r="V1560">
        <v>3.95</v>
      </c>
      <c r="W1560">
        <v>4.25</v>
      </c>
      <c r="X1560">
        <v>0</v>
      </c>
      <c r="Y1560">
        <v>3</v>
      </c>
      <c r="Z1560" t="s">
        <v>4268</v>
      </c>
      <c r="AA1560">
        <v>0</v>
      </c>
      <c r="AB1560">
        <v>7</v>
      </c>
      <c r="AC1560">
        <v>3.212214285714286</v>
      </c>
      <c r="AE1560" t="s">
        <v>5398</v>
      </c>
      <c r="AH1560">
        <v>0</v>
      </c>
      <c r="AI1560">
        <v>0</v>
      </c>
    </row>
    <row r="1561" spans="2:35">
      <c r="B1561">
        <v>9.1</v>
      </c>
      <c r="H1561">
        <v>7.4</v>
      </c>
      <c r="I1561" t="s">
        <v>6447</v>
      </c>
      <c r="J1561" t="s">
        <v>6451</v>
      </c>
      <c r="L1561" t="s">
        <v>6495</v>
      </c>
      <c r="M1561" t="s">
        <v>6506</v>
      </c>
      <c r="N1561" t="s">
        <v>7101</v>
      </c>
      <c r="O1561" t="s">
        <v>8187</v>
      </c>
      <c r="P1561">
        <v>6</v>
      </c>
      <c r="Q1561">
        <v>2</v>
      </c>
      <c r="R1561">
        <v>2.09</v>
      </c>
      <c r="S1561">
        <v>4.97</v>
      </c>
      <c r="T1561">
        <v>493.95</v>
      </c>
      <c r="U1561">
        <v>121.42</v>
      </c>
      <c r="V1561">
        <v>4.97</v>
      </c>
      <c r="W1561">
        <v>4.27</v>
      </c>
      <c r="X1561">
        <v>0</v>
      </c>
      <c r="Y1561">
        <v>3</v>
      </c>
      <c r="Z1561" t="s">
        <v>4268</v>
      </c>
      <c r="AA1561">
        <v>0</v>
      </c>
      <c r="AB1561">
        <v>8</v>
      </c>
      <c r="AC1561">
        <v>2.513214285714286</v>
      </c>
      <c r="AE1561" t="s">
        <v>5398</v>
      </c>
      <c r="AH1561">
        <v>0</v>
      </c>
      <c r="AI1561">
        <v>0</v>
      </c>
    </row>
    <row r="1562" spans="2:35">
      <c r="B1562">
        <v>4.7</v>
      </c>
      <c r="H1562">
        <v>7.4</v>
      </c>
      <c r="I1562" t="s">
        <v>6447</v>
      </c>
      <c r="J1562" t="s">
        <v>6451</v>
      </c>
      <c r="L1562" t="s">
        <v>6495</v>
      </c>
      <c r="M1562" t="s">
        <v>6506</v>
      </c>
      <c r="N1562" t="s">
        <v>7101</v>
      </c>
      <c r="O1562" t="s">
        <v>8187</v>
      </c>
      <c r="P1562">
        <v>6</v>
      </c>
      <c r="Q1562">
        <v>2</v>
      </c>
      <c r="R1562">
        <v>2.09</v>
      </c>
      <c r="S1562">
        <v>4.97</v>
      </c>
      <c r="T1562">
        <v>493.95</v>
      </c>
      <c r="U1562">
        <v>121.42</v>
      </c>
      <c r="V1562">
        <v>4.97</v>
      </c>
      <c r="W1562">
        <v>4.27</v>
      </c>
      <c r="X1562">
        <v>0</v>
      </c>
      <c r="Y1562">
        <v>3</v>
      </c>
      <c r="Z1562" t="s">
        <v>4268</v>
      </c>
      <c r="AA1562">
        <v>0</v>
      </c>
      <c r="AB1562">
        <v>8</v>
      </c>
      <c r="AC1562">
        <v>2.513214285714286</v>
      </c>
      <c r="AE1562" t="s">
        <v>5398</v>
      </c>
      <c r="AH1562">
        <v>0</v>
      </c>
      <c r="AI1562">
        <v>0</v>
      </c>
    </row>
    <row r="1563" spans="2:35">
      <c r="B1563">
        <v>1700</v>
      </c>
      <c r="H1563">
        <v>7.4</v>
      </c>
      <c r="I1563" t="s">
        <v>6447</v>
      </c>
      <c r="J1563" t="s">
        <v>6451</v>
      </c>
      <c r="L1563" t="s">
        <v>6495</v>
      </c>
      <c r="M1563" t="s">
        <v>6506</v>
      </c>
      <c r="N1563" t="s">
        <v>7102</v>
      </c>
      <c r="O1563" t="s">
        <v>8188</v>
      </c>
      <c r="P1563">
        <v>6</v>
      </c>
      <c r="Q1563">
        <v>2</v>
      </c>
      <c r="R1563">
        <v>1.23</v>
      </c>
      <c r="S1563">
        <v>4.11</v>
      </c>
      <c r="T1563">
        <v>465.89</v>
      </c>
      <c r="U1563">
        <v>121.42</v>
      </c>
      <c r="V1563">
        <v>4.34</v>
      </c>
      <c r="W1563">
        <v>4.27</v>
      </c>
      <c r="X1563">
        <v>0</v>
      </c>
      <c r="Y1563">
        <v>3</v>
      </c>
      <c r="Z1563" t="s">
        <v>4268</v>
      </c>
      <c r="AA1563">
        <v>0</v>
      </c>
      <c r="AB1563">
        <v>7</v>
      </c>
      <c r="AC1563">
        <v>3.188642857142857</v>
      </c>
      <c r="AE1563" t="s">
        <v>5398</v>
      </c>
      <c r="AH1563">
        <v>0</v>
      </c>
      <c r="AI1563">
        <v>0</v>
      </c>
    </row>
    <row r="1564" spans="2:35">
      <c r="B1564">
        <v>3.5</v>
      </c>
      <c r="H1564">
        <v>7.4</v>
      </c>
      <c r="I1564" t="s">
        <v>6447</v>
      </c>
      <c r="J1564" t="s">
        <v>6451</v>
      </c>
      <c r="L1564" t="s">
        <v>6495</v>
      </c>
      <c r="M1564" t="s">
        <v>6506</v>
      </c>
      <c r="N1564" t="s">
        <v>7103</v>
      </c>
      <c r="O1564" t="s">
        <v>8189</v>
      </c>
    </row>
    <row r="1565" spans="2:35">
      <c r="B1565">
        <v>32</v>
      </c>
      <c r="H1565">
        <v>7.4</v>
      </c>
      <c r="I1565" t="s">
        <v>6447</v>
      </c>
      <c r="J1565" t="s">
        <v>6451</v>
      </c>
      <c r="L1565" t="s">
        <v>6495</v>
      </c>
      <c r="M1565" t="s">
        <v>6506</v>
      </c>
      <c r="N1565" t="s">
        <v>7105</v>
      </c>
      <c r="O1565" t="s">
        <v>8191</v>
      </c>
    </row>
    <row r="1566" spans="2:35">
      <c r="B1566">
        <v>6.2</v>
      </c>
      <c r="H1566">
        <v>7.4</v>
      </c>
      <c r="I1566" t="s">
        <v>6447</v>
      </c>
      <c r="J1566" t="s">
        <v>6451</v>
      </c>
      <c r="L1566" t="s">
        <v>6495</v>
      </c>
      <c r="M1566" t="s">
        <v>6506</v>
      </c>
      <c r="N1566" t="s">
        <v>7107</v>
      </c>
      <c r="O1566" t="s">
        <v>8193</v>
      </c>
      <c r="P1566">
        <v>7</v>
      </c>
      <c r="Q1566">
        <v>3</v>
      </c>
      <c r="R1566">
        <v>-0.3</v>
      </c>
      <c r="S1566">
        <v>3.35</v>
      </c>
      <c r="T1566">
        <v>505.92</v>
      </c>
      <c r="U1566">
        <v>153.59</v>
      </c>
      <c r="V1566">
        <v>4.86</v>
      </c>
      <c r="W1566">
        <v>12.45</v>
      </c>
      <c r="X1566">
        <v>7.52</v>
      </c>
      <c r="Y1566">
        <v>4</v>
      </c>
      <c r="Z1566" t="s">
        <v>4268</v>
      </c>
      <c r="AA1566">
        <v>1</v>
      </c>
      <c r="AB1566">
        <v>7</v>
      </c>
      <c r="AC1566">
        <v>2.991666666666667</v>
      </c>
      <c r="AE1566" t="s">
        <v>5399</v>
      </c>
      <c r="AH1566">
        <v>0</v>
      </c>
      <c r="AI1566">
        <v>0</v>
      </c>
    </row>
    <row r="1567" spans="2:35">
      <c r="B1567">
        <v>4.3</v>
      </c>
      <c r="H1567">
        <v>7.4</v>
      </c>
      <c r="I1567" t="s">
        <v>6447</v>
      </c>
      <c r="J1567" t="s">
        <v>6451</v>
      </c>
      <c r="L1567" t="s">
        <v>6495</v>
      </c>
      <c r="M1567" t="s">
        <v>6506</v>
      </c>
      <c r="N1567" t="s">
        <v>7109</v>
      </c>
      <c r="O1567" t="s">
        <v>8195</v>
      </c>
      <c r="P1567">
        <v>6</v>
      </c>
      <c r="Q1567">
        <v>3</v>
      </c>
      <c r="R1567">
        <v>0.4</v>
      </c>
      <c r="S1567">
        <v>3.24</v>
      </c>
      <c r="T1567">
        <v>504.93</v>
      </c>
      <c r="U1567">
        <v>137.21</v>
      </c>
      <c r="V1567">
        <v>4.82</v>
      </c>
      <c r="W1567">
        <v>4.37</v>
      </c>
      <c r="X1567">
        <v>0.24</v>
      </c>
      <c r="Y1567">
        <v>4</v>
      </c>
      <c r="Z1567" t="s">
        <v>4268</v>
      </c>
      <c r="AA1567">
        <v>1</v>
      </c>
      <c r="AB1567">
        <v>7</v>
      </c>
      <c r="AC1567">
        <v>3.046666666666667</v>
      </c>
      <c r="AE1567" t="s">
        <v>5398</v>
      </c>
      <c r="AH1567">
        <v>0</v>
      </c>
      <c r="AI1567">
        <v>0</v>
      </c>
    </row>
    <row r="1568" spans="2:35">
      <c r="B1568">
        <v>2000</v>
      </c>
      <c r="H1568">
        <v>7.4</v>
      </c>
      <c r="I1568" t="s">
        <v>6447</v>
      </c>
      <c r="J1568" t="s">
        <v>6451</v>
      </c>
      <c r="L1568" t="s">
        <v>6495</v>
      </c>
      <c r="M1568" t="s">
        <v>6506</v>
      </c>
      <c r="N1568" t="s">
        <v>7110</v>
      </c>
      <c r="O1568" t="s">
        <v>8196</v>
      </c>
      <c r="P1568">
        <v>7</v>
      </c>
      <c r="Q1568">
        <v>2</v>
      </c>
      <c r="R1568">
        <v>1.53</v>
      </c>
      <c r="S1568">
        <v>4.41</v>
      </c>
      <c r="T1568">
        <v>495.92</v>
      </c>
      <c r="U1568">
        <v>130.65</v>
      </c>
      <c r="V1568">
        <v>3.96</v>
      </c>
      <c r="W1568">
        <v>4.26</v>
      </c>
      <c r="X1568">
        <v>0</v>
      </c>
      <c r="Y1568">
        <v>3</v>
      </c>
      <c r="Z1568" t="s">
        <v>4268</v>
      </c>
      <c r="AA1568">
        <v>0</v>
      </c>
      <c r="AB1568">
        <v>9</v>
      </c>
      <c r="AC1568">
        <v>2.824142857142857</v>
      </c>
      <c r="AE1568" t="s">
        <v>5398</v>
      </c>
      <c r="AH1568">
        <v>0</v>
      </c>
      <c r="AI1568">
        <v>0</v>
      </c>
    </row>
    <row r="1569" spans="2:35">
      <c r="B1569">
        <v>3.2</v>
      </c>
      <c r="H1569">
        <v>7.4</v>
      </c>
      <c r="I1569" t="s">
        <v>6447</v>
      </c>
      <c r="J1569" t="s">
        <v>6451</v>
      </c>
      <c r="L1569" t="s">
        <v>6495</v>
      </c>
      <c r="M1569" t="s">
        <v>6506</v>
      </c>
      <c r="N1569" t="s">
        <v>7111</v>
      </c>
      <c r="O1569" t="s">
        <v>8197</v>
      </c>
      <c r="P1569">
        <v>7</v>
      </c>
      <c r="Q1569">
        <v>2</v>
      </c>
      <c r="R1569">
        <v>1.88</v>
      </c>
      <c r="S1569">
        <v>4.77</v>
      </c>
      <c r="T1569">
        <v>509.95</v>
      </c>
      <c r="U1569">
        <v>130.65</v>
      </c>
      <c r="V1569">
        <v>4.35</v>
      </c>
      <c r="W1569">
        <v>4.27</v>
      </c>
      <c r="X1569">
        <v>0</v>
      </c>
      <c r="Y1569">
        <v>3</v>
      </c>
      <c r="Z1569" t="s">
        <v>4268</v>
      </c>
      <c r="AA1569">
        <v>1</v>
      </c>
      <c r="AB1569">
        <v>9</v>
      </c>
      <c r="AC1569">
        <v>2.615</v>
      </c>
      <c r="AE1569" t="s">
        <v>5398</v>
      </c>
      <c r="AH1569">
        <v>0</v>
      </c>
      <c r="AI1569">
        <v>0</v>
      </c>
    </row>
    <row r="1570" spans="2:35">
      <c r="B1570">
        <v>0.7</v>
      </c>
      <c r="H1570">
        <v>7.4</v>
      </c>
      <c r="I1570" t="s">
        <v>6447</v>
      </c>
      <c r="J1570" t="s">
        <v>6451</v>
      </c>
      <c r="L1570" t="s">
        <v>6495</v>
      </c>
      <c r="M1570" t="s">
        <v>6506</v>
      </c>
      <c r="N1570" t="s">
        <v>7111</v>
      </c>
      <c r="O1570" t="s">
        <v>8197</v>
      </c>
      <c r="P1570">
        <v>7</v>
      </c>
      <c r="Q1570">
        <v>2</v>
      </c>
      <c r="R1570">
        <v>1.88</v>
      </c>
      <c r="S1570">
        <v>4.77</v>
      </c>
      <c r="T1570">
        <v>509.95</v>
      </c>
      <c r="U1570">
        <v>130.65</v>
      </c>
      <c r="V1570">
        <v>4.35</v>
      </c>
      <c r="W1570">
        <v>4.27</v>
      </c>
      <c r="X1570">
        <v>0</v>
      </c>
      <c r="Y1570">
        <v>3</v>
      </c>
      <c r="Z1570" t="s">
        <v>4268</v>
      </c>
      <c r="AA1570">
        <v>1</v>
      </c>
      <c r="AB1570">
        <v>9</v>
      </c>
      <c r="AC1570">
        <v>2.615</v>
      </c>
      <c r="AE1570" t="s">
        <v>5398</v>
      </c>
      <c r="AH1570">
        <v>0</v>
      </c>
      <c r="AI1570">
        <v>0</v>
      </c>
    </row>
    <row r="1571" spans="2:35">
      <c r="B1571">
        <v>5.8</v>
      </c>
      <c r="H1571">
        <v>7.4</v>
      </c>
      <c r="I1571" t="s">
        <v>6447</v>
      </c>
      <c r="J1571" t="s">
        <v>6451</v>
      </c>
      <c r="L1571" t="s">
        <v>6495</v>
      </c>
      <c r="M1571" t="s">
        <v>6506</v>
      </c>
      <c r="N1571" t="s">
        <v>7112</v>
      </c>
      <c r="O1571" t="s">
        <v>8198</v>
      </c>
    </row>
    <row r="1572" spans="2:35">
      <c r="B1572">
        <v>1900</v>
      </c>
      <c r="H1572">
        <v>7.4</v>
      </c>
      <c r="I1572" t="s">
        <v>6447</v>
      </c>
      <c r="J1572" t="s">
        <v>6451</v>
      </c>
      <c r="L1572" t="s">
        <v>6495</v>
      </c>
      <c r="M1572" t="s">
        <v>6506</v>
      </c>
      <c r="N1572" t="s">
        <v>7113</v>
      </c>
      <c r="O1572" t="s">
        <v>8199</v>
      </c>
    </row>
    <row r="1573" spans="2:35">
      <c r="B1573">
        <v>2.8</v>
      </c>
      <c r="H1573">
        <v>7.4</v>
      </c>
      <c r="I1573" t="s">
        <v>6447</v>
      </c>
      <c r="J1573" t="s">
        <v>6451</v>
      </c>
      <c r="L1573" t="s">
        <v>6495</v>
      </c>
      <c r="M1573" t="s">
        <v>6506</v>
      </c>
      <c r="N1573" t="s">
        <v>7114</v>
      </c>
      <c r="O1573" t="s">
        <v>8200</v>
      </c>
      <c r="P1573">
        <v>7</v>
      </c>
      <c r="Q1573">
        <v>2</v>
      </c>
      <c r="R1573">
        <v>0.9399999999999999</v>
      </c>
      <c r="S1573">
        <v>3.82</v>
      </c>
      <c r="T1573">
        <v>521.96</v>
      </c>
      <c r="U1573">
        <v>130.65</v>
      </c>
      <c r="V1573">
        <v>4.5</v>
      </c>
      <c r="W1573">
        <v>4.27</v>
      </c>
      <c r="X1573">
        <v>0</v>
      </c>
      <c r="Y1573">
        <v>3</v>
      </c>
      <c r="Z1573" t="s">
        <v>4268</v>
      </c>
      <c r="AA1573">
        <v>1</v>
      </c>
      <c r="AB1573">
        <v>8</v>
      </c>
      <c r="AC1573">
        <v>3.09</v>
      </c>
      <c r="AE1573" t="s">
        <v>5398</v>
      </c>
      <c r="AH1573">
        <v>0</v>
      </c>
      <c r="AI1573">
        <v>0</v>
      </c>
    </row>
    <row r="1574" spans="2:35">
      <c r="B1574">
        <v>75</v>
      </c>
      <c r="H1574">
        <v>7.4</v>
      </c>
      <c r="I1574" t="s">
        <v>6447</v>
      </c>
      <c r="J1574" t="s">
        <v>6451</v>
      </c>
      <c r="L1574" t="s">
        <v>6495</v>
      </c>
      <c r="M1574" t="s">
        <v>6506</v>
      </c>
      <c r="N1574" t="s">
        <v>7114</v>
      </c>
      <c r="O1574" t="s">
        <v>8200</v>
      </c>
      <c r="P1574">
        <v>7</v>
      </c>
      <c r="Q1574">
        <v>2</v>
      </c>
      <c r="R1574">
        <v>0.9399999999999999</v>
      </c>
      <c r="S1574">
        <v>3.82</v>
      </c>
      <c r="T1574">
        <v>521.96</v>
      </c>
      <c r="U1574">
        <v>130.65</v>
      </c>
      <c r="V1574">
        <v>4.5</v>
      </c>
      <c r="W1574">
        <v>4.27</v>
      </c>
      <c r="X1574">
        <v>0</v>
      </c>
      <c r="Y1574">
        <v>3</v>
      </c>
      <c r="Z1574" t="s">
        <v>4268</v>
      </c>
      <c r="AA1574">
        <v>1</v>
      </c>
      <c r="AB1574">
        <v>8</v>
      </c>
      <c r="AC1574">
        <v>3.09</v>
      </c>
      <c r="AE1574" t="s">
        <v>5398</v>
      </c>
      <c r="AH1574">
        <v>0</v>
      </c>
      <c r="AI1574">
        <v>0</v>
      </c>
    </row>
    <row r="1575" spans="2:35">
      <c r="B1575">
        <v>470</v>
      </c>
      <c r="H1575">
        <v>7.4</v>
      </c>
      <c r="I1575" t="s">
        <v>6447</v>
      </c>
      <c r="J1575" t="s">
        <v>6451</v>
      </c>
      <c r="L1575" t="s">
        <v>6495</v>
      </c>
      <c r="M1575" t="s">
        <v>6506</v>
      </c>
      <c r="N1575" t="s">
        <v>7115</v>
      </c>
      <c r="O1575" t="s">
        <v>8201</v>
      </c>
      <c r="P1575">
        <v>7</v>
      </c>
      <c r="Q1575">
        <v>2</v>
      </c>
      <c r="R1575">
        <v>0.75</v>
      </c>
      <c r="S1575">
        <v>3.64</v>
      </c>
      <c r="T1575">
        <v>521.96</v>
      </c>
      <c r="U1575">
        <v>130.65</v>
      </c>
      <c r="V1575">
        <v>4.35</v>
      </c>
      <c r="W1575">
        <v>4.27</v>
      </c>
      <c r="X1575">
        <v>0</v>
      </c>
      <c r="Y1575">
        <v>3</v>
      </c>
      <c r="Z1575" t="s">
        <v>4268</v>
      </c>
      <c r="AA1575">
        <v>1</v>
      </c>
      <c r="AB1575">
        <v>8</v>
      </c>
      <c r="AC1575">
        <v>3.18</v>
      </c>
      <c r="AE1575" t="s">
        <v>5398</v>
      </c>
      <c r="AH1575">
        <v>0</v>
      </c>
      <c r="AI1575">
        <v>0</v>
      </c>
    </row>
    <row r="1576" spans="2:35">
      <c r="B1576">
        <v>4</v>
      </c>
      <c r="H1576">
        <v>7.4</v>
      </c>
      <c r="I1576" t="s">
        <v>6447</v>
      </c>
      <c r="J1576" t="s">
        <v>6451</v>
      </c>
      <c r="L1576" t="s">
        <v>6495</v>
      </c>
      <c r="M1576" t="s">
        <v>6506</v>
      </c>
      <c r="N1576" t="s">
        <v>7115</v>
      </c>
      <c r="O1576" t="s">
        <v>8201</v>
      </c>
      <c r="P1576">
        <v>7</v>
      </c>
      <c r="Q1576">
        <v>2</v>
      </c>
      <c r="R1576">
        <v>0.75</v>
      </c>
      <c r="S1576">
        <v>3.64</v>
      </c>
      <c r="T1576">
        <v>521.96</v>
      </c>
      <c r="U1576">
        <v>130.65</v>
      </c>
      <c r="V1576">
        <v>4.35</v>
      </c>
      <c r="W1576">
        <v>4.27</v>
      </c>
      <c r="X1576">
        <v>0</v>
      </c>
      <c r="Y1576">
        <v>3</v>
      </c>
      <c r="Z1576" t="s">
        <v>4268</v>
      </c>
      <c r="AA1576">
        <v>1</v>
      </c>
      <c r="AB1576">
        <v>8</v>
      </c>
      <c r="AC1576">
        <v>3.18</v>
      </c>
      <c r="AE1576" t="s">
        <v>5398</v>
      </c>
      <c r="AH1576">
        <v>0</v>
      </c>
      <c r="AI1576">
        <v>0</v>
      </c>
    </row>
    <row r="1577" spans="2:35">
      <c r="B1577">
        <v>520</v>
      </c>
      <c r="H1577">
        <v>7.4</v>
      </c>
      <c r="I1577" t="s">
        <v>6447</v>
      </c>
      <c r="J1577" t="s">
        <v>6451</v>
      </c>
      <c r="L1577" t="s">
        <v>6495</v>
      </c>
      <c r="M1577" t="s">
        <v>6506</v>
      </c>
      <c r="N1577" t="s">
        <v>7116</v>
      </c>
      <c r="O1577" t="s">
        <v>8202</v>
      </c>
      <c r="P1577">
        <v>7</v>
      </c>
      <c r="Q1577">
        <v>2</v>
      </c>
      <c r="R1577">
        <v>1.04</v>
      </c>
      <c r="S1577">
        <v>3.92</v>
      </c>
      <c r="T1577">
        <v>535.98</v>
      </c>
      <c r="U1577">
        <v>130.65</v>
      </c>
      <c r="V1577">
        <v>4.74</v>
      </c>
      <c r="W1577">
        <v>4.27</v>
      </c>
      <c r="X1577">
        <v>0</v>
      </c>
      <c r="Y1577">
        <v>3</v>
      </c>
      <c r="Z1577" t="s">
        <v>4268</v>
      </c>
      <c r="AA1577">
        <v>1</v>
      </c>
      <c r="AB1577">
        <v>8</v>
      </c>
      <c r="AC1577">
        <v>3.04</v>
      </c>
      <c r="AE1577" t="s">
        <v>5398</v>
      </c>
      <c r="AH1577">
        <v>0</v>
      </c>
      <c r="AI1577">
        <v>0</v>
      </c>
    </row>
    <row r="1578" spans="2:35">
      <c r="B1578">
        <v>4.2</v>
      </c>
      <c r="H1578">
        <v>7.4</v>
      </c>
      <c r="I1578" t="s">
        <v>6447</v>
      </c>
      <c r="J1578" t="s">
        <v>6451</v>
      </c>
      <c r="L1578" t="s">
        <v>6495</v>
      </c>
      <c r="M1578" t="s">
        <v>6506</v>
      </c>
      <c r="N1578" t="s">
        <v>7117</v>
      </c>
      <c r="O1578" t="s">
        <v>8203</v>
      </c>
      <c r="P1578">
        <v>7</v>
      </c>
      <c r="Q1578">
        <v>2</v>
      </c>
      <c r="R1578">
        <v>1.28</v>
      </c>
      <c r="S1578">
        <v>4.16</v>
      </c>
      <c r="T1578">
        <v>535.98</v>
      </c>
      <c r="U1578">
        <v>130.65</v>
      </c>
      <c r="V1578">
        <v>4.74</v>
      </c>
      <c r="W1578">
        <v>4.27</v>
      </c>
      <c r="X1578">
        <v>0</v>
      </c>
      <c r="Y1578">
        <v>3</v>
      </c>
      <c r="Z1578" t="s">
        <v>4268</v>
      </c>
      <c r="AA1578">
        <v>1</v>
      </c>
      <c r="AB1578">
        <v>8</v>
      </c>
      <c r="AC1578">
        <v>2.92</v>
      </c>
      <c r="AE1578" t="s">
        <v>5398</v>
      </c>
      <c r="AH1578">
        <v>0</v>
      </c>
      <c r="AI1578">
        <v>0</v>
      </c>
    </row>
    <row r="1579" spans="2:35">
      <c r="B1579">
        <v>920</v>
      </c>
      <c r="H1579">
        <v>7.4</v>
      </c>
      <c r="I1579" t="s">
        <v>6447</v>
      </c>
      <c r="J1579" t="s">
        <v>6451</v>
      </c>
      <c r="L1579" t="s">
        <v>6495</v>
      </c>
      <c r="M1579" t="s">
        <v>6506</v>
      </c>
      <c r="N1579" t="s">
        <v>7117</v>
      </c>
      <c r="O1579" t="s">
        <v>8203</v>
      </c>
      <c r="P1579">
        <v>7</v>
      </c>
      <c r="Q1579">
        <v>2</v>
      </c>
      <c r="R1579">
        <v>1.28</v>
      </c>
      <c r="S1579">
        <v>4.16</v>
      </c>
      <c r="T1579">
        <v>535.98</v>
      </c>
      <c r="U1579">
        <v>130.65</v>
      </c>
      <c r="V1579">
        <v>4.74</v>
      </c>
      <c r="W1579">
        <v>4.27</v>
      </c>
      <c r="X1579">
        <v>0</v>
      </c>
      <c r="Y1579">
        <v>3</v>
      </c>
      <c r="Z1579" t="s">
        <v>4268</v>
      </c>
      <c r="AA1579">
        <v>1</v>
      </c>
      <c r="AB1579">
        <v>8</v>
      </c>
      <c r="AC1579">
        <v>2.92</v>
      </c>
      <c r="AE1579" t="s">
        <v>5398</v>
      </c>
      <c r="AH1579">
        <v>0</v>
      </c>
      <c r="AI1579">
        <v>0</v>
      </c>
    </row>
    <row r="1580" spans="2:35">
      <c r="B1580">
        <v>1.3</v>
      </c>
      <c r="H1580">
        <v>7.4</v>
      </c>
      <c r="I1580" t="s">
        <v>6447</v>
      </c>
      <c r="J1580" t="s">
        <v>6451</v>
      </c>
      <c r="L1580" t="s">
        <v>6495</v>
      </c>
      <c r="M1580" t="s">
        <v>6506</v>
      </c>
      <c r="N1580" t="s">
        <v>7118</v>
      </c>
      <c r="O1580" t="s">
        <v>8204</v>
      </c>
      <c r="P1580">
        <v>7</v>
      </c>
      <c r="Q1580">
        <v>2</v>
      </c>
      <c r="R1580">
        <v>1.46</v>
      </c>
      <c r="S1580">
        <v>4.34</v>
      </c>
      <c r="T1580">
        <v>535.98</v>
      </c>
      <c r="U1580">
        <v>130.65</v>
      </c>
      <c r="V1580">
        <v>4.89</v>
      </c>
      <c r="W1580">
        <v>4.27</v>
      </c>
      <c r="X1580">
        <v>0</v>
      </c>
      <c r="Y1580">
        <v>3</v>
      </c>
      <c r="Z1580" t="s">
        <v>4268</v>
      </c>
      <c r="AA1580">
        <v>1</v>
      </c>
      <c r="AB1580">
        <v>8</v>
      </c>
      <c r="AC1580">
        <v>2.83</v>
      </c>
      <c r="AE1580" t="s">
        <v>5398</v>
      </c>
      <c r="AH1580">
        <v>0</v>
      </c>
      <c r="AI1580">
        <v>0</v>
      </c>
    </row>
    <row r="1581" spans="2:35">
      <c r="B1581">
        <v>0.5</v>
      </c>
      <c r="H1581">
        <v>7.4</v>
      </c>
      <c r="I1581" t="s">
        <v>6447</v>
      </c>
      <c r="J1581" t="s">
        <v>6451</v>
      </c>
      <c r="L1581" t="s">
        <v>6495</v>
      </c>
      <c r="M1581" t="s">
        <v>6506</v>
      </c>
      <c r="N1581" t="s">
        <v>7118</v>
      </c>
      <c r="O1581" t="s">
        <v>8204</v>
      </c>
      <c r="P1581">
        <v>7</v>
      </c>
      <c r="Q1581">
        <v>2</v>
      </c>
      <c r="R1581">
        <v>1.46</v>
      </c>
      <c r="S1581">
        <v>4.34</v>
      </c>
      <c r="T1581">
        <v>535.98</v>
      </c>
      <c r="U1581">
        <v>130.65</v>
      </c>
      <c r="V1581">
        <v>4.89</v>
      </c>
      <c r="W1581">
        <v>4.27</v>
      </c>
      <c r="X1581">
        <v>0</v>
      </c>
      <c r="Y1581">
        <v>3</v>
      </c>
      <c r="Z1581" t="s">
        <v>4268</v>
      </c>
      <c r="AA1581">
        <v>1</v>
      </c>
      <c r="AB1581">
        <v>8</v>
      </c>
      <c r="AC1581">
        <v>2.83</v>
      </c>
      <c r="AE1581" t="s">
        <v>5398</v>
      </c>
      <c r="AH1581">
        <v>0</v>
      </c>
      <c r="AI1581">
        <v>0</v>
      </c>
    </row>
    <row r="1582" spans="2:35">
      <c r="B1582">
        <v>1.4</v>
      </c>
      <c r="H1582">
        <v>7.4</v>
      </c>
      <c r="I1582" t="s">
        <v>6447</v>
      </c>
      <c r="J1582" t="s">
        <v>6451</v>
      </c>
      <c r="L1582" t="s">
        <v>6495</v>
      </c>
      <c r="M1582" t="s">
        <v>6506</v>
      </c>
      <c r="N1582" t="s">
        <v>7118</v>
      </c>
      <c r="O1582" t="s">
        <v>8204</v>
      </c>
      <c r="P1582">
        <v>7</v>
      </c>
      <c r="Q1582">
        <v>2</v>
      </c>
      <c r="R1582">
        <v>1.46</v>
      </c>
      <c r="S1582">
        <v>4.34</v>
      </c>
      <c r="T1582">
        <v>535.98</v>
      </c>
      <c r="U1582">
        <v>130.65</v>
      </c>
      <c r="V1582">
        <v>4.89</v>
      </c>
      <c r="W1582">
        <v>4.27</v>
      </c>
      <c r="X1582">
        <v>0</v>
      </c>
      <c r="Y1582">
        <v>3</v>
      </c>
      <c r="Z1582" t="s">
        <v>4268</v>
      </c>
      <c r="AA1582">
        <v>1</v>
      </c>
      <c r="AB1582">
        <v>8</v>
      </c>
      <c r="AC1582">
        <v>2.83</v>
      </c>
      <c r="AE1582" t="s">
        <v>5398</v>
      </c>
      <c r="AH1582">
        <v>0</v>
      </c>
      <c r="AI1582">
        <v>0</v>
      </c>
    </row>
    <row r="1583" spans="2:35">
      <c r="B1583">
        <v>5.3</v>
      </c>
      <c r="H1583">
        <v>7.4</v>
      </c>
      <c r="I1583" t="s">
        <v>6447</v>
      </c>
      <c r="J1583" t="s">
        <v>6451</v>
      </c>
      <c r="L1583" t="s">
        <v>6495</v>
      </c>
      <c r="M1583" t="s">
        <v>6506</v>
      </c>
      <c r="N1583" t="s">
        <v>7120</v>
      </c>
      <c r="O1583" t="s">
        <v>8206</v>
      </c>
      <c r="P1583">
        <v>6</v>
      </c>
      <c r="Q1583">
        <v>2</v>
      </c>
      <c r="R1583">
        <v>1.13</v>
      </c>
      <c r="S1583">
        <v>4.01</v>
      </c>
      <c r="T1583">
        <v>483.88</v>
      </c>
      <c r="U1583">
        <v>121.42</v>
      </c>
      <c r="V1583">
        <v>4.29</v>
      </c>
      <c r="W1583">
        <v>4.26</v>
      </c>
      <c r="X1583">
        <v>0</v>
      </c>
      <c r="Y1583">
        <v>3</v>
      </c>
      <c r="Z1583" t="s">
        <v>4268</v>
      </c>
      <c r="AA1583">
        <v>0</v>
      </c>
      <c r="AB1583">
        <v>8</v>
      </c>
      <c r="AC1583">
        <v>3.110142857142857</v>
      </c>
      <c r="AE1583" t="s">
        <v>5398</v>
      </c>
      <c r="AH1583">
        <v>0</v>
      </c>
      <c r="AI1583">
        <v>0</v>
      </c>
    </row>
    <row r="1584" spans="2:35">
      <c r="B1584">
        <v>31</v>
      </c>
      <c r="H1584">
        <v>7.4</v>
      </c>
      <c r="I1584" t="s">
        <v>6447</v>
      </c>
      <c r="J1584" t="s">
        <v>6451</v>
      </c>
      <c r="L1584" t="s">
        <v>6495</v>
      </c>
      <c r="M1584" t="s">
        <v>6506</v>
      </c>
      <c r="N1584" t="s">
        <v>7122</v>
      </c>
      <c r="O1584" t="s">
        <v>8208</v>
      </c>
      <c r="P1584">
        <v>6</v>
      </c>
      <c r="Q1584">
        <v>2</v>
      </c>
      <c r="R1584">
        <v>1.97</v>
      </c>
      <c r="S1584">
        <v>4.86</v>
      </c>
      <c r="T1584">
        <v>519.86</v>
      </c>
      <c r="U1584">
        <v>121.42</v>
      </c>
      <c r="V1584">
        <v>4.88</v>
      </c>
      <c r="W1584">
        <v>4.25</v>
      </c>
      <c r="X1584">
        <v>0</v>
      </c>
      <c r="Y1584">
        <v>3</v>
      </c>
      <c r="Z1584" t="s">
        <v>4268</v>
      </c>
      <c r="AA1584">
        <v>1</v>
      </c>
      <c r="AB1584">
        <v>7</v>
      </c>
      <c r="AC1584">
        <v>2.57</v>
      </c>
      <c r="AE1584" t="s">
        <v>5398</v>
      </c>
      <c r="AH1584">
        <v>0</v>
      </c>
      <c r="AI1584">
        <v>0</v>
      </c>
    </row>
    <row r="1585" spans="2:35">
      <c r="B1585">
        <v>34</v>
      </c>
      <c r="H1585">
        <v>7.4</v>
      </c>
      <c r="I1585" t="s">
        <v>6447</v>
      </c>
      <c r="J1585" t="s">
        <v>6451</v>
      </c>
      <c r="L1585" t="s">
        <v>6495</v>
      </c>
      <c r="M1585" t="s">
        <v>6506</v>
      </c>
      <c r="N1585" t="s">
        <v>7124</v>
      </c>
      <c r="O1585" t="s">
        <v>8210</v>
      </c>
      <c r="P1585">
        <v>6</v>
      </c>
      <c r="Q1585">
        <v>2</v>
      </c>
      <c r="R1585">
        <v>2.29</v>
      </c>
      <c r="S1585">
        <v>5.18</v>
      </c>
      <c r="T1585">
        <v>547.92</v>
      </c>
      <c r="U1585">
        <v>121.42</v>
      </c>
      <c r="V1585">
        <v>5.52</v>
      </c>
      <c r="W1585">
        <v>4.26</v>
      </c>
      <c r="X1585">
        <v>0</v>
      </c>
      <c r="Y1585">
        <v>3</v>
      </c>
      <c r="Z1585" t="s">
        <v>4268</v>
      </c>
      <c r="AA1585">
        <v>2</v>
      </c>
      <c r="AB1585">
        <v>8</v>
      </c>
      <c r="AC1585">
        <v>2.355</v>
      </c>
      <c r="AE1585" t="s">
        <v>5398</v>
      </c>
      <c r="AH1585">
        <v>0</v>
      </c>
      <c r="AI1585">
        <v>0</v>
      </c>
    </row>
    <row r="1586" spans="2:35">
      <c r="B1586">
        <v>4.3</v>
      </c>
      <c r="H1586">
        <v>7.4</v>
      </c>
      <c r="I1586" t="s">
        <v>6447</v>
      </c>
      <c r="J1586" t="s">
        <v>6451</v>
      </c>
      <c r="L1586" t="s">
        <v>6495</v>
      </c>
      <c r="M1586" t="s">
        <v>6506</v>
      </c>
      <c r="N1586" t="s">
        <v>7126</v>
      </c>
      <c r="O1586" t="s">
        <v>8212</v>
      </c>
      <c r="P1586">
        <v>6</v>
      </c>
      <c r="Q1586">
        <v>2</v>
      </c>
      <c r="R1586">
        <v>0.62</v>
      </c>
      <c r="S1586">
        <v>3.5</v>
      </c>
      <c r="T1586">
        <v>527.91</v>
      </c>
      <c r="U1586">
        <v>121.42</v>
      </c>
      <c r="V1586">
        <v>4.97</v>
      </c>
      <c r="W1586">
        <v>4.27</v>
      </c>
      <c r="X1586">
        <v>0</v>
      </c>
      <c r="Y1586">
        <v>3</v>
      </c>
      <c r="Z1586" t="s">
        <v>4268</v>
      </c>
      <c r="AA1586">
        <v>1</v>
      </c>
      <c r="AB1586">
        <v>8</v>
      </c>
      <c r="AC1586">
        <v>3.25</v>
      </c>
      <c r="AE1586" t="s">
        <v>5398</v>
      </c>
      <c r="AH1586">
        <v>0</v>
      </c>
      <c r="AI1586">
        <v>0</v>
      </c>
    </row>
    <row r="1587" spans="2:35">
      <c r="B1587">
        <v>3</v>
      </c>
      <c r="H1587">
        <v>7.4</v>
      </c>
      <c r="I1587" t="s">
        <v>6447</v>
      </c>
      <c r="J1587" t="s">
        <v>6451</v>
      </c>
      <c r="L1587" t="s">
        <v>6495</v>
      </c>
      <c r="M1587" t="s">
        <v>6506</v>
      </c>
      <c r="N1587" t="s">
        <v>7126</v>
      </c>
      <c r="O1587" t="s">
        <v>8212</v>
      </c>
      <c r="P1587">
        <v>6</v>
      </c>
      <c r="Q1587">
        <v>2</v>
      </c>
      <c r="R1587">
        <v>0.62</v>
      </c>
      <c r="S1587">
        <v>3.5</v>
      </c>
      <c r="T1587">
        <v>527.91</v>
      </c>
      <c r="U1587">
        <v>121.42</v>
      </c>
      <c r="V1587">
        <v>4.97</v>
      </c>
      <c r="W1587">
        <v>4.27</v>
      </c>
      <c r="X1587">
        <v>0</v>
      </c>
      <c r="Y1587">
        <v>3</v>
      </c>
      <c r="Z1587" t="s">
        <v>4268</v>
      </c>
      <c r="AA1587">
        <v>1</v>
      </c>
      <c r="AB1587">
        <v>8</v>
      </c>
      <c r="AC1587">
        <v>3.25</v>
      </c>
      <c r="AE1587" t="s">
        <v>5398</v>
      </c>
      <c r="AH1587">
        <v>0</v>
      </c>
      <c r="AI1587">
        <v>0</v>
      </c>
    </row>
    <row r="1588" spans="2:35">
      <c r="B1588">
        <v>1.9</v>
      </c>
      <c r="H1588">
        <v>7.4</v>
      </c>
      <c r="I1588" t="s">
        <v>6447</v>
      </c>
      <c r="J1588" t="s">
        <v>6451</v>
      </c>
      <c r="L1588" t="s">
        <v>6495</v>
      </c>
      <c r="M1588" t="s">
        <v>6506</v>
      </c>
      <c r="N1588" t="s">
        <v>7128</v>
      </c>
      <c r="O1588" t="s">
        <v>8214</v>
      </c>
      <c r="P1588">
        <v>6</v>
      </c>
      <c r="Q1588">
        <v>2</v>
      </c>
      <c r="R1588">
        <v>2.15</v>
      </c>
      <c r="S1588">
        <v>5.03</v>
      </c>
      <c r="T1588">
        <v>505.96</v>
      </c>
      <c r="U1588">
        <v>121.42</v>
      </c>
      <c r="V1588">
        <v>5.12</v>
      </c>
      <c r="W1588">
        <v>4.27</v>
      </c>
      <c r="X1588">
        <v>0</v>
      </c>
      <c r="Y1588">
        <v>3</v>
      </c>
      <c r="Z1588" t="s">
        <v>4268</v>
      </c>
      <c r="AA1588">
        <v>2</v>
      </c>
      <c r="AB1588">
        <v>8</v>
      </c>
      <c r="AC1588">
        <v>2.425</v>
      </c>
      <c r="AE1588" t="s">
        <v>5398</v>
      </c>
      <c r="AH1588">
        <v>0</v>
      </c>
      <c r="AI1588">
        <v>0</v>
      </c>
    </row>
    <row r="1589" spans="2:35">
      <c r="B1589">
        <v>28</v>
      </c>
      <c r="H1589">
        <v>7.4</v>
      </c>
      <c r="I1589" t="s">
        <v>6447</v>
      </c>
      <c r="J1589" t="s">
        <v>6451</v>
      </c>
      <c r="L1589" t="s">
        <v>6495</v>
      </c>
      <c r="M1589" t="s">
        <v>6506</v>
      </c>
      <c r="N1589" t="s">
        <v>7130</v>
      </c>
      <c r="O1589" t="s">
        <v>8216</v>
      </c>
      <c r="P1589">
        <v>6</v>
      </c>
      <c r="Q1589">
        <v>2</v>
      </c>
      <c r="R1589">
        <v>0.37</v>
      </c>
      <c r="S1589">
        <v>3.25</v>
      </c>
      <c r="T1589">
        <v>437.84</v>
      </c>
      <c r="U1589">
        <v>121.42</v>
      </c>
      <c r="V1589">
        <v>3.39</v>
      </c>
      <c r="W1589">
        <v>4.27</v>
      </c>
      <c r="X1589">
        <v>0</v>
      </c>
      <c r="Y1589">
        <v>3</v>
      </c>
      <c r="Z1589" t="s">
        <v>4268</v>
      </c>
      <c r="AA1589">
        <v>0</v>
      </c>
      <c r="AB1589">
        <v>6</v>
      </c>
      <c r="AC1589">
        <v>3.819</v>
      </c>
      <c r="AE1589" t="s">
        <v>5398</v>
      </c>
      <c r="AH1589">
        <v>0</v>
      </c>
      <c r="AI1589">
        <v>0</v>
      </c>
    </row>
    <row r="1590" spans="2:35">
      <c r="B1590">
        <v>17</v>
      </c>
      <c r="H1590">
        <v>7.4</v>
      </c>
      <c r="I1590" t="s">
        <v>6447</v>
      </c>
      <c r="J1590" t="s">
        <v>6451</v>
      </c>
      <c r="L1590" t="s">
        <v>6495</v>
      </c>
      <c r="M1590" t="s">
        <v>6506</v>
      </c>
      <c r="N1590" t="s">
        <v>7132</v>
      </c>
      <c r="O1590" t="s">
        <v>8218</v>
      </c>
      <c r="P1590">
        <v>5</v>
      </c>
      <c r="Q1590">
        <v>2</v>
      </c>
      <c r="R1590">
        <v>1.75</v>
      </c>
      <c r="S1590">
        <v>4.63</v>
      </c>
      <c r="T1590">
        <v>505.75</v>
      </c>
      <c r="U1590">
        <v>97.63</v>
      </c>
      <c r="V1590">
        <v>4.84</v>
      </c>
      <c r="W1590">
        <v>4.27</v>
      </c>
      <c r="X1590">
        <v>0</v>
      </c>
      <c r="Y1590">
        <v>3</v>
      </c>
      <c r="Z1590" t="s">
        <v>4268</v>
      </c>
      <c r="AA1590">
        <v>1</v>
      </c>
      <c r="AB1590">
        <v>6</v>
      </c>
      <c r="AC1590">
        <v>3.430666666666667</v>
      </c>
      <c r="AE1590" t="s">
        <v>5398</v>
      </c>
      <c r="AH1590">
        <v>0</v>
      </c>
      <c r="AI1590">
        <v>0</v>
      </c>
    </row>
    <row r="1591" spans="2:35">
      <c r="B1591">
        <v>63</v>
      </c>
      <c r="H1591">
        <v>7.4</v>
      </c>
      <c r="I1591" t="s">
        <v>6447</v>
      </c>
      <c r="J1591" t="s">
        <v>6451</v>
      </c>
      <c r="L1591" t="s">
        <v>6495</v>
      </c>
      <c r="M1591" t="s">
        <v>6506</v>
      </c>
      <c r="N1591" t="s">
        <v>7134</v>
      </c>
      <c r="O1591" t="s">
        <v>8220</v>
      </c>
      <c r="P1591">
        <v>5</v>
      </c>
      <c r="Q1591">
        <v>2</v>
      </c>
      <c r="R1591">
        <v>2.01</v>
      </c>
      <c r="S1591">
        <v>4.89</v>
      </c>
      <c r="T1591">
        <v>494.85</v>
      </c>
      <c r="U1591">
        <v>97.63</v>
      </c>
      <c r="V1591">
        <v>5.09</v>
      </c>
      <c r="W1591">
        <v>4.27</v>
      </c>
      <c r="X1591">
        <v>0.02</v>
      </c>
      <c r="Y1591">
        <v>3</v>
      </c>
      <c r="Z1591" t="s">
        <v>4268</v>
      </c>
      <c r="AA1591">
        <v>1</v>
      </c>
      <c r="AB1591">
        <v>6</v>
      </c>
      <c r="AC1591">
        <v>3.332452380952381</v>
      </c>
      <c r="AE1591" t="s">
        <v>5398</v>
      </c>
      <c r="AH1591">
        <v>0</v>
      </c>
      <c r="AI1591">
        <v>0</v>
      </c>
    </row>
    <row r="1592" spans="2:35">
      <c r="B1592">
        <v>3.6</v>
      </c>
      <c r="H1592">
        <v>7.4</v>
      </c>
      <c r="I1592" t="s">
        <v>6447</v>
      </c>
      <c r="J1592" t="s">
        <v>6451</v>
      </c>
      <c r="L1592" t="s">
        <v>6495</v>
      </c>
      <c r="M1592" t="s">
        <v>6506</v>
      </c>
      <c r="N1592" t="s">
        <v>7136</v>
      </c>
      <c r="O1592" t="s">
        <v>8222</v>
      </c>
      <c r="P1592">
        <v>7</v>
      </c>
      <c r="Q1592">
        <v>2</v>
      </c>
      <c r="R1592">
        <v>2.39</v>
      </c>
      <c r="S1592">
        <v>5.28</v>
      </c>
      <c r="T1592">
        <v>523.97</v>
      </c>
      <c r="U1592">
        <v>130.65</v>
      </c>
      <c r="V1592">
        <v>4.74</v>
      </c>
      <c r="W1592">
        <v>4.27</v>
      </c>
      <c r="X1592">
        <v>0</v>
      </c>
      <c r="Y1592">
        <v>3</v>
      </c>
      <c r="Z1592" t="s">
        <v>4268</v>
      </c>
      <c r="AA1592">
        <v>1</v>
      </c>
      <c r="AB1592">
        <v>10</v>
      </c>
      <c r="AC1592">
        <v>2.305</v>
      </c>
      <c r="AE1592" t="s">
        <v>5398</v>
      </c>
      <c r="AH1592">
        <v>0</v>
      </c>
      <c r="AI1592">
        <v>0</v>
      </c>
    </row>
    <row r="1593" spans="2:35">
      <c r="B1593">
        <v>10</v>
      </c>
      <c r="H1593">
        <v>7.4</v>
      </c>
      <c r="I1593" t="s">
        <v>6447</v>
      </c>
      <c r="J1593" t="s">
        <v>6451</v>
      </c>
      <c r="L1593" t="s">
        <v>6495</v>
      </c>
      <c r="M1593" t="s">
        <v>6506</v>
      </c>
      <c r="N1593" t="s">
        <v>7138</v>
      </c>
      <c r="O1593" t="s">
        <v>8224</v>
      </c>
      <c r="P1593">
        <v>6</v>
      </c>
      <c r="Q1593">
        <v>2</v>
      </c>
      <c r="R1593">
        <v>2.1</v>
      </c>
      <c r="S1593">
        <v>4.98</v>
      </c>
      <c r="T1593">
        <v>492.86</v>
      </c>
      <c r="U1593">
        <v>106.86</v>
      </c>
      <c r="V1593">
        <v>4.68</v>
      </c>
      <c r="W1593">
        <v>4.27</v>
      </c>
      <c r="X1593">
        <v>0.18</v>
      </c>
      <c r="Y1593">
        <v>3</v>
      </c>
      <c r="Z1593" t="s">
        <v>4268</v>
      </c>
      <c r="AA1593">
        <v>0</v>
      </c>
      <c r="AB1593">
        <v>8</v>
      </c>
      <c r="AC1593">
        <v>2.949</v>
      </c>
      <c r="AE1593" t="s">
        <v>5398</v>
      </c>
      <c r="AH1593">
        <v>0</v>
      </c>
      <c r="AI1593">
        <v>0</v>
      </c>
    </row>
    <row r="1594" spans="2:35">
      <c r="B1594">
        <v>24</v>
      </c>
      <c r="H1594">
        <v>7.4</v>
      </c>
      <c r="I1594" t="s">
        <v>6447</v>
      </c>
      <c r="J1594" t="s">
        <v>6451</v>
      </c>
      <c r="L1594" t="s">
        <v>6495</v>
      </c>
      <c r="M1594" t="s">
        <v>6506</v>
      </c>
      <c r="N1594" t="s">
        <v>7140</v>
      </c>
      <c r="O1594" t="s">
        <v>8226</v>
      </c>
      <c r="P1594">
        <v>6</v>
      </c>
      <c r="Q1594">
        <v>2</v>
      </c>
      <c r="R1594">
        <v>1.23</v>
      </c>
      <c r="S1594">
        <v>4.11</v>
      </c>
      <c r="T1594">
        <v>465.89</v>
      </c>
      <c r="U1594">
        <v>121.42</v>
      </c>
      <c r="V1594">
        <v>4.34</v>
      </c>
      <c r="W1594">
        <v>4.27</v>
      </c>
      <c r="X1594">
        <v>0</v>
      </c>
      <c r="Y1594">
        <v>3</v>
      </c>
      <c r="Z1594" t="s">
        <v>4268</v>
      </c>
      <c r="AA1594">
        <v>0</v>
      </c>
      <c r="AB1594">
        <v>7</v>
      </c>
      <c r="AC1594">
        <v>3.188642857142857</v>
      </c>
      <c r="AE1594" t="s">
        <v>5398</v>
      </c>
      <c r="AH1594">
        <v>0</v>
      </c>
      <c r="AI1594">
        <v>0</v>
      </c>
    </row>
    <row r="1595" spans="2:35">
      <c r="B1595">
        <v>81</v>
      </c>
      <c r="H1595">
        <v>7.4</v>
      </c>
      <c r="I1595" t="s">
        <v>6447</v>
      </c>
      <c r="J1595" t="s">
        <v>6451</v>
      </c>
      <c r="L1595" t="s">
        <v>6495</v>
      </c>
      <c r="M1595" t="s">
        <v>6506</v>
      </c>
      <c r="N1595" t="s">
        <v>7142</v>
      </c>
      <c r="O1595" t="s">
        <v>8228</v>
      </c>
      <c r="P1595">
        <v>6</v>
      </c>
      <c r="Q1595">
        <v>2</v>
      </c>
      <c r="R1595">
        <v>1.52</v>
      </c>
      <c r="S1595">
        <v>4.4</v>
      </c>
      <c r="T1595">
        <v>519.86</v>
      </c>
      <c r="U1595">
        <v>121.42</v>
      </c>
      <c r="V1595">
        <v>4.88</v>
      </c>
      <c r="W1595">
        <v>4.27</v>
      </c>
      <c r="X1595">
        <v>0</v>
      </c>
      <c r="Y1595">
        <v>3</v>
      </c>
      <c r="Z1595" t="s">
        <v>4268</v>
      </c>
      <c r="AA1595">
        <v>1</v>
      </c>
      <c r="AB1595">
        <v>7</v>
      </c>
      <c r="AC1595">
        <v>2.8</v>
      </c>
      <c r="AE1595" t="s">
        <v>5398</v>
      </c>
      <c r="AH1595">
        <v>0</v>
      </c>
      <c r="AI1595">
        <v>0</v>
      </c>
    </row>
    <row r="1596" spans="2:35">
      <c r="B1596">
        <v>130</v>
      </c>
      <c r="H1596">
        <v>7.4</v>
      </c>
      <c r="I1596" t="s">
        <v>6447</v>
      </c>
      <c r="J1596" t="s">
        <v>6451</v>
      </c>
      <c r="L1596" t="s">
        <v>6495</v>
      </c>
      <c r="M1596" t="s">
        <v>6506</v>
      </c>
      <c r="N1596" t="s">
        <v>7143</v>
      </c>
      <c r="O1596" t="s">
        <v>8229</v>
      </c>
      <c r="P1596">
        <v>7</v>
      </c>
      <c r="Q1596">
        <v>3</v>
      </c>
      <c r="R1596">
        <v>1.32</v>
      </c>
      <c r="S1596">
        <v>4.2</v>
      </c>
      <c r="T1596">
        <v>550.01</v>
      </c>
      <c r="U1596">
        <v>141.65</v>
      </c>
      <c r="V1596">
        <v>4.87</v>
      </c>
      <c r="W1596">
        <v>4.27</v>
      </c>
      <c r="X1596">
        <v>0</v>
      </c>
      <c r="Y1596">
        <v>3</v>
      </c>
      <c r="Z1596" t="s">
        <v>4268</v>
      </c>
      <c r="AA1596">
        <v>1</v>
      </c>
      <c r="AB1596">
        <v>8</v>
      </c>
      <c r="AC1596">
        <v>2.566666666666666</v>
      </c>
      <c r="AE1596" t="s">
        <v>5398</v>
      </c>
      <c r="AH1596">
        <v>0</v>
      </c>
      <c r="AI1596">
        <v>0</v>
      </c>
    </row>
    <row r="1597" spans="2:35">
      <c r="B1597">
        <v>2.7</v>
      </c>
      <c r="H1597">
        <v>7.4</v>
      </c>
      <c r="I1597" t="s">
        <v>6447</v>
      </c>
      <c r="J1597" t="s">
        <v>6451</v>
      </c>
      <c r="L1597" t="s">
        <v>6495</v>
      </c>
      <c r="M1597" t="s">
        <v>6506</v>
      </c>
      <c r="N1597" t="s">
        <v>7143</v>
      </c>
      <c r="O1597" t="s">
        <v>8229</v>
      </c>
      <c r="P1597">
        <v>7</v>
      </c>
      <c r="Q1597">
        <v>3</v>
      </c>
      <c r="R1597">
        <v>1.32</v>
      </c>
      <c r="S1597">
        <v>4.2</v>
      </c>
      <c r="T1597">
        <v>550.01</v>
      </c>
      <c r="U1597">
        <v>141.65</v>
      </c>
      <c r="V1597">
        <v>4.87</v>
      </c>
      <c r="W1597">
        <v>4.27</v>
      </c>
      <c r="X1597">
        <v>0</v>
      </c>
      <c r="Y1597">
        <v>3</v>
      </c>
      <c r="Z1597" t="s">
        <v>4268</v>
      </c>
      <c r="AA1597">
        <v>1</v>
      </c>
      <c r="AB1597">
        <v>8</v>
      </c>
      <c r="AC1597">
        <v>2.566666666666666</v>
      </c>
      <c r="AE1597" t="s">
        <v>5398</v>
      </c>
      <c r="AH1597">
        <v>0</v>
      </c>
      <c r="AI1597">
        <v>0</v>
      </c>
    </row>
    <row r="1598" spans="2:35">
      <c r="B1598">
        <v>1200</v>
      </c>
      <c r="H1598">
        <v>7.4</v>
      </c>
      <c r="I1598" t="s">
        <v>6447</v>
      </c>
      <c r="J1598" t="s">
        <v>6451</v>
      </c>
      <c r="L1598" t="s">
        <v>6495</v>
      </c>
      <c r="M1598" t="s">
        <v>6506</v>
      </c>
      <c r="N1598" t="s">
        <v>7144</v>
      </c>
      <c r="O1598" t="s">
        <v>8230</v>
      </c>
      <c r="P1598">
        <v>7</v>
      </c>
      <c r="Q1598">
        <v>2</v>
      </c>
      <c r="R1598">
        <v>2.56</v>
      </c>
      <c r="S1598">
        <v>5.45</v>
      </c>
      <c r="T1598">
        <v>549.89</v>
      </c>
      <c r="U1598">
        <v>130.65</v>
      </c>
      <c r="V1598">
        <v>4.85</v>
      </c>
      <c r="W1598">
        <v>4.26</v>
      </c>
      <c r="X1598">
        <v>0</v>
      </c>
      <c r="Y1598">
        <v>3</v>
      </c>
      <c r="Z1598" t="s">
        <v>4268</v>
      </c>
      <c r="AA1598">
        <v>1</v>
      </c>
      <c r="AB1598">
        <v>9</v>
      </c>
      <c r="AC1598">
        <v>2.22</v>
      </c>
      <c r="AE1598" t="s">
        <v>5398</v>
      </c>
      <c r="AH1598">
        <v>0</v>
      </c>
      <c r="AI1598">
        <v>0</v>
      </c>
    </row>
    <row r="1599" spans="2:35">
      <c r="B1599">
        <v>2.5</v>
      </c>
      <c r="H1599">
        <v>7.4</v>
      </c>
      <c r="I1599" t="s">
        <v>6447</v>
      </c>
      <c r="J1599" t="s">
        <v>6451</v>
      </c>
      <c r="L1599" t="s">
        <v>6495</v>
      </c>
      <c r="M1599" t="s">
        <v>6506</v>
      </c>
      <c r="N1599" t="s">
        <v>7145</v>
      </c>
      <c r="O1599" t="s">
        <v>8231</v>
      </c>
      <c r="P1599">
        <v>9</v>
      </c>
      <c r="Q1599">
        <v>2</v>
      </c>
      <c r="R1599">
        <v>3.68</v>
      </c>
      <c r="S1599">
        <v>3.69</v>
      </c>
      <c r="T1599">
        <v>576.01</v>
      </c>
      <c r="U1599">
        <v>152.24</v>
      </c>
      <c r="V1599">
        <v>4.39</v>
      </c>
      <c r="W1599">
        <v>12.9</v>
      </c>
      <c r="X1599">
        <v>5.49</v>
      </c>
      <c r="Y1599">
        <v>4</v>
      </c>
      <c r="Z1599" t="s">
        <v>4268</v>
      </c>
      <c r="AA1599">
        <v>1</v>
      </c>
      <c r="AB1599">
        <v>9</v>
      </c>
      <c r="AC1599">
        <v>2.315</v>
      </c>
      <c r="AE1599" t="s">
        <v>5399</v>
      </c>
      <c r="AH1599">
        <v>0</v>
      </c>
      <c r="AI1599">
        <v>0</v>
      </c>
    </row>
    <row r="1600" spans="2:35">
      <c r="B1600">
        <v>190</v>
      </c>
      <c r="H1600">
        <v>7.4</v>
      </c>
      <c r="I1600" t="s">
        <v>6447</v>
      </c>
      <c r="J1600" t="s">
        <v>6451</v>
      </c>
      <c r="L1600" t="s">
        <v>6495</v>
      </c>
      <c r="M1600" t="s">
        <v>6506</v>
      </c>
      <c r="N1600" t="s">
        <v>7136</v>
      </c>
      <c r="O1600" t="s">
        <v>8222</v>
      </c>
      <c r="P1600">
        <v>7</v>
      </c>
      <c r="Q1600">
        <v>2</v>
      </c>
      <c r="R1600">
        <v>2.39</v>
      </c>
      <c r="S1600">
        <v>5.28</v>
      </c>
      <c r="T1600">
        <v>523.97</v>
      </c>
      <c r="U1600">
        <v>130.65</v>
      </c>
      <c r="V1600">
        <v>4.74</v>
      </c>
      <c r="W1600">
        <v>4.27</v>
      </c>
      <c r="X1600">
        <v>0</v>
      </c>
      <c r="Y1600">
        <v>3</v>
      </c>
      <c r="Z1600" t="s">
        <v>4268</v>
      </c>
      <c r="AA1600">
        <v>1</v>
      </c>
      <c r="AB1600">
        <v>10</v>
      </c>
      <c r="AC1600">
        <v>2.305</v>
      </c>
      <c r="AE1600" t="s">
        <v>5398</v>
      </c>
      <c r="AH1600">
        <v>0</v>
      </c>
      <c r="AI1600">
        <v>0</v>
      </c>
    </row>
    <row r="1601" spans="2:35">
      <c r="B1601">
        <v>0.6</v>
      </c>
      <c r="H1601">
        <v>7.4</v>
      </c>
      <c r="I1601" t="s">
        <v>6447</v>
      </c>
      <c r="J1601" t="s">
        <v>6451</v>
      </c>
      <c r="L1601" t="s">
        <v>6495</v>
      </c>
      <c r="M1601" t="s">
        <v>6506</v>
      </c>
      <c r="N1601" t="s">
        <v>7136</v>
      </c>
      <c r="O1601" t="s">
        <v>8222</v>
      </c>
      <c r="P1601">
        <v>7</v>
      </c>
      <c r="Q1601">
        <v>2</v>
      </c>
      <c r="R1601">
        <v>2.39</v>
      </c>
      <c r="S1601">
        <v>5.28</v>
      </c>
      <c r="T1601">
        <v>523.97</v>
      </c>
      <c r="U1601">
        <v>130.65</v>
      </c>
      <c r="V1601">
        <v>4.74</v>
      </c>
      <c r="W1601">
        <v>4.27</v>
      </c>
      <c r="X1601">
        <v>0</v>
      </c>
      <c r="Y1601">
        <v>3</v>
      </c>
      <c r="Z1601" t="s">
        <v>4268</v>
      </c>
      <c r="AA1601">
        <v>1</v>
      </c>
      <c r="AB1601">
        <v>10</v>
      </c>
      <c r="AC1601">
        <v>2.305</v>
      </c>
      <c r="AE1601" t="s">
        <v>5398</v>
      </c>
      <c r="AH1601">
        <v>0</v>
      </c>
      <c r="AI1601">
        <v>0</v>
      </c>
    </row>
    <row r="1602" spans="2:35">
      <c r="B1602">
        <v>17</v>
      </c>
      <c r="H1602">
        <v>7.4</v>
      </c>
      <c r="I1602" t="s">
        <v>6447</v>
      </c>
      <c r="J1602" t="s">
        <v>6451</v>
      </c>
      <c r="L1602" t="s">
        <v>6495</v>
      </c>
      <c r="M1602" t="s">
        <v>6506</v>
      </c>
      <c r="N1602" t="s">
        <v>7146</v>
      </c>
      <c r="O1602" t="s">
        <v>8232</v>
      </c>
      <c r="P1602">
        <v>6</v>
      </c>
      <c r="Q1602">
        <v>2</v>
      </c>
      <c r="R1602">
        <v>1.95</v>
      </c>
      <c r="S1602">
        <v>4.84</v>
      </c>
      <c r="T1602">
        <v>559.9299999999999</v>
      </c>
      <c r="U1602">
        <v>121.42</v>
      </c>
      <c r="V1602">
        <v>5.66</v>
      </c>
      <c r="W1602">
        <v>4.27</v>
      </c>
      <c r="X1602">
        <v>0</v>
      </c>
      <c r="Y1602">
        <v>3</v>
      </c>
      <c r="Z1602" t="s">
        <v>4268</v>
      </c>
      <c r="AA1602">
        <v>2</v>
      </c>
      <c r="AB1602">
        <v>8</v>
      </c>
      <c r="AC1602">
        <v>2.58</v>
      </c>
      <c r="AE1602" t="s">
        <v>5398</v>
      </c>
      <c r="AH1602">
        <v>0</v>
      </c>
      <c r="AI1602">
        <v>0</v>
      </c>
    </row>
    <row r="1603" spans="2:35">
      <c r="B1603">
        <v>14</v>
      </c>
      <c r="H1603">
        <v>7.4</v>
      </c>
      <c r="I1603" t="s">
        <v>6447</v>
      </c>
      <c r="J1603" t="s">
        <v>6451</v>
      </c>
      <c r="L1603" t="s">
        <v>6495</v>
      </c>
      <c r="M1603" t="s">
        <v>6506</v>
      </c>
      <c r="N1603" t="s">
        <v>7146</v>
      </c>
      <c r="O1603" t="s">
        <v>8232</v>
      </c>
      <c r="P1603">
        <v>6</v>
      </c>
      <c r="Q1603">
        <v>2</v>
      </c>
      <c r="R1603">
        <v>1.95</v>
      </c>
      <c r="S1603">
        <v>4.84</v>
      </c>
      <c r="T1603">
        <v>559.9299999999999</v>
      </c>
      <c r="U1603">
        <v>121.42</v>
      </c>
      <c r="V1603">
        <v>5.66</v>
      </c>
      <c r="W1603">
        <v>4.27</v>
      </c>
      <c r="X1603">
        <v>0</v>
      </c>
      <c r="Y1603">
        <v>3</v>
      </c>
      <c r="Z1603" t="s">
        <v>4268</v>
      </c>
      <c r="AA1603">
        <v>2</v>
      </c>
      <c r="AB1603">
        <v>8</v>
      </c>
      <c r="AC1603">
        <v>2.58</v>
      </c>
      <c r="AE1603" t="s">
        <v>5398</v>
      </c>
      <c r="AH1603">
        <v>0</v>
      </c>
      <c r="AI1603">
        <v>0</v>
      </c>
    </row>
    <row r="1604" spans="2:35">
      <c r="B1604">
        <v>5</v>
      </c>
      <c r="H1604">
        <v>7.4</v>
      </c>
      <c r="I1604" t="s">
        <v>6447</v>
      </c>
      <c r="J1604" t="s">
        <v>6451</v>
      </c>
      <c r="L1604" t="s">
        <v>6495</v>
      </c>
      <c r="M1604" t="s">
        <v>6506</v>
      </c>
      <c r="N1604" t="s">
        <v>7148</v>
      </c>
      <c r="O1604" t="s">
        <v>8234</v>
      </c>
      <c r="P1604">
        <v>6</v>
      </c>
      <c r="Q1604">
        <v>2</v>
      </c>
      <c r="R1604">
        <v>0.83</v>
      </c>
      <c r="S1604">
        <v>3.71</v>
      </c>
      <c r="T1604">
        <v>541.9400000000001</v>
      </c>
      <c r="U1604">
        <v>121.42</v>
      </c>
      <c r="V1604">
        <v>5.36</v>
      </c>
      <c r="W1604">
        <v>4.27</v>
      </c>
      <c r="X1604">
        <v>0</v>
      </c>
      <c r="Y1604">
        <v>3</v>
      </c>
      <c r="Z1604" t="s">
        <v>4268</v>
      </c>
      <c r="AA1604">
        <v>2</v>
      </c>
      <c r="AB1604">
        <v>8</v>
      </c>
      <c r="AC1604">
        <v>3.145</v>
      </c>
      <c r="AE1604" t="s">
        <v>5398</v>
      </c>
      <c r="AH1604">
        <v>0</v>
      </c>
      <c r="AI1604">
        <v>0</v>
      </c>
    </row>
    <row r="1605" spans="2:35">
      <c r="B1605">
        <v>14</v>
      </c>
      <c r="H1605">
        <v>7.4</v>
      </c>
      <c r="I1605" t="s">
        <v>6447</v>
      </c>
      <c r="J1605" t="s">
        <v>6451</v>
      </c>
      <c r="L1605" t="s">
        <v>6495</v>
      </c>
      <c r="M1605" t="s">
        <v>6506</v>
      </c>
      <c r="N1605" t="s">
        <v>7150</v>
      </c>
      <c r="O1605" t="s">
        <v>8236</v>
      </c>
      <c r="P1605">
        <v>7</v>
      </c>
      <c r="Q1605">
        <v>2</v>
      </c>
      <c r="R1605">
        <v>1.42</v>
      </c>
      <c r="S1605">
        <v>4.3</v>
      </c>
      <c r="T1605">
        <v>550.01</v>
      </c>
      <c r="U1605">
        <v>130.65</v>
      </c>
      <c r="V1605">
        <v>5.13</v>
      </c>
      <c r="W1605">
        <v>4.27</v>
      </c>
      <c r="X1605">
        <v>0</v>
      </c>
      <c r="Y1605">
        <v>3</v>
      </c>
      <c r="Z1605" t="s">
        <v>4268</v>
      </c>
      <c r="AA1605">
        <v>2</v>
      </c>
      <c r="AB1605">
        <v>8</v>
      </c>
      <c r="AC1605">
        <v>2.85</v>
      </c>
      <c r="AE1605" t="s">
        <v>5398</v>
      </c>
      <c r="AH1605">
        <v>0</v>
      </c>
      <c r="AI1605">
        <v>0</v>
      </c>
    </row>
    <row r="1606" spans="2:35">
      <c r="B1606">
        <v>1100</v>
      </c>
      <c r="H1606">
        <v>7.4</v>
      </c>
      <c r="I1606" t="s">
        <v>6447</v>
      </c>
      <c r="J1606" t="s">
        <v>6451</v>
      </c>
      <c r="L1606" t="s">
        <v>6495</v>
      </c>
      <c r="M1606" t="s">
        <v>6506</v>
      </c>
      <c r="N1606" t="s">
        <v>7151</v>
      </c>
      <c r="O1606" t="s">
        <v>8237</v>
      </c>
      <c r="P1606">
        <v>7</v>
      </c>
      <c r="Q1606">
        <v>2</v>
      </c>
      <c r="R1606">
        <v>2.03</v>
      </c>
      <c r="S1606">
        <v>4.91</v>
      </c>
      <c r="T1606">
        <v>564.04</v>
      </c>
      <c r="U1606">
        <v>130.65</v>
      </c>
      <c r="V1606">
        <v>5.52</v>
      </c>
      <c r="W1606">
        <v>4.27</v>
      </c>
      <c r="X1606">
        <v>0</v>
      </c>
      <c r="Y1606">
        <v>3</v>
      </c>
      <c r="Z1606" t="s">
        <v>4268</v>
      </c>
      <c r="AA1606">
        <v>2</v>
      </c>
      <c r="AB1606">
        <v>9</v>
      </c>
      <c r="AC1606">
        <v>2.53</v>
      </c>
      <c r="AE1606" t="s">
        <v>5398</v>
      </c>
      <c r="AH1606">
        <v>0</v>
      </c>
      <c r="AI1606">
        <v>0</v>
      </c>
    </row>
    <row r="1607" spans="2:35">
      <c r="B1607">
        <v>2</v>
      </c>
      <c r="H1607">
        <v>7.4</v>
      </c>
      <c r="I1607" t="s">
        <v>6447</v>
      </c>
      <c r="J1607" t="s">
        <v>6451</v>
      </c>
      <c r="L1607" t="s">
        <v>6495</v>
      </c>
      <c r="M1607" t="s">
        <v>6506</v>
      </c>
      <c r="N1607" t="s">
        <v>7152</v>
      </c>
      <c r="O1607" t="s">
        <v>8238</v>
      </c>
      <c r="P1607">
        <v>7</v>
      </c>
      <c r="Q1607">
        <v>2</v>
      </c>
      <c r="R1607">
        <v>2.03</v>
      </c>
      <c r="S1607">
        <v>4.91</v>
      </c>
      <c r="T1607">
        <v>564.04</v>
      </c>
      <c r="U1607">
        <v>130.65</v>
      </c>
      <c r="V1607">
        <v>5.52</v>
      </c>
      <c r="W1607">
        <v>4.27</v>
      </c>
      <c r="X1607">
        <v>0</v>
      </c>
      <c r="Y1607">
        <v>3</v>
      </c>
      <c r="Z1607" t="s">
        <v>4268</v>
      </c>
      <c r="AA1607">
        <v>2</v>
      </c>
      <c r="AB1607">
        <v>9</v>
      </c>
      <c r="AC1607">
        <v>2.53</v>
      </c>
      <c r="AE1607" t="s">
        <v>5398</v>
      </c>
      <c r="AH1607">
        <v>0</v>
      </c>
      <c r="AI1607">
        <v>0</v>
      </c>
    </row>
    <row r="1608" spans="2:35">
      <c r="B1608">
        <v>0.8</v>
      </c>
      <c r="H1608">
        <v>7.4</v>
      </c>
      <c r="I1608" t="s">
        <v>6447</v>
      </c>
      <c r="J1608" t="s">
        <v>6451</v>
      </c>
      <c r="L1608" t="s">
        <v>6495</v>
      </c>
      <c r="M1608" t="s">
        <v>6506</v>
      </c>
      <c r="N1608" t="s">
        <v>7152</v>
      </c>
      <c r="O1608" t="s">
        <v>8238</v>
      </c>
      <c r="P1608">
        <v>7</v>
      </c>
      <c r="Q1608">
        <v>2</v>
      </c>
      <c r="R1608">
        <v>2.03</v>
      </c>
      <c r="S1608">
        <v>4.91</v>
      </c>
      <c r="T1608">
        <v>564.04</v>
      </c>
      <c r="U1608">
        <v>130.65</v>
      </c>
      <c r="V1608">
        <v>5.52</v>
      </c>
      <c r="W1608">
        <v>4.27</v>
      </c>
      <c r="X1608">
        <v>0</v>
      </c>
      <c r="Y1608">
        <v>3</v>
      </c>
      <c r="Z1608" t="s">
        <v>4268</v>
      </c>
      <c r="AA1608">
        <v>2</v>
      </c>
      <c r="AB1608">
        <v>9</v>
      </c>
      <c r="AC1608">
        <v>2.53</v>
      </c>
      <c r="AE1608" t="s">
        <v>5398</v>
      </c>
      <c r="AH1608">
        <v>0</v>
      </c>
      <c r="AI1608">
        <v>0</v>
      </c>
    </row>
    <row r="1609" spans="2:35">
      <c r="B1609">
        <v>18</v>
      </c>
      <c r="H1609">
        <v>7.4</v>
      </c>
      <c r="I1609" t="s">
        <v>6447</v>
      </c>
      <c r="J1609" t="s">
        <v>6451</v>
      </c>
      <c r="L1609" t="s">
        <v>6495</v>
      </c>
      <c r="M1609" t="s">
        <v>6506</v>
      </c>
      <c r="N1609" t="s">
        <v>7154</v>
      </c>
      <c r="O1609" t="s">
        <v>8240</v>
      </c>
      <c r="P1609">
        <v>7</v>
      </c>
      <c r="Q1609">
        <v>2</v>
      </c>
      <c r="R1609">
        <v>3.19</v>
      </c>
      <c r="S1609">
        <v>4.15</v>
      </c>
      <c r="T1609">
        <v>532</v>
      </c>
      <c r="U1609">
        <v>125.4</v>
      </c>
      <c r="V1609">
        <v>5.25</v>
      </c>
      <c r="W1609">
        <v>2.44</v>
      </c>
      <c r="X1609">
        <v>7.18</v>
      </c>
      <c r="Y1609">
        <v>4</v>
      </c>
      <c r="Z1609" t="s">
        <v>4268</v>
      </c>
      <c r="AA1609">
        <v>2</v>
      </c>
      <c r="AB1609">
        <v>7</v>
      </c>
      <c r="AC1609">
        <v>2.33</v>
      </c>
      <c r="AE1609" t="s">
        <v>5398</v>
      </c>
      <c r="AH1609">
        <v>0</v>
      </c>
      <c r="AI1609">
        <v>0</v>
      </c>
    </row>
    <row r="1610" spans="2:35">
      <c r="B1610">
        <v>2000</v>
      </c>
      <c r="H1610">
        <v>7.4</v>
      </c>
      <c r="I1610" t="s">
        <v>6447</v>
      </c>
      <c r="J1610" t="s">
        <v>6451</v>
      </c>
      <c r="L1610" t="s">
        <v>6495</v>
      </c>
      <c r="M1610" t="s">
        <v>6506</v>
      </c>
      <c r="N1610" t="s">
        <v>7156</v>
      </c>
      <c r="O1610" t="s">
        <v>8242</v>
      </c>
      <c r="P1610">
        <v>6</v>
      </c>
      <c r="Q1610">
        <v>2</v>
      </c>
      <c r="R1610">
        <v>1.95</v>
      </c>
      <c r="S1610">
        <v>4.91</v>
      </c>
      <c r="T1610">
        <v>493.95</v>
      </c>
      <c r="U1610">
        <v>121.42</v>
      </c>
      <c r="V1610">
        <v>4.89</v>
      </c>
      <c r="W1610">
        <v>4.04</v>
      </c>
      <c r="X1610">
        <v>0</v>
      </c>
      <c r="Y1610">
        <v>3</v>
      </c>
      <c r="Z1610" t="s">
        <v>4268</v>
      </c>
      <c r="AA1610">
        <v>0</v>
      </c>
      <c r="AB1610">
        <v>7</v>
      </c>
      <c r="AC1610">
        <v>2.588214285714286</v>
      </c>
      <c r="AE1610" t="s">
        <v>5398</v>
      </c>
      <c r="AH1610">
        <v>0</v>
      </c>
      <c r="AI1610">
        <v>0</v>
      </c>
    </row>
    <row r="1611" spans="2:35">
      <c r="B1611">
        <v>6</v>
      </c>
      <c r="H1611">
        <v>7.4</v>
      </c>
      <c r="I1611" t="s">
        <v>6447</v>
      </c>
      <c r="J1611" t="s">
        <v>6451</v>
      </c>
      <c r="L1611" t="s">
        <v>6495</v>
      </c>
      <c r="M1611" t="s">
        <v>6506</v>
      </c>
      <c r="N1611" t="s">
        <v>7158</v>
      </c>
      <c r="O1611" t="s">
        <v>8244</v>
      </c>
    </row>
    <row r="1612" spans="2:35">
      <c r="B1612">
        <v>11</v>
      </c>
      <c r="H1612">
        <v>7.4</v>
      </c>
      <c r="I1612" t="s">
        <v>6447</v>
      </c>
      <c r="J1612" t="s">
        <v>6451</v>
      </c>
      <c r="L1612" t="s">
        <v>6495</v>
      </c>
      <c r="M1612" t="s">
        <v>6506</v>
      </c>
      <c r="N1612" t="s">
        <v>7160</v>
      </c>
      <c r="O1612" t="s">
        <v>8246</v>
      </c>
      <c r="P1612">
        <v>8</v>
      </c>
      <c r="Q1612">
        <v>2</v>
      </c>
      <c r="R1612">
        <v>2.53</v>
      </c>
      <c r="S1612">
        <v>3.46</v>
      </c>
      <c r="T1612">
        <v>521.96</v>
      </c>
      <c r="U1612">
        <v>134.63</v>
      </c>
      <c r="V1612">
        <v>4.09</v>
      </c>
      <c r="X1612">
        <v>7.02</v>
      </c>
      <c r="Y1612">
        <v>4</v>
      </c>
      <c r="Z1612" t="s">
        <v>4268</v>
      </c>
      <c r="AA1612">
        <v>1</v>
      </c>
      <c r="AB1612">
        <v>8</v>
      </c>
      <c r="AC1612">
        <v>3.005</v>
      </c>
      <c r="AE1612" t="s">
        <v>5399</v>
      </c>
      <c r="AH1612">
        <v>0</v>
      </c>
      <c r="AI1612">
        <v>0</v>
      </c>
    </row>
    <row r="1613" spans="2:35">
      <c r="B1613">
        <v>28</v>
      </c>
      <c r="H1613">
        <v>7.4</v>
      </c>
      <c r="I1613" t="s">
        <v>6447</v>
      </c>
      <c r="J1613" t="s">
        <v>6451</v>
      </c>
      <c r="L1613" t="s">
        <v>6495</v>
      </c>
      <c r="M1613" t="s">
        <v>6506</v>
      </c>
      <c r="N1613" t="s">
        <v>7162</v>
      </c>
      <c r="O1613" t="s">
        <v>8248</v>
      </c>
      <c r="P1613">
        <v>7</v>
      </c>
      <c r="Q1613">
        <v>2</v>
      </c>
      <c r="R1613">
        <v>3.85</v>
      </c>
      <c r="S1613">
        <v>4.92</v>
      </c>
      <c r="T1613">
        <v>526.38</v>
      </c>
      <c r="U1613">
        <v>125.52</v>
      </c>
      <c r="V1613">
        <v>5.44</v>
      </c>
      <c r="W1613">
        <v>12.34</v>
      </c>
      <c r="X1613">
        <v>6.68</v>
      </c>
      <c r="Y1613">
        <v>4</v>
      </c>
      <c r="Z1613" t="s">
        <v>4268</v>
      </c>
      <c r="AA1613">
        <v>2</v>
      </c>
      <c r="AB1613">
        <v>8</v>
      </c>
      <c r="AC1613">
        <v>1.615</v>
      </c>
      <c r="AE1613" t="s">
        <v>5399</v>
      </c>
      <c r="AH1613">
        <v>0</v>
      </c>
      <c r="AI1613">
        <v>0</v>
      </c>
    </row>
    <row r="1614" spans="2:35">
      <c r="B1614">
        <v>160</v>
      </c>
      <c r="H1614">
        <v>7.4</v>
      </c>
      <c r="I1614" t="s">
        <v>6447</v>
      </c>
      <c r="J1614" t="s">
        <v>6451</v>
      </c>
      <c r="L1614" t="s">
        <v>6495</v>
      </c>
      <c r="M1614" t="s">
        <v>6506</v>
      </c>
      <c r="N1614" t="s">
        <v>7164</v>
      </c>
      <c r="O1614" t="s">
        <v>8250</v>
      </c>
      <c r="P1614">
        <v>8</v>
      </c>
      <c r="Q1614">
        <v>3</v>
      </c>
      <c r="R1614">
        <v>-0.38</v>
      </c>
      <c r="S1614">
        <v>2.46</v>
      </c>
      <c r="T1614">
        <v>564.98</v>
      </c>
      <c r="U1614">
        <v>155.67</v>
      </c>
      <c r="V1614">
        <v>4.45</v>
      </c>
      <c r="W1614">
        <v>4.39</v>
      </c>
      <c r="X1614">
        <v>0.46</v>
      </c>
      <c r="Y1614">
        <v>4</v>
      </c>
      <c r="Z1614" t="s">
        <v>4268</v>
      </c>
      <c r="AA1614">
        <v>1</v>
      </c>
      <c r="AB1614">
        <v>10</v>
      </c>
      <c r="AC1614">
        <v>3.166666666666667</v>
      </c>
      <c r="AE1614" t="s">
        <v>5398</v>
      </c>
      <c r="AH1614">
        <v>0</v>
      </c>
      <c r="AI1614">
        <v>0</v>
      </c>
    </row>
    <row r="1615" spans="2:35">
      <c r="B1615">
        <v>5.2</v>
      </c>
      <c r="H1615">
        <v>7.4</v>
      </c>
      <c r="I1615" t="s">
        <v>6447</v>
      </c>
      <c r="J1615" t="s">
        <v>6451</v>
      </c>
      <c r="L1615" t="s">
        <v>6495</v>
      </c>
      <c r="M1615" t="s">
        <v>6506</v>
      </c>
      <c r="N1615" t="s">
        <v>7166</v>
      </c>
      <c r="O1615" t="s">
        <v>8252</v>
      </c>
      <c r="P1615">
        <v>6</v>
      </c>
      <c r="Q1615">
        <v>2</v>
      </c>
      <c r="R1615">
        <v>2.79</v>
      </c>
      <c r="S1615">
        <v>5.68</v>
      </c>
      <c r="T1615">
        <v>554.3099999999999</v>
      </c>
      <c r="U1615">
        <v>121.42</v>
      </c>
      <c r="V1615">
        <v>5.5</v>
      </c>
      <c r="W1615">
        <v>4.26</v>
      </c>
      <c r="X1615">
        <v>0</v>
      </c>
      <c r="Y1615">
        <v>3</v>
      </c>
      <c r="Z1615" t="s">
        <v>4268</v>
      </c>
      <c r="AA1615">
        <v>2</v>
      </c>
      <c r="AB1615">
        <v>8</v>
      </c>
      <c r="AC1615">
        <v>2.105</v>
      </c>
      <c r="AE1615" t="s">
        <v>5398</v>
      </c>
      <c r="AH1615">
        <v>0</v>
      </c>
      <c r="AI1615">
        <v>0</v>
      </c>
    </row>
    <row r="1616" spans="2:35">
      <c r="B1616">
        <v>2.6</v>
      </c>
      <c r="H1616">
        <v>7.4</v>
      </c>
      <c r="I1616" t="s">
        <v>6447</v>
      </c>
      <c r="J1616" t="s">
        <v>6451</v>
      </c>
      <c r="L1616" t="s">
        <v>6495</v>
      </c>
      <c r="M1616" t="s">
        <v>6506</v>
      </c>
      <c r="N1616" t="s">
        <v>7168</v>
      </c>
      <c r="O1616" t="s">
        <v>8254</v>
      </c>
      <c r="P1616">
        <v>7</v>
      </c>
      <c r="Q1616">
        <v>2</v>
      </c>
      <c r="R1616">
        <v>2.91</v>
      </c>
      <c r="S1616">
        <v>5.8</v>
      </c>
      <c r="T1616">
        <v>536.92</v>
      </c>
      <c r="U1616">
        <v>116.09</v>
      </c>
      <c r="V1616">
        <v>4.69</v>
      </c>
      <c r="W1616">
        <v>4.26</v>
      </c>
      <c r="X1616">
        <v>0.11</v>
      </c>
      <c r="Y1616">
        <v>3</v>
      </c>
      <c r="Z1616" t="s">
        <v>4268</v>
      </c>
      <c r="AA1616">
        <v>1</v>
      </c>
      <c r="AB1616">
        <v>11</v>
      </c>
      <c r="AC1616">
        <v>2.175333333333333</v>
      </c>
      <c r="AE1616" t="s">
        <v>5398</v>
      </c>
      <c r="AH1616">
        <v>0</v>
      </c>
      <c r="AI1616">
        <v>0</v>
      </c>
    </row>
    <row r="1617" spans="2:35">
      <c r="B1617">
        <v>15</v>
      </c>
      <c r="H1617">
        <v>7.4</v>
      </c>
      <c r="I1617" t="s">
        <v>6447</v>
      </c>
      <c r="J1617" t="s">
        <v>6451</v>
      </c>
      <c r="L1617" t="s">
        <v>6495</v>
      </c>
      <c r="M1617" t="s">
        <v>6506</v>
      </c>
      <c r="N1617" t="s">
        <v>7170</v>
      </c>
      <c r="O1617" t="s">
        <v>8256</v>
      </c>
    </row>
    <row r="1618" spans="2:35">
      <c r="B1618">
        <v>3.4</v>
      </c>
      <c r="H1618">
        <v>7.4</v>
      </c>
      <c r="I1618" t="s">
        <v>6447</v>
      </c>
      <c r="J1618" t="s">
        <v>6451</v>
      </c>
      <c r="L1618" t="s">
        <v>6495</v>
      </c>
      <c r="M1618" t="s">
        <v>6506</v>
      </c>
      <c r="N1618" t="s">
        <v>7172</v>
      </c>
      <c r="O1618" t="s">
        <v>8258</v>
      </c>
    </row>
    <row r="1619" spans="2:35">
      <c r="B1619">
        <v>2.3</v>
      </c>
      <c r="H1619">
        <v>7.4</v>
      </c>
      <c r="I1619" t="s">
        <v>6447</v>
      </c>
      <c r="J1619" t="s">
        <v>6451</v>
      </c>
      <c r="L1619" t="s">
        <v>6495</v>
      </c>
      <c r="M1619" t="s">
        <v>6506</v>
      </c>
      <c r="N1619" t="s">
        <v>7173</v>
      </c>
      <c r="O1619" t="s">
        <v>8259</v>
      </c>
      <c r="P1619">
        <v>6</v>
      </c>
      <c r="Q1619">
        <v>2</v>
      </c>
      <c r="R1619">
        <v>0.5600000000000001</v>
      </c>
      <c r="S1619">
        <v>4.7</v>
      </c>
      <c r="T1619">
        <v>483.88</v>
      </c>
      <c r="U1619">
        <v>124.91</v>
      </c>
      <c r="V1619">
        <v>5.13</v>
      </c>
      <c r="W1619">
        <v>3.57</v>
      </c>
      <c r="X1619">
        <v>7.75</v>
      </c>
      <c r="Y1619">
        <v>3</v>
      </c>
      <c r="Z1619" t="s">
        <v>4268</v>
      </c>
      <c r="AA1619">
        <v>1</v>
      </c>
      <c r="AB1619">
        <v>7</v>
      </c>
      <c r="AC1619">
        <v>2.765142857142857</v>
      </c>
      <c r="AE1619" t="s">
        <v>5398</v>
      </c>
      <c r="AH1619">
        <v>0</v>
      </c>
      <c r="AI1619">
        <v>0</v>
      </c>
    </row>
    <row r="1620" spans="2:35">
      <c r="B1620">
        <v>11</v>
      </c>
      <c r="H1620">
        <v>7.4</v>
      </c>
      <c r="I1620" t="s">
        <v>6447</v>
      </c>
      <c r="J1620" t="s">
        <v>6451</v>
      </c>
      <c r="L1620" t="s">
        <v>6495</v>
      </c>
      <c r="M1620" t="s">
        <v>6506</v>
      </c>
      <c r="N1620" t="s">
        <v>7174</v>
      </c>
      <c r="O1620" t="s">
        <v>8260</v>
      </c>
      <c r="P1620">
        <v>6</v>
      </c>
      <c r="Q1620">
        <v>2</v>
      </c>
      <c r="R1620">
        <v>0.35</v>
      </c>
      <c r="S1620">
        <v>4.57</v>
      </c>
      <c r="T1620">
        <v>483.88</v>
      </c>
      <c r="U1620">
        <v>124.91</v>
      </c>
      <c r="V1620">
        <v>5.13</v>
      </c>
      <c r="W1620">
        <v>4.16</v>
      </c>
      <c r="X1620">
        <v>7.48</v>
      </c>
      <c r="Y1620">
        <v>3</v>
      </c>
      <c r="Z1620" t="s">
        <v>4268</v>
      </c>
      <c r="AA1620">
        <v>1</v>
      </c>
      <c r="AB1620">
        <v>7</v>
      </c>
      <c r="AC1620">
        <v>2.830142857142857</v>
      </c>
      <c r="AE1620" t="s">
        <v>5398</v>
      </c>
      <c r="AH1620">
        <v>0</v>
      </c>
      <c r="AI1620">
        <v>0</v>
      </c>
    </row>
    <row r="1621" spans="2:35">
      <c r="B1621">
        <v>14</v>
      </c>
      <c r="H1621">
        <v>7.4</v>
      </c>
      <c r="I1621" t="s">
        <v>6447</v>
      </c>
      <c r="J1621" t="s">
        <v>6451</v>
      </c>
      <c r="L1621" t="s">
        <v>6495</v>
      </c>
      <c r="M1621" t="s">
        <v>6506</v>
      </c>
      <c r="N1621" t="s">
        <v>7175</v>
      </c>
      <c r="O1621" t="s">
        <v>8261</v>
      </c>
      <c r="P1621">
        <v>6</v>
      </c>
      <c r="Q1621">
        <v>2</v>
      </c>
      <c r="R1621">
        <v>0.27</v>
      </c>
      <c r="S1621">
        <v>4.73</v>
      </c>
      <c r="T1621">
        <v>501.87</v>
      </c>
      <c r="U1621">
        <v>124.91</v>
      </c>
      <c r="V1621">
        <v>5.26</v>
      </c>
      <c r="W1621">
        <v>3.23</v>
      </c>
      <c r="X1621">
        <v>6.22</v>
      </c>
      <c r="Y1621">
        <v>3</v>
      </c>
      <c r="Z1621" t="s">
        <v>4268</v>
      </c>
      <c r="AA1621">
        <v>2</v>
      </c>
      <c r="AB1621">
        <v>7</v>
      </c>
      <c r="AC1621">
        <v>2.635</v>
      </c>
      <c r="AE1621" t="s">
        <v>5398</v>
      </c>
      <c r="AH1621">
        <v>0</v>
      </c>
      <c r="AI1621">
        <v>0</v>
      </c>
    </row>
    <row r="1622" spans="2:35">
      <c r="B1622">
        <v>5.5</v>
      </c>
      <c r="H1622">
        <v>7.4</v>
      </c>
      <c r="I1622" t="s">
        <v>6447</v>
      </c>
      <c r="J1622" t="s">
        <v>6451</v>
      </c>
      <c r="L1622" t="s">
        <v>6495</v>
      </c>
      <c r="M1622" t="s">
        <v>6506</v>
      </c>
      <c r="N1622" t="s">
        <v>7177</v>
      </c>
      <c r="O1622" t="s">
        <v>8263</v>
      </c>
      <c r="P1622">
        <v>6</v>
      </c>
      <c r="Q1622">
        <v>2</v>
      </c>
      <c r="R1622">
        <v>0.43</v>
      </c>
      <c r="S1622">
        <v>4.87</v>
      </c>
      <c r="T1622">
        <v>501.87</v>
      </c>
      <c r="U1622">
        <v>124.91</v>
      </c>
      <c r="V1622">
        <v>5.26</v>
      </c>
      <c r="W1622">
        <v>2.64</v>
      </c>
      <c r="X1622">
        <v>6.52</v>
      </c>
      <c r="Y1622">
        <v>3</v>
      </c>
      <c r="Z1622" t="s">
        <v>4268</v>
      </c>
      <c r="AA1622">
        <v>2</v>
      </c>
      <c r="AB1622">
        <v>7</v>
      </c>
      <c r="AC1622">
        <v>2.565</v>
      </c>
      <c r="AE1622" t="s">
        <v>5398</v>
      </c>
      <c r="AH1622">
        <v>0</v>
      </c>
      <c r="AI1622">
        <v>0</v>
      </c>
    </row>
    <row r="1623" spans="2:35">
      <c r="B1623">
        <v>2.8</v>
      </c>
      <c r="H1623">
        <v>7.4</v>
      </c>
      <c r="I1623" t="s">
        <v>6447</v>
      </c>
      <c r="J1623" t="s">
        <v>6451</v>
      </c>
      <c r="L1623" t="s">
        <v>6495</v>
      </c>
      <c r="M1623" t="s">
        <v>6506</v>
      </c>
      <c r="N1623" t="s">
        <v>7178</v>
      </c>
      <c r="O1623" t="s">
        <v>8264</v>
      </c>
      <c r="P1623">
        <v>8</v>
      </c>
      <c r="Q1623">
        <v>2</v>
      </c>
      <c r="R1623">
        <v>4.39</v>
      </c>
      <c r="S1623">
        <v>4.39</v>
      </c>
      <c r="T1623">
        <v>521.99</v>
      </c>
      <c r="U1623">
        <v>129.87</v>
      </c>
      <c r="V1623">
        <v>4.45</v>
      </c>
      <c r="W1623">
        <v>13.02</v>
      </c>
      <c r="X1623">
        <v>4.68</v>
      </c>
      <c r="Y1623">
        <v>4</v>
      </c>
      <c r="Z1623" t="s">
        <v>4268</v>
      </c>
      <c r="AA1623">
        <v>1</v>
      </c>
      <c r="AB1623">
        <v>7</v>
      </c>
      <c r="AC1623">
        <v>1.805</v>
      </c>
      <c r="AE1623" t="s">
        <v>5399</v>
      </c>
      <c r="AH1623">
        <v>0</v>
      </c>
      <c r="AI1623">
        <v>0</v>
      </c>
    </row>
    <row r="1624" spans="2:35">
      <c r="B1624">
        <v>66</v>
      </c>
      <c r="H1624">
        <v>7.4</v>
      </c>
      <c r="I1624" t="s">
        <v>6447</v>
      </c>
      <c r="J1624" t="s">
        <v>6451</v>
      </c>
      <c r="L1624" t="s">
        <v>6495</v>
      </c>
      <c r="M1624" t="s">
        <v>6506</v>
      </c>
      <c r="N1624" t="s">
        <v>7180</v>
      </c>
      <c r="O1624" t="s">
        <v>8266</v>
      </c>
      <c r="P1624">
        <v>7</v>
      </c>
      <c r="Q1624">
        <v>1</v>
      </c>
      <c r="R1624">
        <v>4.8</v>
      </c>
      <c r="S1624">
        <v>4.8</v>
      </c>
      <c r="T1624">
        <v>488.93</v>
      </c>
      <c r="U1624">
        <v>110.15</v>
      </c>
      <c r="V1624">
        <v>5.29</v>
      </c>
      <c r="W1624">
        <v>13.22</v>
      </c>
      <c r="X1624">
        <v>1.01</v>
      </c>
      <c r="Y1624">
        <v>4</v>
      </c>
      <c r="Z1624" t="s">
        <v>4268</v>
      </c>
      <c r="AA1624">
        <v>1</v>
      </c>
      <c r="AB1624">
        <v>7</v>
      </c>
      <c r="AC1624">
        <v>2.340738095238095</v>
      </c>
      <c r="AE1624" t="s">
        <v>5399</v>
      </c>
      <c r="AH1624">
        <v>0</v>
      </c>
      <c r="AI1624">
        <v>0</v>
      </c>
    </row>
    <row r="1625" spans="2:35">
      <c r="B1625">
        <v>49</v>
      </c>
      <c r="H1625">
        <v>7.4</v>
      </c>
      <c r="I1625" t="s">
        <v>6447</v>
      </c>
      <c r="J1625" t="s">
        <v>6451</v>
      </c>
      <c r="L1625" t="s">
        <v>6495</v>
      </c>
      <c r="M1625" t="s">
        <v>6506</v>
      </c>
      <c r="N1625" t="s">
        <v>7182</v>
      </c>
      <c r="O1625" t="s">
        <v>8268</v>
      </c>
      <c r="P1625">
        <v>8</v>
      </c>
      <c r="Q1625">
        <v>1</v>
      </c>
      <c r="R1625">
        <v>3.96</v>
      </c>
      <c r="S1625">
        <v>3.96</v>
      </c>
      <c r="T1625">
        <v>503.95</v>
      </c>
      <c r="U1625">
        <v>123.04</v>
      </c>
      <c r="V1625">
        <v>5</v>
      </c>
      <c r="W1625">
        <v>13</v>
      </c>
      <c r="X1625">
        <v>0</v>
      </c>
      <c r="Y1625">
        <v>4</v>
      </c>
      <c r="Z1625" t="s">
        <v>4268</v>
      </c>
      <c r="AA1625">
        <v>1</v>
      </c>
      <c r="AB1625">
        <v>7</v>
      </c>
      <c r="AC1625">
        <v>2.373333333333334</v>
      </c>
      <c r="AE1625" t="s">
        <v>5399</v>
      </c>
      <c r="AH1625">
        <v>0</v>
      </c>
      <c r="AI1625">
        <v>0</v>
      </c>
    </row>
    <row r="1626" spans="2:35">
      <c r="B1626">
        <v>2.6</v>
      </c>
      <c r="H1626">
        <v>7.4</v>
      </c>
      <c r="I1626" t="s">
        <v>6447</v>
      </c>
      <c r="J1626" t="s">
        <v>6451</v>
      </c>
      <c r="L1626" t="s">
        <v>6495</v>
      </c>
      <c r="M1626" t="s">
        <v>6506</v>
      </c>
      <c r="N1626" t="s">
        <v>7184</v>
      </c>
      <c r="O1626" t="s">
        <v>8270</v>
      </c>
      <c r="P1626">
        <v>8</v>
      </c>
      <c r="Q1626">
        <v>3</v>
      </c>
      <c r="R1626">
        <v>0.98</v>
      </c>
      <c r="S1626">
        <v>4.81</v>
      </c>
      <c r="T1626">
        <v>632.96</v>
      </c>
      <c r="U1626">
        <v>162.99</v>
      </c>
      <c r="V1626">
        <v>5.24</v>
      </c>
      <c r="W1626">
        <v>0.47</v>
      </c>
      <c r="X1626">
        <v>0.02</v>
      </c>
      <c r="Y1626">
        <v>4</v>
      </c>
      <c r="Z1626" t="s">
        <v>4268</v>
      </c>
      <c r="AA1626">
        <v>2</v>
      </c>
      <c r="AB1626">
        <v>10</v>
      </c>
      <c r="AC1626">
        <v>2.261666666666667</v>
      </c>
      <c r="AE1626" t="s">
        <v>5398</v>
      </c>
      <c r="AH1626">
        <v>0</v>
      </c>
      <c r="AI1626">
        <v>0</v>
      </c>
    </row>
    <row r="1627" spans="2:35">
      <c r="B1627">
        <v>150</v>
      </c>
      <c r="H1627">
        <v>7.4</v>
      </c>
      <c r="I1627" t="s">
        <v>6447</v>
      </c>
      <c r="J1627" t="s">
        <v>6451</v>
      </c>
      <c r="L1627" t="s">
        <v>6495</v>
      </c>
      <c r="M1627" t="s">
        <v>6506</v>
      </c>
      <c r="N1627" t="s">
        <v>7186</v>
      </c>
      <c r="O1627" t="s">
        <v>8272</v>
      </c>
      <c r="P1627">
        <v>6</v>
      </c>
      <c r="Q1627">
        <v>2</v>
      </c>
      <c r="R1627">
        <v>3.46</v>
      </c>
      <c r="S1627">
        <v>4.4</v>
      </c>
      <c r="T1627">
        <v>529.91</v>
      </c>
      <c r="U1627">
        <v>116.29</v>
      </c>
      <c r="V1627">
        <v>6.18</v>
      </c>
      <c r="W1627">
        <v>13.02</v>
      </c>
      <c r="X1627">
        <v>7.15</v>
      </c>
      <c r="Y1627">
        <v>4</v>
      </c>
      <c r="Z1627" t="s">
        <v>4268</v>
      </c>
      <c r="AA1627">
        <v>2</v>
      </c>
      <c r="AB1627">
        <v>6</v>
      </c>
      <c r="AC1627">
        <v>2.193666666666666</v>
      </c>
      <c r="AE1627" t="s">
        <v>5399</v>
      </c>
      <c r="AH1627">
        <v>0</v>
      </c>
      <c r="AI1627">
        <v>0</v>
      </c>
    </row>
    <row r="1628" spans="2:35">
      <c r="B1628">
        <v>17</v>
      </c>
      <c r="H1628">
        <v>7.4</v>
      </c>
      <c r="I1628" t="s">
        <v>6447</v>
      </c>
      <c r="J1628" t="s">
        <v>6451</v>
      </c>
      <c r="L1628" t="s">
        <v>6495</v>
      </c>
      <c r="M1628" t="s">
        <v>6506</v>
      </c>
      <c r="N1628" t="s">
        <v>7188</v>
      </c>
      <c r="O1628" t="s">
        <v>8274</v>
      </c>
      <c r="P1628">
        <v>6</v>
      </c>
      <c r="Q1628">
        <v>2</v>
      </c>
      <c r="R1628">
        <v>3.14</v>
      </c>
      <c r="S1628">
        <v>3.14</v>
      </c>
      <c r="T1628">
        <v>461.91</v>
      </c>
      <c r="U1628">
        <v>112.8</v>
      </c>
      <c r="V1628">
        <v>4.52</v>
      </c>
      <c r="W1628">
        <v>13.13</v>
      </c>
      <c r="X1628">
        <v>1.32</v>
      </c>
      <c r="Y1628">
        <v>4</v>
      </c>
      <c r="Z1628" t="s">
        <v>4268</v>
      </c>
      <c r="AA1628">
        <v>0</v>
      </c>
      <c r="AB1628">
        <v>6</v>
      </c>
      <c r="AC1628">
        <v>3.372071428571429</v>
      </c>
      <c r="AE1628" t="s">
        <v>5399</v>
      </c>
      <c r="AH1628">
        <v>0</v>
      </c>
      <c r="AI1628">
        <v>0</v>
      </c>
    </row>
    <row r="1629" spans="2:35">
      <c r="B1629">
        <v>1.3</v>
      </c>
      <c r="H1629">
        <v>7.4</v>
      </c>
      <c r="I1629" t="s">
        <v>6447</v>
      </c>
      <c r="J1629" t="s">
        <v>6451</v>
      </c>
      <c r="L1629" t="s">
        <v>6495</v>
      </c>
      <c r="M1629" t="s">
        <v>6506</v>
      </c>
      <c r="N1629" t="s">
        <v>7190</v>
      </c>
      <c r="O1629" t="s">
        <v>8276</v>
      </c>
      <c r="P1629">
        <v>7</v>
      </c>
      <c r="Q1629">
        <v>2</v>
      </c>
      <c r="R1629">
        <v>2.85</v>
      </c>
      <c r="S1629">
        <v>5.73</v>
      </c>
      <c r="T1629">
        <v>576.98</v>
      </c>
      <c r="U1629">
        <v>116.09</v>
      </c>
      <c r="V1629">
        <v>5.62</v>
      </c>
      <c r="W1629">
        <v>4.27</v>
      </c>
      <c r="X1629">
        <v>0.12</v>
      </c>
      <c r="Y1629">
        <v>3</v>
      </c>
      <c r="Z1629" t="s">
        <v>4268</v>
      </c>
      <c r="AA1629">
        <v>2</v>
      </c>
      <c r="AB1629">
        <v>10</v>
      </c>
      <c r="AC1629">
        <v>2.205333333333333</v>
      </c>
      <c r="AE1629" t="s">
        <v>5398</v>
      </c>
      <c r="AH1629">
        <v>0</v>
      </c>
      <c r="AI1629">
        <v>0</v>
      </c>
    </row>
    <row r="1630" spans="2:35">
      <c r="B1630">
        <v>4</v>
      </c>
      <c r="H1630">
        <v>7.4</v>
      </c>
      <c r="I1630" t="s">
        <v>6447</v>
      </c>
      <c r="J1630" t="s">
        <v>6451</v>
      </c>
      <c r="L1630" t="s">
        <v>6495</v>
      </c>
      <c r="M1630" t="s">
        <v>6506</v>
      </c>
      <c r="N1630" t="s">
        <v>7192</v>
      </c>
      <c r="O1630" t="s">
        <v>8278</v>
      </c>
      <c r="P1630">
        <v>6</v>
      </c>
      <c r="Q1630">
        <v>2</v>
      </c>
      <c r="R1630">
        <v>1.76</v>
      </c>
      <c r="S1630">
        <v>4.64</v>
      </c>
      <c r="T1630">
        <v>500.34</v>
      </c>
      <c r="U1630">
        <v>121.42</v>
      </c>
      <c r="V1630">
        <v>4.61</v>
      </c>
      <c r="W1630">
        <v>4.26</v>
      </c>
      <c r="X1630">
        <v>0</v>
      </c>
      <c r="Y1630">
        <v>3</v>
      </c>
      <c r="Z1630" t="s">
        <v>4268</v>
      </c>
      <c r="AA1630">
        <v>1</v>
      </c>
      <c r="AB1630">
        <v>8</v>
      </c>
      <c r="AC1630">
        <v>2.68</v>
      </c>
      <c r="AE1630" t="s">
        <v>5398</v>
      </c>
      <c r="AH1630">
        <v>0</v>
      </c>
      <c r="AI1630">
        <v>0</v>
      </c>
    </row>
    <row r="1631" spans="2:35">
      <c r="B1631">
        <v>260</v>
      </c>
      <c r="H1631">
        <v>7.4</v>
      </c>
      <c r="I1631" t="s">
        <v>6447</v>
      </c>
      <c r="J1631" t="s">
        <v>6451</v>
      </c>
      <c r="L1631" t="s">
        <v>6495</v>
      </c>
      <c r="M1631" t="s">
        <v>6506</v>
      </c>
      <c r="N1631" t="s">
        <v>7570</v>
      </c>
      <c r="O1631" t="s">
        <v>8655</v>
      </c>
      <c r="P1631">
        <v>6</v>
      </c>
      <c r="Q1631">
        <v>2</v>
      </c>
      <c r="R1631">
        <v>3.5</v>
      </c>
      <c r="S1631">
        <v>3.88</v>
      </c>
      <c r="T1631">
        <v>512.88</v>
      </c>
      <c r="U1631">
        <v>116.46</v>
      </c>
      <c r="V1631">
        <v>5.04</v>
      </c>
      <c r="W1631">
        <v>7.13</v>
      </c>
      <c r="X1631">
        <v>0</v>
      </c>
      <c r="Y1631">
        <v>4</v>
      </c>
      <c r="Z1631" t="s">
        <v>4268</v>
      </c>
      <c r="AA1631">
        <v>2</v>
      </c>
      <c r="AB1631">
        <v>5</v>
      </c>
      <c r="AC1631">
        <v>2.428</v>
      </c>
      <c r="AE1631" t="s">
        <v>5399</v>
      </c>
      <c r="AH1631">
        <v>0</v>
      </c>
      <c r="AI1631">
        <v>0</v>
      </c>
    </row>
    <row r="1632" spans="2:35">
      <c r="B1632">
        <v>240</v>
      </c>
      <c r="H1632">
        <v>7.4</v>
      </c>
      <c r="I1632" t="s">
        <v>6447</v>
      </c>
      <c r="J1632" t="s">
        <v>6451</v>
      </c>
      <c r="L1632" t="s">
        <v>6495</v>
      </c>
      <c r="M1632" t="s">
        <v>6506</v>
      </c>
      <c r="N1632" t="s">
        <v>7053</v>
      </c>
      <c r="O1632" t="s">
        <v>8139</v>
      </c>
      <c r="P1632">
        <v>5</v>
      </c>
      <c r="Q1632">
        <v>2</v>
      </c>
      <c r="R1632">
        <v>1.86</v>
      </c>
      <c r="S1632">
        <v>2.07</v>
      </c>
      <c r="T1632">
        <v>443.89</v>
      </c>
      <c r="U1632">
        <v>103.57</v>
      </c>
      <c r="V1632">
        <v>4.63</v>
      </c>
      <c r="W1632">
        <v>13.12</v>
      </c>
      <c r="X1632">
        <v>6.78</v>
      </c>
      <c r="Y1632">
        <v>4</v>
      </c>
      <c r="Z1632" t="s">
        <v>4268</v>
      </c>
      <c r="AA1632">
        <v>0</v>
      </c>
      <c r="AB1632">
        <v>5</v>
      </c>
      <c r="AC1632">
        <v>4.448452380952381</v>
      </c>
      <c r="AE1632" t="s">
        <v>5399</v>
      </c>
      <c r="AH1632">
        <v>0</v>
      </c>
      <c r="AI1632">
        <v>0</v>
      </c>
    </row>
    <row r="1633" spans="2:35">
      <c r="B1633">
        <v>440</v>
      </c>
      <c r="H1633">
        <v>7.4</v>
      </c>
      <c r="I1633" t="s">
        <v>6447</v>
      </c>
      <c r="J1633" t="s">
        <v>6451</v>
      </c>
      <c r="L1633" t="s">
        <v>6495</v>
      </c>
      <c r="M1633" t="s">
        <v>6506</v>
      </c>
      <c r="N1633" t="s">
        <v>7055</v>
      </c>
      <c r="O1633" t="s">
        <v>8141</v>
      </c>
      <c r="P1633">
        <v>5</v>
      </c>
      <c r="Q1633">
        <v>2</v>
      </c>
      <c r="R1633">
        <v>3.69</v>
      </c>
      <c r="S1633">
        <v>3.69</v>
      </c>
      <c r="T1633">
        <v>511.89</v>
      </c>
      <c r="U1633">
        <v>103.57</v>
      </c>
      <c r="V1633">
        <v>5.65</v>
      </c>
      <c r="W1633">
        <v>10.08</v>
      </c>
      <c r="X1633">
        <v>2.96</v>
      </c>
      <c r="Y1633">
        <v>4</v>
      </c>
      <c r="Z1633" t="s">
        <v>4268</v>
      </c>
      <c r="AA1633">
        <v>2</v>
      </c>
      <c r="AB1633">
        <v>5</v>
      </c>
      <c r="AC1633">
        <v>2.857666666666667</v>
      </c>
      <c r="AE1633" t="s">
        <v>5399</v>
      </c>
      <c r="AH1633">
        <v>0</v>
      </c>
      <c r="AI1633">
        <v>0</v>
      </c>
    </row>
    <row r="1634" spans="2:35">
      <c r="B1634">
        <v>110</v>
      </c>
      <c r="H1634">
        <v>7.4</v>
      </c>
      <c r="I1634" t="s">
        <v>6447</v>
      </c>
      <c r="J1634" t="s">
        <v>6451</v>
      </c>
      <c r="L1634" t="s">
        <v>6495</v>
      </c>
      <c r="M1634" t="s">
        <v>6506</v>
      </c>
      <c r="N1634" t="s">
        <v>7057</v>
      </c>
      <c r="O1634" t="s">
        <v>8143</v>
      </c>
      <c r="P1634">
        <v>7</v>
      </c>
      <c r="Q1634">
        <v>2</v>
      </c>
      <c r="R1634">
        <v>1.83</v>
      </c>
      <c r="S1634">
        <v>1.84</v>
      </c>
      <c r="T1634">
        <v>461.87</v>
      </c>
      <c r="U1634">
        <v>133.78</v>
      </c>
      <c r="V1634">
        <v>3.58</v>
      </c>
      <c r="W1634">
        <v>13.06</v>
      </c>
      <c r="X1634">
        <v>5.49</v>
      </c>
      <c r="Y1634">
        <v>4</v>
      </c>
      <c r="Z1634" t="s">
        <v>4268</v>
      </c>
      <c r="AA1634">
        <v>0</v>
      </c>
      <c r="AB1634">
        <v>5</v>
      </c>
      <c r="AC1634">
        <v>3.772357142857143</v>
      </c>
      <c r="AE1634" t="s">
        <v>5399</v>
      </c>
      <c r="AH1634">
        <v>0</v>
      </c>
      <c r="AI1634">
        <v>0</v>
      </c>
    </row>
    <row r="1635" spans="2:35">
      <c r="B1635">
        <v>730</v>
      </c>
      <c r="H1635">
        <v>7.4</v>
      </c>
      <c r="I1635" t="s">
        <v>6447</v>
      </c>
      <c r="J1635" t="s">
        <v>6451</v>
      </c>
      <c r="L1635" t="s">
        <v>6495</v>
      </c>
      <c r="M1635" t="s">
        <v>6506</v>
      </c>
      <c r="N1635" t="s">
        <v>7059</v>
      </c>
      <c r="O1635" t="s">
        <v>8145</v>
      </c>
      <c r="P1635">
        <v>4</v>
      </c>
      <c r="Q1635">
        <v>2</v>
      </c>
      <c r="R1635">
        <v>0.43</v>
      </c>
      <c r="S1635">
        <v>3.31</v>
      </c>
      <c r="T1635">
        <v>420.85</v>
      </c>
      <c r="U1635">
        <v>88.40000000000001</v>
      </c>
      <c r="V1635">
        <v>4.05</v>
      </c>
      <c r="W1635">
        <v>4.27</v>
      </c>
      <c r="X1635">
        <v>0</v>
      </c>
      <c r="Y1635">
        <v>3</v>
      </c>
      <c r="Z1635" t="s">
        <v>4268</v>
      </c>
      <c r="AA1635">
        <v>0</v>
      </c>
      <c r="AB1635">
        <v>5</v>
      </c>
      <c r="AC1635">
        <v>4.910357142857142</v>
      </c>
      <c r="AE1635" t="s">
        <v>5398</v>
      </c>
      <c r="AH1635">
        <v>0</v>
      </c>
      <c r="AI1635">
        <v>0</v>
      </c>
    </row>
    <row r="1636" spans="2:35">
      <c r="B1636">
        <v>500</v>
      </c>
      <c r="H1636">
        <v>7.4</v>
      </c>
      <c r="I1636" t="s">
        <v>6447</v>
      </c>
      <c r="J1636" t="s">
        <v>6451</v>
      </c>
      <c r="L1636" t="s">
        <v>6495</v>
      </c>
      <c r="M1636" t="s">
        <v>6506</v>
      </c>
      <c r="N1636" t="s">
        <v>7061</v>
      </c>
      <c r="O1636" t="s">
        <v>8147</v>
      </c>
      <c r="P1636">
        <v>4</v>
      </c>
      <c r="Q1636">
        <v>2</v>
      </c>
      <c r="R1636">
        <v>0.6</v>
      </c>
      <c r="S1636">
        <v>3.48</v>
      </c>
      <c r="T1636">
        <v>475.73</v>
      </c>
      <c r="U1636">
        <v>88.40000000000001</v>
      </c>
      <c r="V1636">
        <v>4.83</v>
      </c>
      <c r="W1636">
        <v>4.27</v>
      </c>
      <c r="X1636">
        <v>0</v>
      </c>
      <c r="Y1636">
        <v>3</v>
      </c>
      <c r="Z1636" t="s">
        <v>4268</v>
      </c>
      <c r="AA1636">
        <v>0</v>
      </c>
      <c r="AB1636">
        <v>5</v>
      </c>
      <c r="AC1636">
        <v>4.433357142857142</v>
      </c>
      <c r="AE1636" t="s">
        <v>5398</v>
      </c>
      <c r="AH1636">
        <v>0</v>
      </c>
      <c r="AI1636">
        <v>0</v>
      </c>
    </row>
    <row r="1637" spans="2:35">
      <c r="B1637">
        <v>330</v>
      </c>
      <c r="H1637">
        <v>7.4</v>
      </c>
      <c r="I1637" t="s">
        <v>6447</v>
      </c>
      <c r="J1637" t="s">
        <v>6451</v>
      </c>
      <c r="L1637" t="s">
        <v>6495</v>
      </c>
      <c r="M1637" t="s">
        <v>6506</v>
      </c>
      <c r="N1637" t="s">
        <v>7063</v>
      </c>
      <c r="O1637" t="s">
        <v>8149</v>
      </c>
      <c r="P1637">
        <v>5</v>
      </c>
      <c r="Q1637">
        <v>2</v>
      </c>
      <c r="R1637">
        <v>-1.13</v>
      </c>
      <c r="S1637">
        <v>3.01</v>
      </c>
      <c r="T1637">
        <v>439.83</v>
      </c>
      <c r="U1637">
        <v>115.68</v>
      </c>
      <c r="V1637">
        <v>4.73</v>
      </c>
      <c r="W1637">
        <v>3.56</v>
      </c>
      <c r="X1637">
        <v>7.79</v>
      </c>
      <c r="Y1637">
        <v>3</v>
      </c>
      <c r="Z1637" t="s">
        <v>4268</v>
      </c>
      <c r="AA1637">
        <v>0</v>
      </c>
      <c r="AB1637">
        <v>5</v>
      </c>
      <c r="AC1637">
        <v>4.068785714285714</v>
      </c>
      <c r="AE1637" t="s">
        <v>5398</v>
      </c>
      <c r="AH1637">
        <v>0</v>
      </c>
      <c r="AI1637">
        <v>0</v>
      </c>
    </row>
    <row r="1638" spans="2:35">
      <c r="B1638">
        <v>910</v>
      </c>
      <c r="H1638">
        <v>7.4</v>
      </c>
      <c r="I1638" t="s">
        <v>6447</v>
      </c>
      <c r="J1638" t="s">
        <v>6451</v>
      </c>
      <c r="L1638" t="s">
        <v>6495</v>
      </c>
      <c r="M1638" t="s">
        <v>6506</v>
      </c>
      <c r="N1638" t="s">
        <v>7065</v>
      </c>
      <c r="O1638" t="s">
        <v>8151</v>
      </c>
      <c r="P1638">
        <v>5</v>
      </c>
      <c r="Q1638">
        <v>2</v>
      </c>
      <c r="R1638">
        <v>-0.12</v>
      </c>
      <c r="S1638">
        <v>2.85</v>
      </c>
      <c r="T1638">
        <v>435.87</v>
      </c>
      <c r="U1638">
        <v>112.19</v>
      </c>
      <c r="V1638">
        <v>4.25</v>
      </c>
      <c r="W1638">
        <v>4.04</v>
      </c>
      <c r="X1638">
        <v>0</v>
      </c>
      <c r="Y1638">
        <v>3</v>
      </c>
      <c r="Z1638" t="s">
        <v>4268</v>
      </c>
      <c r="AA1638">
        <v>0</v>
      </c>
      <c r="AB1638">
        <v>5</v>
      </c>
      <c r="AC1638">
        <v>4.218404761904762</v>
      </c>
      <c r="AE1638" t="s">
        <v>5398</v>
      </c>
      <c r="AH1638">
        <v>0</v>
      </c>
      <c r="AI1638">
        <v>0</v>
      </c>
    </row>
    <row r="1639" spans="2:35">
      <c r="B1639">
        <v>840</v>
      </c>
      <c r="H1639">
        <v>7.4</v>
      </c>
      <c r="I1639" t="s">
        <v>6447</v>
      </c>
      <c r="J1639" t="s">
        <v>6451</v>
      </c>
      <c r="L1639" t="s">
        <v>6495</v>
      </c>
      <c r="M1639" t="s">
        <v>6506</v>
      </c>
      <c r="N1639" t="s">
        <v>7067</v>
      </c>
      <c r="O1639" t="s">
        <v>8153</v>
      </c>
      <c r="P1639">
        <v>5</v>
      </c>
      <c r="Q1639">
        <v>2</v>
      </c>
      <c r="R1639">
        <v>0.9399999999999999</v>
      </c>
      <c r="S1639">
        <v>1.89</v>
      </c>
      <c r="T1639">
        <v>417.86</v>
      </c>
      <c r="U1639">
        <v>107.06</v>
      </c>
      <c r="V1639">
        <v>4.77</v>
      </c>
      <c r="X1639">
        <v>7.72</v>
      </c>
      <c r="Y1639">
        <v>4</v>
      </c>
      <c r="Z1639" t="s">
        <v>4268</v>
      </c>
      <c r="AA1639">
        <v>0</v>
      </c>
      <c r="AB1639">
        <v>4</v>
      </c>
      <c r="AC1639">
        <v>4.518047619047619</v>
      </c>
      <c r="AE1639" t="s">
        <v>5399</v>
      </c>
      <c r="AH1639">
        <v>0</v>
      </c>
      <c r="AI1639">
        <v>0</v>
      </c>
    </row>
    <row r="1640" spans="2:35">
      <c r="B1640">
        <v>27000</v>
      </c>
      <c r="H1640">
        <v>7.4</v>
      </c>
      <c r="I1640" t="s">
        <v>6447</v>
      </c>
      <c r="J1640" t="s">
        <v>6451</v>
      </c>
      <c r="L1640" t="s">
        <v>6495</v>
      </c>
      <c r="M1640" t="s">
        <v>6506</v>
      </c>
      <c r="N1640" t="s">
        <v>7068</v>
      </c>
      <c r="O1640" t="s">
        <v>8154</v>
      </c>
      <c r="P1640">
        <v>7</v>
      </c>
      <c r="Q1640">
        <v>2</v>
      </c>
      <c r="R1640">
        <v>0.77</v>
      </c>
      <c r="S1640">
        <v>2.72</v>
      </c>
      <c r="T1640">
        <v>459.9</v>
      </c>
      <c r="U1640">
        <v>129.35</v>
      </c>
      <c r="V1640">
        <v>3.81</v>
      </c>
      <c r="W1640">
        <v>4.43</v>
      </c>
      <c r="X1640">
        <v>0.63</v>
      </c>
      <c r="Y1640">
        <v>4</v>
      </c>
      <c r="Z1640" t="s">
        <v>4268</v>
      </c>
      <c r="AA1640">
        <v>0</v>
      </c>
      <c r="AB1640">
        <v>6</v>
      </c>
      <c r="AC1640">
        <v>3.786428571428571</v>
      </c>
      <c r="AE1640" t="s">
        <v>5398</v>
      </c>
      <c r="AH1640">
        <v>0</v>
      </c>
      <c r="AI1640">
        <v>0</v>
      </c>
    </row>
    <row r="1641" spans="2:35">
      <c r="B1641">
        <v>1700</v>
      </c>
      <c r="H1641">
        <v>7.4</v>
      </c>
      <c r="I1641" t="s">
        <v>6447</v>
      </c>
      <c r="J1641" t="s">
        <v>6451</v>
      </c>
      <c r="L1641" t="s">
        <v>6495</v>
      </c>
      <c r="M1641" t="s">
        <v>6506</v>
      </c>
      <c r="N1641" t="s">
        <v>7069</v>
      </c>
      <c r="O1641" t="s">
        <v>8155</v>
      </c>
      <c r="P1641">
        <v>7</v>
      </c>
      <c r="Q1641">
        <v>2</v>
      </c>
      <c r="R1641">
        <v>1.12</v>
      </c>
      <c r="S1641">
        <v>3.08</v>
      </c>
      <c r="T1641">
        <v>473.92</v>
      </c>
      <c r="U1641">
        <v>129.35</v>
      </c>
      <c r="V1641">
        <v>4.06</v>
      </c>
      <c r="W1641">
        <v>4.42</v>
      </c>
      <c r="X1641">
        <v>0.63</v>
      </c>
      <c r="Y1641">
        <v>4</v>
      </c>
      <c r="Z1641" t="s">
        <v>4268</v>
      </c>
      <c r="AA1641">
        <v>0</v>
      </c>
      <c r="AB1641">
        <v>6</v>
      </c>
      <c r="AC1641">
        <v>3.646285714285714</v>
      </c>
      <c r="AE1641" t="s">
        <v>5398</v>
      </c>
      <c r="AH1641">
        <v>0</v>
      </c>
      <c r="AI1641">
        <v>0</v>
      </c>
    </row>
    <row r="1642" spans="2:35">
      <c r="B1642">
        <v>240</v>
      </c>
      <c r="H1642">
        <v>7.4</v>
      </c>
      <c r="I1642" t="s">
        <v>6447</v>
      </c>
      <c r="J1642" t="s">
        <v>6451</v>
      </c>
      <c r="L1642" t="s">
        <v>6495</v>
      </c>
      <c r="M1642" t="s">
        <v>6506</v>
      </c>
      <c r="N1642" t="s">
        <v>7071</v>
      </c>
      <c r="O1642" t="s">
        <v>8157</v>
      </c>
      <c r="P1642">
        <v>4</v>
      </c>
      <c r="Q1642">
        <v>2</v>
      </c>
      <c r="R1642">
        <v>1.79</v>
      </c>
      <c r="S1642">
        <v>4.67</v>
      </c>
      <c r="T1642">
        <v>504.89</v>
      </c>
      <c r="U1642">
        <v>88.40000000000001</v>
      </c>
      <c r="V1642">
        <v>5.87</v>
      </c>
      <c r="W1642">
        <v>4.27</v>
      </c>
      <c r="X1642">
        <v>0</v>
      </c>
      <c r="Y1642">
        <v>3</v>
      </c>
      <c r="Z1642" t="s">
        <v>4268</v>
      </c>
      <c r="AA1642">
        <v>2</v>
      </c>
      <c r="AB1642">
        <v>7</v>
      </c>
      <c r="AC1642">
        <v>3.665</v>
      </c>
      <c r="AE1642" t="s">
        <v>5398</v>
      </c>
      <c r="AH1642">
        <v>0</v>
      </c>
      <c r="AI1642">
        <v>0</v>
      </c>
    </row>
    <row r="1643" spans="2:35">
      <c r="B1643">
        <v>7.6</v>
      </c>
      <c r="H1643">
        <v>7.4</v>
      </c>
      <c r="I1643" t="s">
        <v>6447</v>
      </c>
      <c r="J1643" t="s">
        <v>6451</v>
      </c>
      <c r="L1643" t="s">
        <v>6495</v>
      </c>
      <c r="M1643" t="s">
        <v>6506</v>
      </c>
      <c r="N1643" t="s">
        <v>7073</v>
      </c>
      <c r="O1643" t="s">
        <v>8159</v>
      </c>
      <c r="P1643">
        <v>7</v>
      </c>
      <c r="Q1643">
        <v>2</v>
      </c>
      <c r="R1643">
        <v>1.64</v>
      </c>
      <c r="S1643">
        <v>3.6</v>
      </c>
      <c r="T1643">
        <v>521.97</v>
      </c>
      <c r="U1643">
        <v>129.35</v>
      </c>
      <c r="V1643">
        <v>4.64</v>
      </c>
      <c r="W1643">
        <v>4.42</v>
      </c>
      <c r="X1643">
        <v>0.63</v>
      </c>
      <c r="Y1643">
        <v>5</v>
      </c>
      <c r="Z1643" t="s">
        <v>4268</v>
      </c>
      <c r="AA1643">
        <v>1</v>
      </c>
      <c r="AB1643">
        <v>7</v>
      </c>
      <c r="AC1643">
        <v>3.2</v>
      </c>
      <c r="AE1643" t="s">
        <v>5398</v>
      </c>
      <c r="AH1643">
        <v>0</v>
      </c>
      <c r="AI1643">
        <v>0</v>
      </c>
    </row>
    <row r="1644" spans="2:35">
      <c r="B1644">
        <v>49</v>
      </c>
      <c r="H1644">
        <v>7.4</v>
      </c>
      <c r="I1644" t="s">
        <v>6447</v>
      </c>
      <c r="J1644" t="s">
        <v>6451</v>
      </c>
      <c r="L1644" t="s">
        <v>6495</v>
      </c>
      <c r="M1644" t="s">
        <v>6506</v>
      </c>
      <c r="N1644" t="s">
        <v>7075</v>
      </c>
      <c r="O1644" t="s">
        <v>8161</v>
      </c>
      <c r="P1644">
        <v>5</v>
      </c>
      <c r="Q1644">
        <v>2</v>
      </c>
      <c r="R1644">
        <v>1.11</v>
      </c>
      <c r="S1644">
        <v>3.99</v>
      </c>
      <c r="T1644">
        <v>541.91</v>
      </c>
      <c r="U1644">
        <v>101.29</v>
      </c>
      <c r="V1644">
        <v>5.7</v>
      </c>
      <c r="W1644">
        <v>4.25</v>
      </c>
      <c r="X1644">
        <v>5.07</v>
      </c>
      <c r="Y1644">
        <v>4</v>
      </c>
      <c r="Z1644" t="s">
        <v>4268</v>
      </c>
      <c r="AA1644">
        <v>2</v>
      </c>
      <c r="AB1644">
        <v>7</v>
      </c>
      <c r="AC1644">
        <v>3.628666666666666</v>
      </c>
      <c r="AE1644" t="s">
        <v>5398</v>
      </c>
      <c r="AH1644">
        <v>0</v>
      </c>
      <c r="AI1644">
        <v>0</v>
      </c>
    </row>
    <row r="1645" spans="2:35">
      <c r="B1645">
        <v>50</v>
      </c>
      <c r="H1645">
        <v>7.4</v>
      </c>
      <c r="I1645" t="s">
        <v>6447</v>
      </c>
      <c r="J1645" t="s">
        <v>6451</v>
      </c>
      <c r="L1645" t="s">
        <v>6495</v>
      </c>
      <c r="M1645" t="s">
        <v>6506</v>
      </c>
      <c r="N1645" t="s">
        <v>7077</v>
      </c>
      <c r="O1645" t="s">
        <v>8163</v>
      </c>
      <c r="P1645">
        <v>5</v>
      </c>
      <c r="Q1645">
        <v>2</v>
      </c>
      <c r="R1645">
        <v>0.88</v>
      </c>
      <c r="S1645">
        <v>3.76</v>
      </c>
      <c r="T1645">
        <v>541.91</v>
      </c>
      <c r="U1645">
        <v>101.29</v>
      </c>
      <c r="V1645">
        <v>5.7</v>
      </c>
      <c r="W1645">
        <v>4.25</v>
      </c>
      <c r="X1645">
        <v>5.58</v>
      </c>
      <c r="Y1645">
        <v>4</v>
      </c>
      <c r="Z1645" t="s">
        <v>4268</v>
      </c>
      <c r="AA1645">
        <v>2</v>
      </c>
      <c r="AB1645">
        <v>7</v>
      </c>
      <c r="AC1645">
        <v>3.743666666666666</v>
      </c>
      <c r="AE1645" t="s">
        <v>5398</v>
      </c>
      <c r="AH1645">
        <v>0</v>
      </c>
      <c r="AI1645">
        <v>0</v>
      </c>
    </row>
    <row r="1646" spans="2:35">
      <c r="B1646">
        <v>65</v>
      </c>
      <c r="H1646">
        <v>7.4</v>
      </c>
      <c r="I1646" t="s">
        <v>6447</v>
      </c>
      <c r="J1646" t="s">
        <v>6451</v>
      </c>
      <c r="L1646" t="s">
        <v>6495</v>
      </c>
      <c r="M1646" t="s">
        <v>6506</v>
      </c>
      <c r="N1646" t="s">
        <v>7077</v>
      </c>
      <c r="O1646" t="s">
        <v>8163</v>
      </c>
      <c r="P1646">
        <v>5</v>
      </c>
      <c r="Q1646">
        <v>2</v>
      </c>
      <c r="R1646">
        <v>0.88</v>
      </c>
      <c r="S1646">
        <v>3.76</v>
      </c>
      <c r="T1646">
        <v>541.91</v>
      </c>
      <c r="U1646">
        <v>101.29</v>
      </c>
      <c r="V1646">
        <v>5.7</v>
      </c>
      <c r="W1646">
        <v>4.25</v>
      </c>
      <c r="X1646">
        <v>5.58</v>
      </c>
      <c r="Y1646">
        <v>4</v>
      </c>
      <c r="Z1646" t="s">
        <v>4268</v>
      </c>
      <c r="AA1646">
        <v>2</v>
      </c>
      <c r="AB1646">
        <v>7</v>
      </c>
      <c r="AC1646">
        <v>3.743666666666666</v>
      </c>
      <c r="AE1646" t="s">
        <v>5398</v>
      </c>
      <c r="AH1646">
        <v>0</v>
      </c>
      <c r="AI1646">
        <v>0</v>
      </c>
    </row>
    <row r="1647" spans="2:35">
      <c r="B1647">
        <v>74</v>
      </c>
      <c r="H1647">
        <v>7.4</v>
      </c>
      <c r="I1647" t="s">
        <v>6447</v>
      </c>
      <c r="J1647" t="s">
        <v>6451</v>
      </c>
      <c r="L1647" t="s">
        <v>6495</v>
      </c>
      <c r="M1647" t="s">
        <v>6506</v>
      </c>
      <c r="N1647" t="s">
        <v>7079</v>
      </c>
      <c r="O1647" t="s">
        <v>8165</v>
      </c>
      <c r="P1647">
        <v>5</v>
      </c>
      <c r="Q1647">
        <v>2</v>
      </c>
      <c r="R1647">
        <v>0.15</v>
      </c>
      <c r="S1647">
        <v>3.03</v>
      </c>
      <c r="T1647">
        <v>439.83</v>
      </c>
      <c r="U1647">
        <v>112.19</v>
      </c>
      <c r="V1647">
        <v>4.08</v>
      </c>
      <c r="W1647">
        <v>4.27</v>
      </c>
      <c r="X1647">
        <v>0</v>
      </c>
      <c r="Y1647">
        <v>3</v>
      </c>
      <c r="Z1647" t="s">
        <v>4268</v>
      </c>
      <c r="AA1647">
        <v>0</v>
      </c>
      <c r="AB1647">
        <v>5</v>
      </c>
      <c r="AC1647">
        <v>4.175119047619048</v>
      </c>
      <c r="AE1647" t="s">
        <v>5398</v>
      </c>
      <c r="AH1647">
        <v>0</v>
      </c>
      <c r="AI1647">
        <v>0</v>
      </c>
    </row>
    <row r="1648" spans="2:35">
      <c r="B1648">
        <v>17000</v>
      </c>
      <c r="H1648">
        <v>7.4</v>
      </c>
      <c r="I1648" t="s">
        <v>6447</v>
      </c>
      <c r="J1648" t="s">
        <v>6451</v>
      </c>
      <c r="L1648" t="s">
        <v>6495</v>
      </c>
      <c r="M1648" t="s">
        <v>6506</v>
      </c>
      <c r="N1648" t="s">
        <v>7080</v>
      </c>
      <c r="O1648" t="s">
        <v>8166</v>
      </c>
      <c r="P1648">
        <v>5</v>
      </c>
      <c r="Q1648">
        <v>2</v>
      </c>
      <c r="R1648">
        <v>0.95</v>
      </c>
      <c r="S1648">
        <v>3.83</v>
      </c>
      <c r="T1648">
        <v>456.29</v>
      </c>
      <c r="U1648">
        <v>112.19</v>
      </c>
      <c r="V1648">
        <v>4.59</v>
      </c>
      <c r="W1648">
        <v>4.27</v>
      </c>
      <c r="X1648">
        <v>0</v>
      </c>
      <c r="Y1648">
        <v>3</v>
      </c>
      <c r="Z1648" t="s">
        <v>4268</v>
      </c>
      <c r="AA1648">
        <v>0</v>
      </c>
      <c r="AB1648">
        <v>5</v>
      </c>
      <c r="AC1648">
        <v>3.657547619047619</v>
      </c>
      <c r="AE1648" t="s">
        <v>5398</v>
      </c>
      <c r="AH1648">
        <v>0</v>
      </c>
      <c r="AI1648">
        <v>0</v>
      </c>
    </row>
    <row r="1649" spans="2:35">
      <c r="B1649">
        <v>230</v>
      </c>
      <c r="H1649">
        <v>7.4</v>
      </c>
      <c r="I1649" t="s">
        <v>6447</v>
      </c>
      <c r="J1649" t="s">
        <v>6451</v>
      </c>
      <c r="L1649" t="s">
        <v>6495</v>
      </c>
      <c r="M1649" t="s">
        <v>6506</v>
      </c>
      <c r="N1649" t="s">
        <v>7081</v>
      </c>
      <c r="O1649" t="s">
        <v>8167</v>
      </c>
      <c r="P1649">
        <v>4</v>
      </c>
      <c r="Q1649">
        <v>2</v>
      </c>
      <c r="R1649">
        <v>1.76</v>
      </c>
      <c r="S1649">
        <v>4.65</v>
      </c>
      <c r="T1649">
        <v>481.28</v>
      </c>
      <c r="U1649">
        <v>88.40000000000001</v>
      </c>
      <c r="V1649">
        <v>5.66</v>
      </c>
      <c r="W1649">
        <v>4.27</v>
      </c>
      <c r="X1649">
        <v>0</v>
      </c>
      <c r="Y1649">
        <v>3</v>
      </c>
      <c r="Z1649" t="s">
        <v>4268</v>
      </c>
      <c r="AA1649">
        <v>1</v>
      </c>
      <c r="AB1649">
        <v>6</v>
      </c>
      <c r="AC1649">
        <v>3.808714285714286</v>
      </c>
      <c r="AE1649" t="s">
        <v>5398</v>
      </c>
      <c r="AH1649">
        <v>0</v>
      </c>
      <c r="AI1649">
        <v>0</v>
      </c>
    </row>
    <row r="1650" spans="2:35">
      <c r="B1650">
        <v>35</v>
      </c>
      <c r="H1650">
        <v>7.4</v>
      </c>
      <c r="I1650" t="s">
        <v>6447</v>
      </c>
      <c r="J1650" t="s">
        <v>6451</v>
      </c>
      <c r="L1650" t="s">
        <v>6495</v>
      </c>
      <c r="M1650" t="s">
        <v>6506</v>
      </c>
      <c r="N1650" t="s">
        <v>7083</v>
      </c>
      <c r="O1650" t="s">
        <v>8169</v>
      </c>
      <c r="P1650">
        <v>5</v>
      </c>
      <c r="Q1650">
        <v>2</v>
      </c>
      <c r="R1650">
        <v>0.62</v>
      </c>
      <c r="S1650">
        <v>4.42</v>
      </c>
      <c r="T1650">
        <v>474.27</v>
      </c>
      <c r="U1650">
        <v>115.68</v>
      </c>
      <c r="V1650">
        <v>5.38</v>
      </c>
      <c r="W1650">
        <v>3.55</v>
      </c>
      <c r="X1650">
        <v>7.79</v>
      </c>
      <c r="Y1650">
        <v>3</v>
      </c>
      <c r="Z1650" t="s">
        <v>4268</v>
      </c>
      <c r="AA1650">
        <v>1</v>
      </c>
      <c r="AB1650">
        <v>5</v>
      </c>
      <c r="AC1650">
        <v>3.117785714285714</v>
      </c>
      <c r="AE1650" t="s">
        <v>5398</v>
      </c>
      <c r="AH1650">
        <v>0</v>
      </c>
      <c r="AI1650">
        <v>0</v>
      </c>
    </row>
    <row r="1651" spans="2:35">
      <c r="B1651">
        <v>14</v>
      </c>
      <c r="H1651">
        <v>7.4</v>
      </c>
      <c r="I1651" t="s">
        <v>6447</v>
      </c>
      <c r="J1651" t="s">
        <v>6451</v>
      </c>
      <c r="L1651" t="s">
        <v>6495</v>
      </c>
      <c r="M1651" t="s">
        <v>6506</v>
      </c>
      <c r="N1651" t="s">
        <v>7085</v>
      </c>
      <c r="O1651" t="s">
        <v>8171</v>
      </c>
    </row>
    <row r="1652" spans="2:35">
      <c r="B1652">
        <v>140</v>
      </c>
      <c r="H1652">
        <v>7.4</v>
      </c>
      <c r="I1652" t="s">
        <v>6447</v>
      </c>
      <c r="J1652" t="s">
        <v>6451</v>
      </c>
      <c r="L1652" t="s">
        <v>6495</v>
      </c>
      <c r="M1652" t="s">
        <v>6506</v>
      </c>
      <c r="N1652" t="s">
        <v>7087</v>
      </c>
      <c r="O1652" t="s">
        <v>8173</v>
      </c>
      <c r="P1652">
        <v>5</v>
      </c>
      <c r="Q1652">
        <v>2</v>
      </c>
      <c r="R1652">
        <v>3.63</v>
      </c>
      <c r="S1652">
        <v>4.66</v>
      </c>
      <c r="T1652">
        <v>520.3</v>
      </c>
      <c r="U1652">
        <v>107.06</v>
      </c>
      <c r="V1652">
        <v>6.44</v>
      </c>
      <c r="W1652">
        <v>6.76</v>
      </c>
      <c r="X1652">
        <v>3.07</v>
      </c>
      <c r="Y1652">
        <v>4</v>
      </c>
      <c r="Z1652" t="s">
        <v>4268</v>
      </c>
      <c r="AA1652">
        <v>2</v>
      </c>
      <c r="AB1652">
        <v>4</v>
      </c>
      <c r="AC1652">
        <v>2.286333333333333</v>
      </c>
      <c r="AE1652" t="s">
        <v>5399</v>
      </c>
      <c r="AH1652">
        <v>0</v>
      </c>
      <c r="AI1652">
        <v>0</v>
      </c>
    </row>
    <row r="1653" spans="2:35">
      <c r="B1653">
        <v>3300</v>
      </c>
      <c r="H1653">
        <v>7.4</v>
      </c>
      <c r="I1653" t="s">
        <v>6447</v>
      </c>
      <c r="J1653" t="s">
        <v>6451</v>
      </c>
      <c r="L1653" t="s">
        <v>6495</v>
      </c>
      <c r="M1653" t="s">
        <v>6506</v>
      </c>
      <c r="N1653" t="s">
        <v>7088</v>
      </c>
      <c r="O1653" t="s">
        <v>8174</v>
      </c>
      <c r="P1653">
        <v>5</v>
      </c>
      <c r="Q1653">
        <v>2</v>
      </c>
      <c r="R1653">
        <v>1.85</v>
      </c>
      <c r="S1653">
        <v>4.73</v>
      </c>
      <c r="T1653">
        <v>496.35</v>
      </c>
      <c r="U1653">
        <v>112.19</v>
      </c>
      <c r="V1653">
        <v>5.37</v>
      </c>
      <c r="W1653">
        <v>4.27</v>
      </c>
      <c r="X1653">
        <v>0</v>
      </c>
      <c r="Y1653">
        <v>3</v>
      </c>
      <c r="Z1653" t="s">
        <v>4268</v>
      </c>
      <c r="AA1653">
        <v>1</v>
      </c>
      <c r="AB1653">
        <v>7</v>
      </c>
      <c r="AC1653">
        <v>2.921404761904762</v>
      </c>
      <c r="AE1653" t="s">
        <v>5398</v>
      </c>
      <c r="AH1653">
        <v>0</v>
      </c>
      <c r="AI1653">
        <v>0</v>
      </c>
    </row>
    <row r="1654" spans="2:35">
      <c r="B1654">
        <v>42</v>
      </c>
      <c r="H1654">
        <v>7.4</v>
      </c>
      <c r="I1654" t="s">
        <v>6447</v>
      </c>
      <c r="J1654" t="s">
        <v>6451</v>
      </c>
      <c r="L1654" t="s">
        <v>6495</v>
      </c>
      <c r="M1654" t="s">
        <v>6506</v>
      </c>
      <c r="N1654" t="s">
        <v>7089</v>
      </c>
      <c r="O1654" t="s">
        <v>8175</v>
      </c>
      <c r="P1654">
        <v>6</v>
      </c>
      <c r="Q1654">
        <v>2</v>
      </c>
      <c r="R1654">
        <v>0.7</v>
      </c>
      <c r="S1654">
        <v>3.58</v>
      </c>
      <c r="T1654">
        <v>446.85</v>
      </c>
      <c r="U1654">
        <v>135.98</v>
      </c>
      <c r="V1654">
        <v>3.81</v>
      </c>
      <c r="W1654">
        <v>4.27</v>
      </c>
      <c r="X1654">
        <v>0</v>
      </c>
      <c r="Y1654">
        <v>3</v>
      </c>
      <c r="Z1654" t="s">
        <v>4268</v>
      </c>
      <c r="AA1654">
        <v>0</v>
      </c>
      <c r="AB1654">
        <v>5</v>
      </c>
      <c r="AC1654">
        <v>3.589642857142857</v>
      </c>
      <c r="AE1654" t="s">
        <v>5398</v>
      </c>
      <c r="AH1654">
        <v>0</v>
      </c>
      <c r="AI1654">
        <v>0</v>
      </c>
    </row>
    <row r="1655" spans="2:35">
      <c r="B1655">
        <v>470</v>
      </c>
      <c r="H1655">
        <v>7.4</v>
      </c>
      <c r="I1655" t="s">
        <v>6447</v>
      </c>
      <c r="J1655" t="s">
        <v>6451</v>
      </c>
      <c r="L1655" t="s">
        <v>6495</v>
      </c>
      <c r="M1655" t="s">
        <v>6506</v>
      </c>
      <c r="N1655" t="s">
        <v>7091</v>
      </c>
      <c r="O1655" t="s">
        <v>8177</v>
      </c>
      <c r="P1655">
        <v>5</v>
      </c>
      <c r="Q1655">
        <v>2</v>
      </c>
      <c r="R1655">
        <v>1.99</v>
      </c>
      <c r="S1655">
        <v>4.87</v>
      </c>
      <c r="T1655">
        <v>489.84</v>
      </c>
      <c r="U1655">
        <v>112.19</v>
      </c>
      <c r="V1655">
        <v>4.96</v>
      </c>
      <c r="W1655">
        <v>4.27</v>
      </c>
      <c r="X1655">
        <v>0</v>
      </c>
      <c r="Y1655">
        <v>3</v>
      </c>
      <c r="Z1655" t="s">
        <v>4268</v>
      </c>
      <c r="AA1655">
        <v>0</v>
      </c>
      <c r="AB1655">
        <v>5</v>
      </c>
      <c r="AC1655">
        <v>2.897904761904762</v>
      </c>
      <c r="AE1655" t="s">
        <v>5398</v>
      </c>
      <c r="AH1655">
        <v>0</v>
      </c>
      <c r="AI1655">
        <v>0</v>
      </c>
    </row>
    <row r="1656" spans="2:35">
      <c r="B1656">
        <v>700</v>
      </c>
      <c r="H1656">
        <v>7.4</v>
      </c>
      <c r="I1656" t="s">
        <v>6447</v>
      </c>
      <c r="J1656" t="s">
        <v>6451</v>
      </c>
      <c r="L1656" t="s">
        <v>6495</v>
      </c>
      <c r="M1656" t="s">
        <v>6506</v>
      </c>
      <c r="N1656" t="s">
        <v>7093</v>
      </c>
      <c r="O1656" t="s">
        <v>8179</v>
      </c>
      <c r="P1656">
        <v>5</v>
      </c>
      <c r="Q1656">
        <v>2</v>
      </c>
      <c r="R1656">
        <v>2.26</v>
      </c>
      <c r="S1656">
        <v>5.14</v>
      </c>
      <c r="T1656">
        <v>461.91</v>
      </c>
      <c r="U1656">
        <v>112.19</v>
      </c>
      <c r="V1656">
        <v>4.82</v>
      </c>
      <c r="W1656">
        <v>4.27</v>
      </c>
      <c r="X1656">
        <v>0</v>
      </c>
      <c r="Y1656">
        <v>3</v>
      </c>
      <c r="Z1656" t="s">
        <v>4268</v>
      </c>
      <c r="AA1656">
        <v>0</v>
      </c>
      <c r="AB1656">
        <v>6</v>
      </c>
      <c r="AC1656">
        <v>2.902404761904762</v>
      </c>
      <c r="AE1656" t="s">
        <v>5398</v>
      </c>
      <c r="AH1656">
        <v>0</v>
      </c>
      <c r="AI1656">
        <v>0</v>
      </c>
    </row>
    <row r="1657" spans="2:35">
      <c r="B1657">
        <v>3500</v>
      </c>
      <c r="H1657">
        <v>7.4</v>
      </c>
      <c r="I1657" t="s">
        <v>6447</v>
      </c>
      <c r="J1657" t="s">
        <v>6451</v>
      </c>
      <c r="L1657" t="s">
        <v>6495</v>
      </c>
      <c r="M1657" t="s">
        <v>6506</v>
      </c>
      <c r="N1657" t="s">
        <v>7095</v>
      </c>
      <c r="O1657" t="s">
        <v>8181</v>
      </c>
      <c r="P1657">
        <v>5</v>
      </c>
      <c r="Q1657">
        <v>2</v>
      </c>
      <c r="R1657">
        <v>-0.08</v>
      </c>
      <c r="S1657">
        <v>2.81</v>
      </c>
      <c r="T1657">
        <v>489.84</v>
      </c>
      <c r="U1657">
        <v>112.19</v>
      </c>
      <c r="V1657">
        <v>4.96</v>
      </c>
      <c r="W1657">
        <v>4.27</v>
      </c>
      <c r="X1657">
        <v>0</v>
      </c>
      <c r="Y1657">
        <v>3</v>
      </c>
      <c r="Z1657" t="s">
        <v>4268</v>
      </c>
      <c r="AA1657">
        <v>0</v>
      </c>
      <c r="AB1657">
        <v>5</v>
      </c>
      <c r="AC1657">
        <v>3.832904761904762</v>
      </c>
      <c r="AE1657" t="s">
        <v>5398</v>
      </c>
      <c r="AH1657">
        <v>0</v>
      </c>
      <c r="AI1657">
        <v>0</v>
      </c>
    </row>
    <row r="1658" spans="2:35">
      <c r="B1658">
        <v>3400</v>
      </c>
      <c r="H1658">
        <v>7.4</v>
      </c>
      <c r="I1658" t="s">
        <v>6447</v>
      </c>
      <c r="J1658" t="s">
        <v>6451</v>
      </c>
      <c r="L1658" t="s">
        <v>6495</v>
      </c>
      <c r="M1658" t="s">
        <v>6506</v>
      </c>
      <c r="N1658" t="s">
        <v>7096</v>
      </c>
      <c r="O1658" t="s">
        <v>8182</v>
      </c>
      <c r="P1658">
        <v>6</v>
      </c>
      <c r="Q1658">
        <v>2</v>
      </c>
      <c r="R1658">
        <v>0.72</v>
      </c>
      <c r="S1658">
        <v>3.6</v>
      </c>
      <c r="T1658">
        <v>451.87</v>
      </c>
      <c r="U1658">
        <v>121.42</v>
      </c>
      <c r="V1658">
        <v>3.95</v>
      </c>
      <c r="W1658">
        <v>4.27</v>
      </c>
      <c r="X1658">
        <v>0</v>
      </c>
      <c r="Y1658">
        <v>3</v>
      </c>
      <c r="Z1658" t="s">
        <v>4268</v>
      </c>
      <c r="AA1658">
        <v>0</v>
      </c>
      <c r="AB1658">
        <v>6</v>
      </c>
      <c r="AC1658">
        <v>3.543785714285714</v>
      </c>
      <c r="AE1658" t="s">
        <v>5398</v>
      </c>
      <c r="AH1658">
        <v>0</v>
      </c>
      <c r="AI1658">
        <v>0</v>
      </c>
    </row>
    <row r="1659" spans="2:35">
      <c r="B1659">
        <v>3.9</v>
      </c>
      <c r="H1659">
        <v>7.4</v>
      </c>
      <c r="I1659" t="s">
        <v>6447</v>
      </c>
      <c r="J1659" t="s">
        <v>6451</v>
      </c>
      <c r="L1659" t="s">
        <v>6495</v>
      </c>
      <c r="M1659" t="s">
        <v>6506</v>
      </c>
      <c r="N1659" t="s">
        <v>7097</v>
      </c>
      <c r="O1659" t="s">
        <v>8183</v>
      </c>
      <c r="P1659">
        <v>7</v>
      </c>
      <c r="Q1659">
        <v>2</v>
      </c>
      <c r="R1659">
        <v>1.19</v>
      </c>
      <c r="S1659">
        <v>4.07</v>
      </c>
      <c r="T1659">
        <v>471.85</v>
      </c>
      <c r="U1659">
        <v>140.77</v>
      </c>
      <c r="V1659">
        <v>3.98</v>
      </c>
      <c r="W1659">
        <v>4.27</v>
      </c>
      <c r="X1659">
        <v>0</v>
      </c>
      <c r="Y1659">
        <v>3</v>
      </c>
      <c r="Z1659" t="s">
        <v>4268</v>
      </c>
      <c r="AA1659">
        <v>0</v>
      </c>
      <c r="AB1659">
        <v>7</v>
      </c>
      <c r="AC1659">
        <v>3.166071428571428</v>
      </c>
      <c r="AE1659" t="s">
        <v>5398</v>
      </c>
      <c r="AH1659">
        <v>0</v>
      </c>
      <c r="AI1659">
        <v>0</v>
      </c>
    </row>
    <row r="1660" spans="2:35">
      <c r="B1660">
        <v>1.6</v>
      </c>
      <c r="H1660">
        <v>7.4</v>
      </c>
      <c r="I1660" t="s">
        <v>6447</v>
      </c>
      <c r="J1660" t="s">
        <v>6451</v>
      </c>
      <c r="L1660" t="s">
        <v>6495</v>
      </c>
      <c r="M1660" t="s">
        <v>6506</v>
      </c>
      <c r="N1660" t="s">
        <v>7098</v>
      </c>
      <c r="O1660" t="s">
        <v>8184</v>
      </c>
      <c r="P1660">
        <v>6</v>
      </c>
      <c r="Q1660">
        <v>2</v>
      </c>
      <c r="R1660">
        <v>1.62</v>
      </c>
      <c r="S1660">
        <v>4.5</v>
      </c>
      <c r="T1660">
        <v>491.93</v>
      </c>
      <c r="U1660">
        <v>121.42</v>
      </c>
      <c r="V1660">
        <v>4.73</v>
      </c>
      <c r="W1660">
        <v>4.27</v>
      </c>
      <c r="X1660">
        <v>0</v>
      </c>
      <c r="Y1660">
        <v>3</v>
      </c>
      <c r="Z1660" t="s">
        <v>4268</v>
      </c>
      <c r="AA1660">
        <v>0</v>
      </c>
      <c r="AB1660">
        <v>8</v>
      </c>
      <c r="AC1660">
        <v>2.807642857142857</v>
      </c>
      <c r="AE1660" t="s">
        <v>5398</v>
      </c>
      <c r="AH1660">
        <v>0</v>
      </c>
      <c r="AI1660">
        <v>0</v>
      </c>
    </row>
    <row r="1661" spans="2:35">
      <c r="B1661">
        <v>290</v>
      </c>
      <c r="H1661">
        <v>7.4</v>
      </c>
      <c r="I1661" t="s">
        <v>6447</v>
      </c>
      <c r="J1661" t="s">
        <v>6451</v>
      </c>
      <c r="L1661" t="s">
        <v>6495</v>
      </c>
      <c r="M1661" t="s">
        <v>6506</v>
      </c>
      <c r="N1661" t="s">
        <v>7571</v>
      </c>
      <c r="O1661" t="s">
        <v>8656</v>
      </c>
      <c r="P1661">
        <v>7</v>
      </c>
      <c r="Q1661">
        <v>3</v>
      </c>
      <c r="R1661">
        <v>0.78</v>
      </c>
      <c r="S1661">
        <v>3.29</v>
      </c>
      <c r="T1661">
        <v>480.91</v>
      </c>
      <c r="U1661">
        <v>147.44</v>
      </c>
      <c r="V1661">
        <v>3.62</v>
      </c>
      <c r="W1661">
        <v>4.27</v>
      </c>
      <c r="X1661">
        <v>8.85</v>
      </c>
      <c r="Y1661">
        <v>3</v>
      </c>
      <c r="Z1661" t="s">
        <v>4268</v>
      </c>
      <c r="AA1661">
        <v>0</v>
      </c>
      <c r="AB1661">
        <v>7</v>
      </c>
      <c r="AC1661">
        <v>2.73302380952381</v>
      </c>
      <c r="AE1661" t="s">
        <v>5400</v>
      </c>
      <c r="AH1661">
        <v>0</v>
      </c>
      <c r="AI1661">
        <v>0</v>
      </c>
    </row>
    <row r="1662" spans="2:35">
      <c r="B1662">
        <v>4000</v>
      </c>
      <c r="H1662">
        <v>7.4</v>
      </c>
      <c r="I1662" t="s">
        <v>6447</v>
      </c>
      <c r="J1662" t="s">
        <v>6451</v>
      </c>
      <c r="L1662" t="s">
        <v>6495</v>
      </c>
      <c r="M1662" t="s">
        <v>6506</v>
      </c>
      <c r="N1662" t="s">
        <v>7101</v>
      </c>
      <c r="O1662" t="s">
        <v>8187</v>
      </c>
      <c r="P1662">
        <v>6</v>
      </c>
      <c r="Q1662">
        <v>2</v>
      </c>
      <c r="R1662">
        <v>2.09</v>
      </c>
      <c r="S1662">
        <v>4.97</v>
      </c>
      <c r="T1662">
        <v>493.95</v>
      </c>
      <c r="U1662">
        <v>121.42</v>
      </c>
      <c r="V1662">
        <v>4.97</v>
      </c>
      <c r="W1662">
        <v>4.27</v>
      </c>
      <c r="X1662">
        <v>0</v>
      </c>
      <c r="Y1662">
        <v>3</v>
      </c>
      <c r="Z1662" t="s">
        <v>4268</v>
      </c>
      <c r="AA1662">
        <v>0</v>
      </c>
      <c r="AB1662">
        <v>8</v>
      </c>
      <c r="AC1662">
        <v>2.513214285714286</v>
      </c>
      <c r="AE1662" t="s">
        <v>5398</v>
      </c>
      <c r="AH1662">
        <v>0</v>
      </c>
      <c r="AI1662">
        <v>0</v>
      </c>
    </row>
    <row r="1663" spans="2:35">
      <c r="B1663">
        <v>4.7</v>
      </c>
      <c r="H1663">
        <v>7.4</v>
      </c>
      <c r="I1663" t="s">
        <v>6447</v>
      </c>
      <c r="J1663" t="s">
        <v>6451</v>
      </c>
      <c r="L1663" t="s">
        <v>6495</v>
      </c>
      <c r="M1663" t="s">
        <v>6506</v>
      </c>
      <c r="N1663" t="s">
        <v>7102</v>
      </c>
      <c r="O1663" t="s">
        <v>8188</v>
      </c>
      <c r="P1663">
        <v>6</v>
      </c>
      <c r="Q1663">
        <v>2</v>
      </c>
      <c r="R1663">
        <v>1.23</v>
      </c>
      <c r="S1663">
        <v>4.11</v>
      </c>
      <c r="T1663">
        <v>465.89</v>
      </c>
      <c r="U1663">
        <v>121.42</v>
      </c>
      <c r="V1663">
        <v>4.34</v>
      </c>
      <c r="W1663">
        <v>4.27</v>
      </c>
      <c r="X1663">
        <v>0</v>
      </c>
      <c r="Y1663">
        <v>3</v>
      </c>
      <c r="Z1663" t="s">
        <v>4268</v>
      </c>
      <c r="AA1663">
        <v>0</v>
      </c>
      <c r="AB1663">
        <v>7</v>
      </c>
      <c r="AC1663">
        <v>3.188642857142857</v>
      </c>
      <c r="AE1663" t="s">
        <v>5398</v>
      </c>
      <c r="AH1663">
        <v>0</v>
      </c>
      <c r="AI1663">
        <v>0</v>
      </c>
    </row>
    <row r="1664" spans="2:35">
      <c r="B1664">
        <v>1.8</v>
      </c>
      <c r="H1664">
        <v>7.4</v>
      </c>
      <c r="I1664" t="s">
        <v>6447</v>
      </c>
      <c r="J1664" t="s">
        <v>6451</v>
      </c>
      <c r="L1664" t="s">
        <v>6495</v>
      </c>
      <c r="M1664" t="s">
        <v>6506</v>
      </c>
      <c r="N1664" t="s">
        <v>7102</v>
      </c>
      <c r="O1664" t="s">
        <v>8188</v>
      </c>
      <c r="P1664">
        <v>6</v>
      </c>
      <c r="Q1664">
        <v>2</v>
      </c>
      <c r="R1664">
        <v>1.23</v>
      </c>
      <c r="S1664">
        <v>4.11</v>
      </c>
      <c r="T1664">
        <v>465.89</v>
      </c>
      <c r="U1664">
        <v>121.42</v>
      </c>
      <c r="V1664">
        <v>4.34</v>
      </c>
      <c r="W1664">
        <v>4.27</v>
      </c>
      <c r="X1664">
        <v>0</v>
      </c>
      <c r="Y1664">
        <v>3</v>
      </c>
      <c r="Z1664" t="s">
        <v>4268</v>
      </c>
      <c r="AA1664">
        <v>0</v>
      </c>
      <c r="AB1664">
        <v>7</v>
      </c>
      <c r="AC1664">
        <v>3.188642857142857</v>
      </c>
      <c r="AE1664" t="s">
        <v>5398</v>
      </c>
      <c r="AH1664">
        <v>0</v>
      </c>
      <c r="AI1664">
        <v>0</v>
      </c>
    </row>
    <row r="1665" spans="2:35">
      <c r="B1665">
        <v>24</v>
      </c>
      <c r="H1665">
        <v>7.4</v>
      </c>
      <c r="I1665" t="s">
        <v>6447</v>
      </c>
      <c r="J1665" t="s">
        <v>6451</v>
      </c>
      <c r="L1665" t="s">
        <v>6495</v>
      </c>
      <c r="M1665" t="s">
        <v>6506</v>
      </c>
      <c r="N1665" t="s">
        <v>7104</v>
      </c>
      <c r="O1665" t="s">
        <v>8190</v>
      </c>
      <c r="P1665">
        <v>7</v>
      </c>
      <c r="Q1665">
        <v>2</v>
      </c>
      <c r="R1665">
        <v>2.26</v>
      </c>
      <c r="S1665">
        <v>3.23</v>
      </c>
      <c r="T1665">
        <v>491.94</v>
      </c>
      <c r="U1665">
        <v>125.4</v>
      </c>
      <c r="V1665">
        <v>4.47</v>
      </c>
      <c r="W1665">
        <v>2.45</v>
      </c>
      <c r="X1665">
        <v>7.2</v>
      </c>
      <c r="Y1665">
        <v>4</v>
      </c>
      <c r="Z1665" t="s">
        <v>4268</v>
      </c>
      <c r="AA1665">
        <v>0</v>
      </c>
      <c r="AB1665">
        <v>6</v>
      </c>
      <c r="AC1665">
        <v>3.312571428571428</v>
      </c>
      <c r="AE1665" t="s">
        <v>5398</v>
      </c>
      <c r="AH1665">
        <v>0</v>
      </c>
      <c r="AI1665">
        <v>0</v>
      </c>
    </row>
    <row r="1666" spans="2:35">
      <c r="B1666">
        <v>34</v>
      </c>
      <c r="H1666">
        <v>7.4</v>
      </c>
      <c r="I1666" t="s">
        <v>6447</v>
      </c>
      <c r="J1666" t="s">
        <v>6451</v>
      </c>
      <c r="L1666" t="s">
        <v>6495</v>
      </c>
      <c r="M1666" t="s">
        <v>6506</v>
      </c>
      <c r="N1666" t="s">
        <v>7106</v>
      </c>
      <c r="O1666" t="s">
        <v>8192</v>
      </c>
      <c r="P1666">
        <v>8</v>
      </c>
      <c r="Q1666">
        <v>2</v>
      </c>
      <c r="R1666">
        <v>2.55</v>
      </c>
      <c r="S1666">
        <v>4.08</v>
      </c>
      <c r="T1666">
        <v>504.93</v>
      </c>
      <c r="U1666">
        <v>130.38</v>
      </c>
      <c r="V1666">
        <v>5</v>
      </c>
      <c r="W1666">
        <v>1.21</v>
      </c>
      <c r="X1666">
        <v>0</v>
      </c>
      <c r="Y1666">
        <v>4</v>
      </c>
      <c r="Z1666" t="s">
        <v>4268</v>
      </c>
      <c r="AA1666">
        <v>1</v>
      </c>
      <c r="AB1666">
        <v>7</v>
      </c>
      <c r="AC1666">
        <v>2.685</v>
      </c>
      <c r="AE1666" t="s">
        <v>5398</v>
      </c>
      <c r="AH1666">
        <v>0</v>
      </c>
      <c r="AI1666">
        <v>0</v>
      </c>
    </row>
    <row r="1667" spans="2:35">
      <c r="B1667">
        <v>17</v>
      </c>
      <c r="H1667">
        <v>7.4</v>
      </c>
      <c r="I1667" t="s">
        <v>6447</v>
      </c>
      <c r="J1667" t="s">
        <v>6451</v>
      </c>
      <c r="L1667" t="s">
        <v>6495</v>
      </c>
      <c r="M1667" t="s">
        <v>6506</v>
      </c>
      <c r="N1667" t="s">
        <v>7108</v>
      </c>
      <c r="O1667" t="s">
        <v>8194</v>
      </c>
      <c r="P1667">
        <v>6</v>
      </c>
      <c r="Q1667">
        <v>3</v>
      </c>
      <c r="R1667">
        <v>0.77</v>
      </c>
      <c r="S1667">
        <v>4.11</v>
      </c>
      <c r="T1667">
        <v>504.93</v>
      </c>
      <c r="U1667">
        <v>140.7</v>
      </c>
      <c r="V1667">
        <v>5.47</v>
      </c>
      <c r="W1667">
        <v>2.77</v>
      </c>
      <c r="X1667">
        <v>8.970000000000001</v>
      </c>
      <c r="Y1667">
        <v>4</v>
      </c>
      <c r="Z1667" t="s">
        <v>4268</v>
      </c>
      <c r="AA1667">
        <v>2</v>
      </c>
      <c r="AB1667">
        <v>7</v>
      </c>
      <c r="AC1667">
        <v>2.126666666666666</v>
      </c>
      <c r="AE1667" t="s">
        <v>5400</v>
      </c>
      <c r="AH1667">
        <v>0</v>
      </c>
      <c r="AI1667">
        <v>0</v>
      </c>
    </row>
    <row r="1668" spans="2:35">
      <c r="B1668">
        <v>1.6</v>
      </c>
      <c r="H1668">
        <v>7.4</v>
      </c>
      <c r="I1668" t="s">
        <v>6447</v>
      </c>
      <c r="J1668" t="s">
        <v>6451</v>
      </c>
      <c r="L1668" t="s">
        <v>6495</v>
      </c>
      <c r="M1668" t="s">
        <v>6506</v>
      </c>
      <c r="N1668" t="s">
        <v>7110</v>
      </c>
      <c r="O1668" t="s">
        <v>8196</v>
      </c>
      <c r="P1668">
        <v>7</v>
      </c>
      <c r="Q1668">
        <v>2</v>
      </c>
      <c r="R1668">
        <v>1.53</v>
      </c>
      <c r="S1668">
        <v>4.41</v>
      </c>
      <c r="T1668">
        <v>495.92</v>
      </c>
      <c r="U1668">
        <v>130.65</v>
      </c>
      <c r="V1668">
        <v>3.96</v>
      </c>
      <c r="W1668">
        <v>4.26</v>
      </c>
      <c r="X1668">
        <v>0</v>
      </c>
      <c r="Y1668">
        <v>3</v>
      </c>
      <c r="Z1668" t="s">
        <v>4268</v>
      </c>
      <c r="AA1668">
        <v>0</v>
      </c>
      <c r="AB1668">
        <v>9</v>
      </c>
      <c r="AC1668">
        <v>2.824142857142857</v>
      </c>
      <c r="AE1668" t="s">
        <v>5398</v>
      </c>
      <c r="AH1668">
        <v>0</v>
      </c>
      <c r="AI1668">
        <v>0</v>
      </c>
    </row>
    <row r="1669" spans="2:35">
      <c r="B1669">
        <v>1.3</v>
      </c>
      <c r="H1669">
        <v>7.4</v>
      </c>
      <c r="I1669" t="s">
        <v>6447</v>
      </c>
      <c r="J1669" t="s">
        <v>6451</v>
      </c>
      <c r="L1669" t="s">
        <v>6495</v>
      </c>
      <c r="M1669" t="s">
        <v>6506</v>
      </c>
      <c r="N1669" t="s">
        <v>7110</v>
      </c>
      <c r="O1669" t="s">
        <v>8196</v>
      </c>
      <c r="P1669">
        <v>7</v>
      </c>
      <c r="Q1669">
        <v>2</v>
      </c>
      <c r="R1669">
        <v>1.53</v>
      </c>
      <c r="S1669">
        <v>4.41</v>
      </c>
      <c r="T1669">
        <v>495.92</v>
      </c>
      <c r="U1669">
        <v>130.65</v>
      </c>
      <c r="V1669">
        <v>3.96</v>
      </c>
      <c r="W1669">
        <v>4.26</v>
      </c>
      <c r="X1669">
        <v>0</v>
      </c>
      <c r="Y1669">
        <v>3</v>
      </c>
      <c r="Z1669" t="s">
        <v>4268</v>
      </c>
      <c r="AA1669">
        <v>0</v>
      </c>
      <c r="AB1669">
        <v>9</v>
      </c>
      <c r="AC1669">
        <v>2.824142857142857</v>
      </c>
      <c r="AE1669" t="s">
        <v>5398</v>
      </c>
      <c r="AH1669">
        <v>0</v>
      </c>
      <c r="AI1669">
        <v>0</v>
      </c>
    </row>
    <row r="1670" spans="2:35">
      <c r="B1670">
        <v>4000</v>
      </c>
      <c r="H1670">
        <v>7.4</v>
      </c>
      <c r="I1670" t="s">
        <v>6447</v>
      </c>
      <c r="J1670" t="s">
        <v>6451</v>
      </c>
      <c r="L1670" t="s">
        <v>6495</v>
      </c>
      <c r="M1670" t="s">
        <v>6506</v>
      </c>
      <c r="N1670" t="s">
        <v>7111</v>
      </c>
      <c r="O1670" t="s">
        <v>8197</v>
      </c>
      <c r="P1670">
        <v>7</v>
      </c>
      <c r="Q1670">
        <v>2</v>
      </c>
      <c r="R1670">
        <v>1.88</v>
      </c>
      <c r="S1670">
        <v>4.77</v>
      </c>
      <c r="T1670">
        <v>509.95</v>
      </c>
      <c r="U1670">
        <v>130.65</v>
      </c>
      <c r="V1670">
        <v>4.35</v>
      </c>
      <c r="W1670">
        <v>4.27</v>
      </c>
      <c r="X1670">
        <v>0</v>
      </c>
      <c r="Y1670">
        <v>3</v>
      </c>
      <c r="Z1670" t="s">
        <v>4268</v>
      </c>
      <c r="AA1670">
        <v>1</v>
      </c>
      <c r="AB1670">
        <v>9</v>
      </c>
      <c r="AC1670">
        <v>2.615</v>
      </c>
      <c r="AE1670" t="s">
        <v>5398</v>
      </c>
      <c r="AH1670">
        <v>0</v>
      </c>
      <c r="AI1670">
        <v>0</v>
      </c>
    </row>
    <row r="1671" spans="2:35">
      <c r="B1671">
        <v>18</v>
      </c>
      <c r="H1671">
        <v>7.4</v>
      </c>
      <c r="I1671" t="s">
        <v>6447</v>
      </c>
      <c r="J1671" t="s">
        <v>6451</v>
      </c>
      <c r="L1671" t="s">
        <v>6495</v>
      </c>
      <c r="M1671" t="s">
        <v>6506</v>
      </c>
      <c r="N1671" t="s">
        <v>7112</v>
      </c>
      <c r="O1671" t="s">
        <v>8198</v>
      </c>
    </row>
    <row r="1672" spans="2:35">
      <c r="B1672">
        <v>4.4</v>
      </c>
      <c r="H1672">
        <v>7.4</v>
      </c>
      <c r="I1672" t="s">
        <v>6447</v>
      </c>
      <c r="J1672" t="s">
        <v>6451</v>
      </c>
      <c r="L1672" t="s">
        <v>6495</v>
      </c>
      <c r="M1672" t="s">
        <v>6506</v>
      </c>
      <c r="N1672" t="s">
        <v>7113</v>
      </c>
      <c r="O1672" t="s">
        <v>8199</v>
      </c>
    </row>
    <row r="1673" spans="2:35">
      <c r="B1673">
        <v>2.4</v>
      </c>
      <c r="H1673">
        <v>7.4</v>
      </c>
      <c r="I1673" t="s">
        <v>6447</v>
      </c>
      <c r="J1673" t="s">
        <v>6451</v>
      </c>
      <c r="L1673" t="s">
        <v>6495</v>
      </c>
      <c r="M1673" t="s">
        <v>6506</v>
      </c>
      <c r="N1673" t="s">
        <v>7113</v>
      </c>
      <c r="O1673" t="s">
        <v>8199</v>
      </c>
    </row>
    <row r="1674" spans="2:35">
      <c r="B1674">
        <v>1.3</v>
      </c>
      <c r="H1674">
        <v>7.4</v>
      </c>
      <c r="I1674" t="s">
        <v>6447</v>
      </c>
      <c r="J1674" t="s">
        <v>6451</v>
      </c>
      <c r="L1674" t="s">
        <v>6495</v>
      </c>
      <c r="M1674" t="s">
        <v>6506</v>
      </c>
      <c r="N1674" t="s">
        <v>7114</v>
      </c>
      <c r="O1674" t="s">
        <v>8200</v>
      </c>
      <c r="P1674">
        <v>7</v>
      </c>
      <c r="Q1674">
        <v>2</v>
      </c>
      <c r="R1674">
        <v>0.9399999999999999</v>
      </c>
      <c r="S1674">
        <v>3.82</v>
      </c>
      <c r="T1674">
        <v>521.96</v>
      </c>
      <c r="U1674">
        <v>130.65</v>
      </c>
      <c r="V1674">
        <v>4.5</v>
      </c>
      <c r="W1674">
        <v>4.27</v>
      </c>
      <c r="X1674">
        <v>0</v>
      </c>
      <c r="Y1674">
        <v>3</v>
      </c>
      <c r="Z1674" t="s">
        <v>4268</v>
      </c>
      <c r="AA1674">
        <v>1</v>
      </c>
      <c r="AB1674">
        <v>8</v>
      </c>
      <c r="AC1674">
        <v>3.09</v>
      </c>
      <c r="AE1674" t="s">
        <v>5398</v>
      </c>
      <c r="AH1674">
        <v>0</v>
      </c>
      <c r="AI1674">
        <v>0</v>
      </c>
    </row>
    <row r="1675" spans="2:35">
      <c r="B1675">
        <v>8.5</v>
      </c>
      <c r="H1675">
        <v>7.4</v>
      </c>
      <c r="I1675" t="s">
        <v>6447</v>
      </c>
      <c r="J1675" t="s">
        <v>6451</v>
      </c>
      <c r="L1675" t="s">
        <v>6495</v>
      </c>
      <c r="M1675" t="s">
        <v>6506</v>
      </c>
      <c r="N1675" t="s">
        <v>7115</v>
      </c>
      <c r="O1675" t="s">
        <v>8201</v>
      </c>
      <c r="P1675">
        <v>7</v>
      </c>
      <c r="Q1675">
        <v>2</v>
      </c>
      <c r="R1675">
        <v>0.75</v>
      </c>
      <c r="S1675">
        <v>3.64</v>
      </c>
      <c r="T1675">
        <v>521.96</v>
      </c>
      <c r="U1675">
        <v>130.65</v>
      </c>
      <c r="V1675">
        <v>4.35</v>
      </c>
      <c r="W1675">
        <v>4.27</v>
      </c>
      <c r="X1675">
        <v>0</v>
      </c>
      <c r="Y1675">
        <v>3</v>
      </c>
      <c r="Z1675" t="s">
        <v>4268</v>
      </c>
      <c r="AA1675">
        <v>1</v>
      </c>
      <c r="AB1675">
        <v>8</v>
      </c>
      <c r="AC1675">
        <v>3.18</v>
      </c>
      <c r="AE1675" t="s">
        <v>5398</v>
      </c>
      <c r="AH1675">
        <v>0</v>
      </c>
      <c r="AI1675">
        <v>0</v>
      </c>
    </row>
    <row r="1676" spans="2:35">
      <c r="B1676">
        <v>3.2</v>
      </c>
      <c r="H1676">
        <v>7.4</v>
      </c>
      <c r="I1676" t="s">
        <v>6447</v>
      </c>
      <c r="J1676" t="s">
        <v>6451</v>
      </c>
      <c r="L1676" t="s">
        <v>6495</v>
      </c>
      <c r="M1676" t="s">
        <v>6506</v>
      </c>
      <c r="N1676" t="s">
        <v>7115</v>
      </c>
      <c r="O1676" t="s">
        <v>8201</v>
      </c>
      <c r="P1676">
        <v>7</v>
      </c>
      <c r="Q1676">
        <v>2</v>
      </c>
      <c r="R1676">
        <v>0.75</v>
      </c>
      <c r="S1676">
        <v>3.64</v>
      </c>
      <c r="T1676">
        <v>521.96</v>
      </c>
      <c r="U1676">
        <v>130.65</v>
      </c>
      <c r="V1676">
        <v>4.35</v>
      </c>
      <c r="W1676">
        <v>4.27</v>
      </c>
      <c r="X1676">
        <v>0</v>
      </c>
      <c r="Y1676">
        <v>3</v>
      </c>
      <c r="Z1676" t="s">
        <v>4268</v>
      </c>
      <c r="AA1676">
        <v>1</v>
      </c>
      <c r="AB1676">
        <v>8</v>
      </c>
      <c r="AC1676">
        <v>3.18</v>
      </c>
      <c r="AE1676" t="s">
        <v>5398</v>
      </c>
      <c r="AH1676">
        <v>0</v>
      </c>
      <c r="AI1676">
        <v>0</v>
      </c>
    </row>
    <row r="1677" spans="2:35">
      <c r="B1677">
        <v>5.5</v>
      </c>
      <c r="H1677">
        <v>7.4</v>
      </c>
      <c r="I1677" t="s">
        <v>6447</v>
      </c>
      <c r="J1677" t="s">
        <v>6451</v>
      </c>
      <c r="L1677" t="s">
        <v>6495</v>
      </c>
      <c r="M1677" t="s">
        <v>6506</v>
      </c>
      <c r="N1677" t="s">
        <v>7116</v>
      </c>
      <c r="O1677" t="s">
        <v>8202</v>
      </c>
      <c r="P1677">
        <v>7</v>
      </c>
      <c r="Q1677">
        <v>2</v>
      </c>
      <c r="R1677">
        <v>1.04</v>
      </c>
      <c r="S1677">
        <v>3.92</v>
      </c>
      <c r="T1677">
        <v>535.98</v>
      </c>
      <c r="U1677">
        <v>130.65</v>
      </c>
      <c r="V1677">
        <v>4.74</v>
      </c>
      <c r="W1677">
        <v>4.27</v>
      </c>
      <c r="X1677">
        <v>0</v>
      </c>
      <c r="Y1677">
        <v>3</v>
      </c>
      <c r="Z1677" t="s">
        <v>4268</v>
      </c>
      <c r="AA1677">
        <v>1</v>
      </c>
      <c r="AB1677">
        <v>8</v>
      </c>
      <c r="AC1677">
        <v>3.04</v>
      </c>
      <c r="AE1677" t="s">
        <v>5398</v>
      </c>
      <c r="AH1677">
        <v>0</v>
      </c>
      <c r="AI1677">
        <v>0</v>
      </c>
    </row>
    <row r="1678" spans="2:35">
      <c r="B1678">
        <v>2.4</v>
      </c>
      <c r="H1678">
        <v>7.4</v>
      </c>
      <c r="I1678" t="s">
        <v>6447</v>
      </c>
      <c r="J1678" t="s">
        <v>6451</v>
      </c>
      <c r="L1678" t="s">
        <v>6495</v>
      </c>
      <c r="M1678" t="s">
        <v>6506</v>
      </c>
      <c r="N1678" t="s">
        <v>7116</v>
      </c>
      <c r="O1678" t="s">
        <v>8202</v>
      </c>
      <c r="P1678">
        <v>7</v>
      </c>
      <c r="Q1678">
        <v>2</v>
      </c>
      <c r="R1678">
        <v>1.04</v>
      </c>
      <c r="S1678">
        <v>3.92</v>
      </c>
      <c r="T1678">
        <v>535.98</v>
      </c>
      <c r="U1678">
        <v>130.65</v>
      </c>
      <c r="V1678">
        <v>4.74</v>
      </c>
      <c r="W1678">
        <v>4.27</v>
      </c>
      <c r="X1678">
        <v>0</v>
      </c>
      <c r="Y1678">
        <v>3</v>
      </c>
      <c r="Z1678" t="s">
        <v>4268</v>
      </c>
      <c r="AA1678">
        <v>1</v>
      </c>
      <c r="AB1678">
        <v>8</v>
      </c>
      <c r="AC1678">
        <v>3.04</v>
      </c>
      <c r="AE1678" t="s">
        <v>5398</v>
      </c>
      <c r="AH1678">
        <v>0</v>
      </c>
      <c r="AI1678">
        <v>0</v>
      </c>
    </row>
    <row r="1679" spans="2:35">
      <c r="B1679">
        <v>890</v>
      </c>
      <c r="H1679">
        <v>7.4</v>
      </c>
      <c r="I1679" t="s">
        <v>6447</v>
      </c>
      <c r="J1679" t="s">
        <v>6451</v>
      </c>
      <c r="L1679" t="s">
        <v>6495</v>
      </c>
      <c r="M1679" t="s">
        <v>6506</v>
      </c>
      <c r="N1679" t="s">
        <v>7117</v>
      </c>
      <c r="O1679" t="s">
        <v>8203</v>
      </c>
      <c r="P1679">
        <v>7</v>
      </c>
      <c r="Q1679">
        <v>2</v>
      </c>
      <c r="R1679">
        <v>1.28</v>
      </c>
      <c r="S1679">
        <v>4.16</v>
      </c>
      <c r="T1679">
        <v>535.98</v>
      </c>
      <c r="U1679">
        <v>130.65</v>
      </c>
      <c r="V1679">
        <v>4.74</v>
      </c>
      <c r="W1679">
        <v>4.27</v>
      </c>
      <c r="X1679">
        <v>0</v>
      </c>
      <c r="Y1679">
        <v>3</v>
      </c>
      <c r="Z1679" t="s">
        <v>4268</v>
      </c>
      <c r="AA1679">
        <v>1</v>
      </c>
      <c r="AB1679">
        <v>8</v>
      </c>
      <c r="AC1679">
        <v>2.92</v>
      </c>
      <c r="AE1679" t="s">
        <v>5398</v>
      </c>
      <c r="AH1679">
        <v>0</v>
      </c>
      <c r="AI1679">
        <v>0</v>
      </c>
    </row>
    <row r="1680" spans="2:35">
      <c r="B1680">
        <v>1.5</v>
      </c>
      <c r="H1680">
        <v>7.4</v>
      </c>
      <c r="I1680" t="s">
        <v>6447</v>
      </c>
      <c r="J1680" t="s">
        <v>6451</v>
      </c>
      <c r="L1680" t="s">
        <v>6495</v>
      </c>
      <c r="M1680" t="s">
        <v>6506</v>
      </c>
      <c r="N1680" t="s">
        <v>7117</v>
      </c>
      <c r="O1680" t="s">
        <v>8203</v>
      </c>
      <c r="P1680">
        <v>7</v>
      </c>
      <c r="Q1680">
        <v>2</v>
      </c>
      <c r="R1680">
        <v>1.28</v>
      </c>
      <c r="S1680">
        <v>4.16</v>
      </c>
      <c r="T1680">
        <v>535.98</v>
      </c>
      <c r="U1680">
        <v>130.65</v>
      </c>
      <c r="V1680">
        <v>4.74</v>
      </c>
      <c r="W1680">
        <v>4.27</v>
      </c>
      <c r="X1680">
        <v>0</v>
      </c>
      <c r="Y1680">
        <v>3</v>
      </c>
      <c r="Z1680" t="s">
        <v>4268</v>
      </c>
      <c r="AA1680">
        <v>1</v>
      </c>
      <c r="AB1680">
        <v>8</v>
      </c>
      <c r="AC1680">
        <v>2.92</v>
      </c>
      <c r="AE1680" t="s">
        <v>5398</v>
      </c>
      <c r="AH1680">
        <v>0</v>
      </c>
      <c r="AI1680">
        <v>0</v>
      </c>
    </row>
    <row r="1681" spans="2:35">
      <c r="B1681">
        <v>660</v>
      </c>
      <c r="H1681">
        <v>7.4</v>
      </c>
      <c r="I1681" t="s">
        <v>6447</v>
      </c>
      <c r="J1681" t="s">
        <v>6451</v>
      </c>
      <c r="L1681" t="s">
        <v>6495</v>
      </c>
      <c r="M1681" t="s">
        <v>6506</v>
      </c>
      <c r="N1681" t="s">
        <v>7118</v>
      </c>
      <c r="O1681" t="s">
        <v>8204</v>
      </c>
      <c r="P1681">
        <v>7</v>
      </c>
      <c r="Q1681">
        <v>2</v>
      </c>
      <c r="R1681">
        <v>1.46</v>
      </c>
      <c r="S1681">
        <v>4.34</v>
      </c>
      <c r="T1681">
        <v>535.98</v>
      </c>
      <c r="U1681">
        <v>130.65</v>
      </c>
      <c r="V1681">
        <v>4.89</v>
      </c>
      <c r="W1681">
        <v>4.27</v>
      </c>
      <c r="X1681">
        <v>0</v>
      </c>
      <c r="Y1681">
        <v>3</v>
      </c>
      <c r="Z1681" t="s">
        <v>4268</v>
      </c>
      <c r="AA1681">
        <v>1</v>
      </c>
      <c r="AB1681">
        <v>8</v>
      </c>
      <c r="AC1681">
        <v>2.83</v>
      </c>
      <c r="AE1681" t="s">
        <v>5398</v>
      </c>
      <c r="AH1681">
        <v>0</v>
      </c>
      <c r="AI1681">
        <v>0</v>
      </c>
    </row>
    <row r="1682" spans="2:35">
      <c r="B1682">
        <v>7.3</v>
      </c>
      <c r="H1682">
        <v>7.4</v>
      </c>
      <c r="I1682" t="s">
        <v>6447</v>
      </c>
      <c r="J1682" t="s">
        <v>6451</v>
      </c>
      <c r="L1682" t="s">
        <v>6495</v>
      </c>
      <c r="M1682" t="s">
        <v>6506</v>
      </c>
      <c r="N1682" t="s">
        <v>7118</v>
      </c>
      <c r="O1682" t="s">
        <v>8204</v>
      </c>
      <c r="P1682">
        <v>7</v>
      </c>
      <c r="Q1682">
        <v>2</v>
      </c>
      <c r="R1682">
        <v>1.46</v>
      </c>
      <c r="S1682">
        <v>4.34</v>
      </c>
      <c r="T1682">
        <v>535.98</v>
      </c>
      <c r="U1682">
        <v>130.65</v>
      </c>
      <c r="V1682">
        <v>4.89</v>
      </c>
      <c r="W1682">
        <v>4.27</v>
      </c>
      <c r="X1682">
        <v>0</v>
      </c>
      <c r="Y1682">
        <v>3</v>
      </c>
      <c r="Z1682" t="s">
        <v>4268</v>
      </c>
      <c r="AA1682">
        <v>1</v>
      </c>
      <c r="AB1682">
        <v>8</v>
      </c>
      <c r="AC1682">
        <v>2.83</v>
      </c>
      <c r="AE1682" t="s">
        <v>5398</v>
      </c>
      <c r="AH1682">
        <v>0</v>
      </c>
      <c r="AI1682">
        <v>0</v>
      </c>
    </row>
    <row r="1683" spans="2:35">
      <c r="B1683">
        <v>2.3</v>
      </c>
      <c r="H1683">
        <v>7.4</v>
      </c>
      <c r="I1683" t="s">
        <v>6447</v>
      </c>
      <c r="J1683" t="s">
        <v>6451</v>
      </c>
      <c r="L1683" t="s">
        <v>6495</v>
      </c>
      <c r="M1683" t="s">
        <v>6506</v>
      </c>
      <c r="N1683" t="s">
        <v>7119</v>
      </c>
      <c r="O1683" t="s">
        <v>8205</v>
      </c>
      <c r="P1683">
        <v>8</v>
      </c>
      <c r="Q1683">
        <v>2</v>
      </c>
      <c r="R1683">
        <v>0.45</v>
      </c>
      <c r="S1683">
        <v>3.33</v>
      </c>
      <c r="T1683">
        <v>537.96</v>
      </c>
      <c r="U1683">
        <v>139.88</v>
      </c>
      <c r="V1683">
        <v>3.73</v>
      </c>
      <c r="W1683">
        <v>4.26</v>
      </c>
      <c r="X1683">
        <v>0</v>
      </c>
      <c r="Y1683">
        <v>3</v>
      </c>
      <c r="Z1683" t="s">
        <v>4268</v>
      </c>
      <c r="AA1683">
        <v>1</v>
      </c>
      <c r="AB1683">
        <v>8</v>
      </c>
      <c r="AC1683">
        <v>3.335</v>
      </c>
      <c r="AE1683" t="s">
        <v>5398</v>
      </c>
      <c r="AH1683">
        <v>0</v>
      </c>
      <c r="AI1683">
        <v>0</v>
      </c>
    </row>
    <row r="1684" spans="2:35">
      <c r="B1684">
        <v>6.4</v>
      </c>
      <c r="H1684">
        <v>7.4</v>
      </c>
      <c r="I1684" t="s">
        <v>6447</v>
      </c>
      <c r="J1684" t="s">
        <v>6451</v>
      </c>
      <c r="L1684" t="s">
        <v>6495</v>
      </c>
      <c r="M1684" t="s">
        <v>6506</v>
      </c>
      <c r="N1684" t="s">
        <v>7121</v>
      </c>
      <c r="O1684" t="s">
        <v>8207</v>
      </c>
      <c r="P1684">
        <v>6</v>
      </c>
      <c r="Q1684">
        <v>2</v>
      </c>
      <c r="R1684">
        <v>1.3</v>
      </c>
      <c r="S1684">
        <v>4.19</v>
      </c>
      <c r="T1684">
        <v>501.87</v>
      </c>
      <c r="U1684">
        <v>121.42</v>
      </c>
      <c r="V1684">
        <v>4.58</v>
      </c>
      <c r="W1684">
        <v>4.25</v>
      </c>
      <c r="X1684">
        <v>0</v>
      </c>
      <c r="Y1684">
        <v>3</v>
      </c>
      <c r="Z1684" t="s">
        <v>4268</v>
      </c>
      <c r="AA1684">
        <v>1</v>
      </c>
      <c r="AB1684">
        <v>8</v>
      </c>
      <c r="AC1684">
        <v>2.905</v>
      </c>
      <c r="AE1684" t="s">
        <v>5398</v>
      </c>
      <c r="AH1684">
        <v>0</v>
      </c>
      <c r="AI1684">
        <v>0</v>
      </c>
    </row>
    <row r="1685" spans="2:35">
      <c r="B1685">
        <v>9.199999999999999</v>
      </c>
      <c r="H1685">
        <v>7.4</v>
      </c>
      <c r="I1685" t="s">
        <v>6447</v>
      </c>
      <c r="J1685" t="s">
        <v>6451</v>
      </c>
      <c r="L1685" t="s">
        <v>6495</v>
      </c>
      <c r="M1685" t="s">
        <v>6506</v>
      </c>
      <c r="N1685" t="s">
        <v>7123</v>
      </c>
      <c r="O1685" t="s">
        <v>8209</v>
      </c>
      <c r="P1685">
        <v>6</v>
      </c>
      <c r="Q1685">
        <v>2</v>
      </c>
      <c r="R1685">
        <v>1.48</v>
      </c>
      <c r="S1685">
        <v>4.37</v>
      </c>
      <c r="T1685">
        <v>497.91</v>
      </c>
      <c r="U1685">
        <v>121.42</v>
      </c>
      <c r="V1685">
        <v>4.68</v>
      </c>
      <c r="W1685">
        <v>4.26</v>
      </c>
      <c r="X1685">
        <v>0</v>
      </c>
      <c r="Y1685">
        <v>3</v>
      </c>
      <c r="Z1685" t="s">
        <v>4268</v>
      </c>
      <c r="AA1685">
        <v>0</v>
      </c>
      <c r="AB1685">
        <v>8</v>
      </c>
      <c r="AC1685">
        <v>2.829928571428571</v>
      </c>
      <c r="AE1685" t="s">
        <v>5398</v>
      </c>
      <c r="AH1685">
        <v>0</v>
      </c>
      <c r="AI1685">
        <v>0</v>
      </c>
    </row>
    <row r="1686" spans="2:35">
      <c r="B1686">
        <v>32</v>
      </c>
      <c r="H1686">
        <v>7.4</v>
      </c>
      <c r="I1686" t="s">
        <v>6447</v>
      </c>
      <c r="J1686" t="s">
        <v>6451</v>
      </c>
      <c r="L1686" t="s">
        <v>6495</v>
      </c>
      <c r="M1686" t="s">
        <v>6506</v>
      </c>
      <c r="N1686" t="s">
        <v>7125</v>
      </c>
      <c r="O1686" t="s">
        <v>8211</v>
      </c>
      <c r="P1686">
        <v>6</v>
      </c>
      <c r="Q1686">
        <v>2</v>
      </c>
      <c r="R1686">
        <v>2.5</v>
      </c>
      <c r="S1686">
        <v>5.38</v>
      </c>
      <c r="T1686">
        <v>507.97</v>
      </c>
      <c r="U1686">
        <v>121.42</v>
      </c>
      <c r="V1686">
        <v>5.36</v>
      </c>
      <c r="W1686">
        <v>4.27</v>
      </c>
      <c r="X1686">
        <v>0</v>
      </c>
      <c r="Y1686">
        <v>3</v>
      </c>
      <c r="Z1686" t="s">
        <v>4268</v>
      </c>
      <c r="AA1686">
        <v>2</v>
      </c>
      <c r="AB1686">
        <v>7</v>
      </c>
      <c r="AC1686">
        <v>2.25</v>
      </c>
      <c r="AE1686" t="s">
        <v>5398</v>
      </c>
      <c r="AH1686">
        <v>0</v>
      </c>
      <c r="AI1686">
        <v>0</v>
      </c>
    </row>
    <row r="1687" spans="2:35">
      <c r="B1687">
        <v>600</v>
      </c>
      <c r="H1687">
        <v>7.4</v>
      </c>
      <c r="I1687" t="s">
        <v>6447</v>
      </c>
      <c r="J1687" t="s">
        <v>6451</v>
      </c>
      <c r="L1687" t="s">
        <v>6495</v>
      </c>
      <c r="M1687" t="s">
        <v>6506</v>
      </c>
      <c r="N1687" t="s">
        <v>7126</v>
      </c>
      <c r="O1687" t="s">
        <v>8212</v>
      </c>
      <c r="P1687">
        <v>6</v>
      </c>
      <c r="Q1687">
        <v>2</v>
      </c>
      <c r="R1687">
        <v>0.62</v>
      </c>
      <c r="S1687">
        <v>3.5</v>
      </c>
      <c r="T1687">
        <v>527.91</v>
      </c>
      <c r="U1687">
        <v>121.42</v>
      </c>
      <c r="V1687">
        <v>4.97</v>
      </c>
      <c r="W1687">
        <v>4.27</v>
      </c>
      <c r="X1687">
        <v>0</v>
      </c>
      <c r="Y1687">
        <v>3</v>
      </c>
      <c r="Z1687" t="s">
        <v>4268</v>
      </c>
      <c r="AA1687">
        <v>1</v>
      </c>
      <c r="AB1687">
        <v>8</v>
      </c>
      <c r="AC1687">
        <v>3.25</v>
      </c>
      <c r="AE1687" t="s">
        <v>5398</v>
      </c>
      <c r="AH1687">
        <v>0</v>
      </c>
      <c r="AI1687">
        <v>0</v>
      </c>
    </row>
    <row r="1688" spans="2:35">
      <c r="B1688">
        <v>2.3</v>
      </c>
      <c r="H1688">
        <v>7.4</v>
      </c>
      <c r="I1688" t="s">
        <v>6447</v>
      </c>
      <c r="J1688" t="s">
        <v>6451</v>
      </c>
      <c r="L1688" t="s">
        <v>6495</v>
      </c>
      <c r="M1688" t="s">
        <v>6506</v>
      </c>
      <c r="N1688" t="s">
        <v>7127</v>
      </c>
      <c r="O1688" t="s">
        <v>8213</v>
      </c>
      <c r="P1688">
        <v>6</v>
      </c>
      <c r="Q1688">
        <v>2</v>
      </c>
      <c r="R1688">
        <v>2</v>
      </c>
      <c r="S1688">
        <v>4.88</v>
      </c>
      <c r="T1688">
        <v>505.96</v>
      </c>
      <c r="U1688">
        <v>121.42</v>
      </c>
      <c r="V1688">
        <v>5.12</v>
      </c>
      <c r="W1688">
        <v>4.27</v>
      </c>
      <c r="X1688">
        <v>0</v>
      </c>
      <c r="Y1688">
        <v>3</v>
      </c>
      <c r="Z1688" t="s">
        <v>4268</v>
      </c>
      <c r="AA1688">
        <v>2</v>
      </c>
      <c r="AB1688">
        <v>8</v>
      </c>
      <c r="AC1688">
        <v>2.56</v>
      </c>
      <c r="AE1688" t="s">
        <v>5398</v>
      </c>
      <c r="AH1688">
        <v>0</v>
      </c>
      <c r="AI1688">
        <v>0</v>
      </c>
    </row>
    <row r="1689" spans="2:35">
      <c r="B1689">
        <v>53</v>
      </c>
      <c r="H1689">
        <v>7.4</v>
      </c>
      <c r="I1689" t="s">
        <v>6447</v>
      </c>
      <c r="J1689" t="s">
        <v>6451</v>
      </c>
      <c r="L1689" t="s">
        <v>6495</v>
      </c>
      <c r="M1689" t="s">
        <v>6506</v>
      </c>
      <c r="N1689" t="s">
        <v>7129</v>
      </c>
      <c r="O1689" t="s">
        <v>8215</v>
      </c>
      <c r="P1689">
        <v>7</v>
      </c>
      <c r="Q1689">
        <v>2</v>
      </c>
      <c r="R1689">
        <v>1.94</v>
      </c>
      <c r="S1689">
        <v>4.83</v>
      </c>
      <c r="T1689">
        <v>481.89</v>
      </c>
      <c r="U1689">
        <v>130.65</v>
      </c>
      <c r="V1689">
        <v>3.92</v>
      </c>
      <c r="W1689">
        <v>4.23</v>
      </c>
      <c r="X1689">
        <v>0</v>
      </c>
      <c r="Y1689">
        <v>3</v>
      </c>
      <c r="Z1689" t="s">
        <v>4268</v>
      </c>
      <c r="AA1689">
        <v>0</v>
      </c>
      <c r="AB1689">
        <v>8</v>
      </c>
      <c r="AC1689">
        <v>2.714357142857143</v>
      </c>
      <c r="AE1689" t="s">
        <v>5398</v>
      </c>
      <c r="AH1689">
        <v>0</v>
      </c>
      <c r="AI1689">
        <v>0</v>
      </c>
    </row>
    <row r="1690" spans="2:35">
      <c r="B1690">
        <v>46</v>
      </c>
      <c r="H1690">
        <v>7.4</v>
      </c>
      <c r="I1690" t="s">
        <v>6447</v>
      </c>
      <c r="J1690" t="s">
        <v>6451</v>
      </c>
      <c r="L1690" t="s">
        <v>6495</v>
      </c>
      <c r="M1690" t="s">
        <v>6506</v>
      </c>
      <c r="N1690" t="s">
        <v>7131</v>
      </c>
      <c r="O1690" t="s">
        <v>8217</v>
      </c>
      <c r="P1690">
        <v>6</v>
      </c>
      <c r="Q1690">
        <v>2</v>
      </c>
      <c r="R1690">
        <v>2.87</v>
      </c>
      <c r="S1690">
        <v>5.75</v>
      </c>
      <c r="T1690">
        <v>510.85</v>
      </c>
      <c r="U1690">
        <v>106.86</v>
      </c>
      <c r="V1690">
        <v>4.97</v>
      </c>
      <c r="W1690">
        <v>4.27</v>
      </c>
      <c r="X1690">
        <v>0.07000000000000001</v>
      </c>
      <c r="Y1690">
        <v>3</v>
      </c>
      <c r="Z1690" t="s">
        <v>4268</v>
      </c>
      <c r="AA1690">
        <v>1</v>
      </c>
      <c r="AB1690">
        <v>7</v>
      </c>
      <c r="AC1690">
        <v>2.503</v>
      </c>
      <c r="AE1690" t="s">
        <v>5398</v>
      </c>
      <c r="AH1690">
        <v>0</v>
      </c>
      <c r="AI1690">
        <v>0</v>
      </c>
    </row>
    <row r="1691" spans="2:35">
      <c r="B1691">
        <v>52</v>
      </c>
      <c r="H1691">
        <v>7.4</v>
      </c>
      <c r="I1691" t="s">
        <v>6447</v>
      </c>
      <c r="J1691" t="s">
        <v>6451</v>
      </c>
      <c r="L1691" t="s">
        <v>6495</v>
      </c>
      <c r="M1691" t="s">
        <v>6506</v>
      </c>
      <c r="N1691" t="s">
        <v>7133</v>
      </c>
      <c r="O1691" t="s">
        <v>8219</v>
      </c>
      <c r="P1691">
        <v>5</v>
      </c>
      <c r="Q1691">
        <v>2</v>
      </c>
      <c r="R1691">
        <v>1.63</v>
      </c>
      <c r="S1691">
        <v>4.51</v>
      </c>
      <c r="T1691">
        <v>440.88</v>
      </c>
      <c r="U1691">
        <v>97.63</v>
      </c>
      <c r="V1691">
        <v>4.38</v>
      </c>
      <c r="W1691">
        <v>4.27</v>
      </c>
      <c r="X1691">
        <v>0.41</v>
      </c>
      <c r="Y1691">
        <v>3</v>
      </c>
      <c r="Z1691" t="s">
        <v>4268</v>
      </c>
      <c r="AA1691">
        <v>0</v>
      </c>
      <c r="AB1691">
        <v>6</v>
      </c>
      <c r="AC1691">
        <v>3.912952380952381</v>
      </c>
      <c r="AE1691" t="s">
        <v>5398</v>
      </c>
      <c r="AH1691">
        <v>0</v>
      </c>
      <c r="AI1691">
        <v>0</v>
      </c>
    </row>
    <row r="1692" spans="2:35">
      <c r="B1692">
        <v>170</v>
      </c>
      <c r="H1692">
        <v>7.4</v>
      </c>
      <c r="I1692" t="s">
        <v>6447</v>
      </c>
      <c r="J1692" t="s">
        <v>6451</v>
      </c>
      <c r="L1692" t="s">
        <v>6495</v>
      </c>
      <c r="M1692" t="s">
        <v>6506</v>
      </c>
      <c r="N1692" t="s">
        <v>7135</v>
      </c>
      <c r="O1692" t="s">
        <v>8221</v>
      </c>
      <c r="P1692">
        <v>5</v>
      </c>
      <c r="Q1692">
        <v>2</v>
      </c>
      <c r="R1692">
        <v>2.28</v>
      </c>
      <c r="S1692">
        <v>5.16</v>
      </c>
      <c r="T1692">
        <v>466.92</v>
      </c>
      <c r="U1692">
        <v>97.63</v>
      </c>
      <c r="V1692">
        <v>4.95</v>
      </c>
      <c r="W1692">
        <v>4.27</v>
      </c>
      <c r="X1692">
        <v>0.39</v>
      </c>
      <c r="Y1692">
        <v>3</v>
      </c>
      <c r="Z1692" t="s">
        <v>4268</v>
      </c>
      <c r="AA1692">
        <v>0</v>
      </c>
      <c r="AB1692">
        <v>7</v>
      </c>
      <c r="AC1692">
        <v>3.341952380952381</v>
      </c>
      <c r="AE1692" t="s">
        <v>5398</v>
      </c>
      <c r="AH1692">
        <v>0</v>
      </c>
      <c r="AI1692">
        <v>0</v>
      </c>
    </row>
    <row r="1693" spans="2:35">
      <c r="B1693">
        <v>7.1</v>
      </c>
      <c r="H1693">
        <v>7.4</v>
      </c>
      <c r="I1693" t="s">
        <v>6447</v>
      </c>
      <c r="J1693" t="s">
        <v>6451</v>
      </c>
      <c r="L1693" t="s">
        <v>6495</v>
      </c>
      <c r="M1693" t="s">
        <v>6506</v>
      </c>
      <c r="N1693" t="s">
        <v>7137</v>
      </c>
      <c r="O1693" t="s">
        <v>8223</v>
      </c>
      <c r="P1693">
        <v>7</v>
      </c>
      <c r="Q1693">
        <v>3</v>
      </c>
      <c r="R1693">
        <v>0.17</v>
      </c>
      <c r="S1693">
        <v>3.05</v>
      </c>
      <c r="T1693">
        <v>481.89</v>
      </c>
      <c r="U1693">
        <v>141.65</v>
      </c>
      <c r="V1693">
        <v>3.31</v>
      </c>
      <c r="W1693">
        <v>4.26</v>
      </c>
      <c r="X1693">
        <v>0</v>
      </c>
      <c r="Y1693">
        <v>3</v>
      </c>
      <c r="Z1693" t="s">
        <v>4268</v>
      </c>
      <c r="AA1693">
        <v>0</v>
      </c>
      <c r="AB1693">
        <v>8</v>
      </c>
      <c r="AC1693">
        <v>3.27102380952381</v>
      </c>
      <c r="AE1693" t="s">
        <v>5398</v>
      </c>
      <c r="AH1693">
        <v>0</v>
      </c>
      <c r="AI1693">
        <v>0</v>
      </c>
    </row>
    <row r="1694" spans="2:35">
      <c r="B1694">
        <v>11</v>
      </c>
      <c r="H1694">
        <v>7.4</v>
      </c>
      <c r="I1694" t="s">
        <v>6447</v>
      </c>
      <c r="J1694" t="s">
        <v>6451</v>
      </c>
      <c r="L1694" t="s">
        <v>6495</v>
      </c>
      <c r="M1694" t="s">
        <v>6506</v>
      </c>
      <c r="N1694" t="s">
        <v>7139</v>
      </c>
      <c r="O1694" t="s">
        <v>8225</v>
      </c>
      <c r="P1694">
        <v>6</v>
      </c>
      <c r="Q1694">
        <v>2</v>
      </c>
      <c r="R1694">
        <v>2.61</v>
      </c>
      <c r="S1694">
        <v>5.49</v>
      </c>
      <c r="T1694">
        <v>506.89</v>
      </c>
      <c r="U1694">
        <v>106.86</v>
      </c>
      <c r="V1694">
        <v>5.07</v>
      </c>
      <c r="W1694">
        <v>4.27</v>
      </c>
      <c r="X1694">
        <v>0.18</v>
      </c>
      <c r="Y1694">
        <v>3</v>
      </c>
      <c r="Z1694" t="s">
        <v>4268</v>
      </c>
      <c r="AA1694">
        <v>2</v>
      </c>
      <c r="AB1694">
        <v>9</v>
      </c>
      <c r="AC1694">
        <v>2.633</v>
      </c>
      <c r="AE1694" t="s">
        <v>5398</v>
      </c>
      <c r="AH1694">
        <v>0</v>
      </c>
      <c r="AI1694">
        <v>0</v>
      </c>
    </row>
    <row r="1695" spans="2:35">
      <c r="B1695">
        <v>50</v>
      </c>
      <c r="H1695">
        <v>7.4</v>
      </c>
      <c r="I1695" t="s">
        <v>6447</v>
      </c>
      <c r="J1695" t="s">
        <v>6451</v>
      </c>
      <c r="L1695" t="s">
        <v>6495</v>
      </c>
      <c r="M1695" t="s">
        <v>6506</v>
      </c>
      <c r="N1695" t="s">
        <v>7141</v>
      </c>
      <c r="O1695" t="s">
        <v>8227</v>
      </c>
      <c r="P1695">
        <v>6</v>
      </c>
      <c r="Q1695">
        <v>2</v>
      </c>
      <c r="R1695">
        <v>1.43</v>
      </c>
      <c r="S1695">
        <v>4.32</v>
      </c>
      <c r="T1695">
        <v>487.85</v>
      </c>
      <c r="U1695">
        <v>121.42</v>
      </c>
      <c r="V1695">
        <v>4.54</v>
      </c>
      <c r="W1695">
        <v>4.27</v>
      </c>
      <c r="X1695">
        <v>0</v>
      </c>
      <c r="Y1695">
        <v>3</v>
      </c>
      <c r="Z1695" t="s">
        <v>4268</v>
      </c>
      <c r="AA1695">
        <v>0</v>
      </c>
      <c r="AB1695">
        <v>7</v>
      </c>
      <c r="AC1695">
        <v>2.926785714285714</v>
      </c>
      <c r="AE1695" t="s">
        <v>5398</v>
      </c>
      <c r="AH1695">
        <v>0</v>
      </c>
      <c r="AI1695">
        <v>0</v>
      </c>
    </row>
    <row r="1696" spans="2:35">
      <c r="B1696">
        <v>2</v>
      </c>
      <c r="H1696">
        <v>7.4</v>
      </c>
      <c r="I1696" t="s">
        <v>6447</v>
      </c>
      <c r="J1696" t="s">
        <v>6451</v>
      </c>
      <c r="L1696" t="s">
        <v>6495</v>
      </c>
      <c r="M1696" t="s">
        <v>6506</v>
      </c>
      <c r="N1696" t="s">
        <v>7143</v>
      </c>
      <c r="O1696" t="s">
        <v>8229</v>
      </c>
      <c r="P1696">
        <v>7</v>
      </c>
      <c r="Q1696">
        <v>3</v>
      </c>
      <c r="R1696">
        <v>1.32</v>
      </c>
      <c r="S1696">
        <v>4.2</v>
      </c>
      <c r="T1696">
        <v>550.01</v>
      </c>
      <c r="U1696">
        <v>141.65</v>
      </c>
      <c r="V1696">
        <v>4.87</v>
      </c>
      <c r="W1696">
        <v>4.27</v>
      </c>
      <c r="X1696">
        <v>0</v>
      </c>
      <c r="Y1696">
        <v>3</v>
      </c>
      <c r="Z1696" t="s">
        <v>4268</v>
      </c>
      <c r="AA1696">
        <v>1</v>
      </c>
      <c r="AB1696">
        <v>8</v>
      </c>
      <c r="AC1696">
        <v>2.566666666666666</v>
      </c>
      <c r="AE1696" t="s">
        <v>5398</v>
      </c>
      <c r="AH1696">
        <v>0</v>
      </c>
      <c r="AI1696">
        <v>0</v>
      </c>
    </row>
    <row r="1697" spans="2:35">
      <c r="B1697">
        <v>0.3</v>
      </c>
      <c r="H1697">
        <v>7.4</v>
      </c>
      <c r="I1697" t="s">
        <v>6447</v>
      </c>
      <c r="J1697" t="s">
        <v>6451</v>
      </c>
      <c r="L1697" t="s">
        <v>6495</v>
      </c>
      <c r="M1697" t="s">
        <v>6506</v>
      </c>
      <c r="N1697" t="s">
        <v>7143</v>
      </c>
      <c r="O1697" t="s">
        <v>8229</v>
      </c>
      <c r="P1697">
        <v>7</v>
      </c>
      <c r="Q1697">
        <v>3</v>
      </c>
      <c r="R1697">
        <v>1.32</v>
      </c>
      <c r="S1697">
        <v>4.2</v>
      </c>
      <c r="T1697">
        <v>550.01</v>
      </c>
      <c r="U1697">
        <v>141.65</v>
      </c>
      <c r="V1697">
        <v>4.87</v>
      </c>
      <c r="W1697">
        <v>4.27</v>
      </c>
      <c r="X1697">
        <v>0</v>
      </c>
      <c r="Y1697">
        <v>3</v>
      </c>
      <c r="Z1697" t="s">
        <v>4268</v>
      </c>
      <c r="AA1697">
        <v>1</v>
      </c>
      <c r="AB1697">
        <v>8</v>
      </c>
      <c r="AC1697">
        <v>2.566666666666666</v>
      </c>
      <c r="AE1697" t="s">
        <v>5398</v>
      </c>
      <c r="AH1697">
        <v>0</v>
      </c>
      <c r="AI1697">
        <v>0</v>
      </c>
    </row>
    <row r="1698" spans="2:35">
      <c r="B1698">
        <v>1.6</v>
      </c>
      <c r="H1698">
        <v>7.4</v>
      </c>
      <c r="I1698" t="s">
        <v>6447</v>
      </c>
      <c r="J1698" t="s">
        <v>6451</v>
      </c>
      <c r="L1698" t="s">
        <v>6495</v>
      </c>
      <c r="M1698" t="s">
        <v>6506</v>
      </c>
      <c r="N1698" t="s">
        <v>7144</v>
      </c>
      <c r="O1698" t="s">
        <v>8230</v>
      </c>
      <c r="P1698">
        <v>7</v>
      </c>
      <c r="Q1698">
        <v>2</v>
      </c>
      <c r="R1698">
        <v>2.56</v>
      </c>
      <c r="S1698">
        <v>5.45</v>
      </c>
      <c r="T1698">
        <v>549.89</v>
      </c>
      <c r="U1698">
        <v>130.65</v>
      </c>
      <c r="V1698">
        <v>4.85</v>
      </c>
      <c r="W1698">
        <v>4.26</v>
      </c>
      <c r="X1698">
        <v>0</v>
      </c>
      <c r="Y1698">
        <v>3</v>
      </c>
      <c r="Z1698" t="s">
        <v>4268</v>
      </c>
      <c r="AA1698">
        <v>1</v>
      </c>
      <c r="AB1698">
        <v>9</v>
      </c>
      <c r="AC1698">
        <v>2.22</v>
      </c>
      <c r="AE1698" t="s">
        <v>5398</v>
      </c>
      <c r="AH1698">
        <v>0</v>
      </c>
      <c r="AI1698">
        <v>0</v>
      </c>
    </row>
    <row r="1699" spans="2:35">
      <c r="B1699">
        <v>1</v>
      </c>
      <c r="H1699">
        <v>7.4</v>
      </c>
      <c r="I1699" t="s">
        <v>6447</v>
      </c>
      <c r="J1699" t="s">
        <v>6451</v>
      </c>
      <c r="L1699" t="s">
        <v>6495</v>
      </c>
      <c r="M1699" t="s">
        <v>6506</v>
      </c>
      <c r="N1699" t="s">
        <v>7144</v>
      </c>
      <c r="O1699" t="s">
        <v>8230</v>
      </c>
      <c r="P1699">
        <v>7</v>
      </c>
      <c r="Q1699">
        <v>2</v>
      </c>
      <c r="R1699">
        <v>2.56</v>
      </c>
      <c r="S1699">
        <v>5.45</v>
      </c>
      <c r="T1699">
        <v>549.89</v>
      </c>
      <c r="U1699">
        <v>130.65</v>
      </c>
      <c r="V1699">
        <v>4.85</v>
      </c>
      <c r="W1699">
        <v>4.26</v>
      </c>
      <c r="X1699">
        <v>0</v>
      </c>
      <c r="Y1699">
        <v>3</v>
      </c>
      <c r="Z1699" t="s">
        <v>4268</v>
      </c>
      <c r="AA1699">
        <v>1</v>
      </c>
      <c r="AB1699">
        <v>9</v>
      </c>
      <c r="AC1699">
        <v>2.22</v>
      </c>
      <c r="AE1699" t="s">
        <v>5398</v>
      </c>
      <c r="AH1699">
        <v>0</v>
      </c>
      <c r="AI1699">
        <v>0</v>
      </c>
    </row>
    <row r="1700" spans="2:35">
      <c r="B1700">
        <v>3.8</v>
      </c>
      <c r="H1700">
        <v>7.4</v>
      </c>
      <c r="I1700" t="s">
        <v>6447</v>
      </c>
      <c r="J1700" t="s">
        <v>6451</v>
      </c>
      <c r="L1700" t="s">
        <v>6495</v>
      </c>
      <c r="M1700" t="s">
        <v>6506</v>
      </c>
      <c r="N1700" t="s">
        <v>7102</v>
      </c>
      <c r="O1700" t="s">
        <v>8188</v>
      </c>
      <c r="P1700">
        <v>6</v>
      </c>
      <c r="Q1700">
        <v>2</v>
      </c>
      <c r="R1700">
        <v>1.23</v>
      </c>
      <c r="S1700">
        <v>4.11</v>
      </c>
      <c r="T1700">
        <v>465.89</v>
      </c>
      <c r="U1700">
        <v>121.42</v>
      </c>
      <c r="V1700">
        <v>4.34</v>
      </c>
      <c r="W1700">
        <v>4.27</v>
      </c>
      <c r="X1700">
        <v>0</v>
      </c>
      <c r="Y1700">
        <v>3</v>
      </c>
      <c r="Z1700" t="s">
        <v>4268</v>
      </c>
      <c r="AA1700">
        <v>0</v>
      </c>
      <c r="AB1700">
        <v>7</v>
      </c>
      <c r="AC1700">
        <v>3.188642857142857</v>
      </c>
      <c r="AE1700" t="s">
        <v>5398</v>
      </c>
      <c r="AH1700">
        <v>0</v>
      </c>
      <c r="AI1700">
        <v>0</v>
      </c>
    </row>
    <row r="1701" spans="2:35">
      <c r="B1701">
        <v>3.9</v>
      </c>
      <c r="H1701">
        <v>7.4</v>
      </c>
      <c r="I1701" t="s">
        <v>6447</v>
      </c>
      <c r="J1701" t="s">
        <v>6451</v>
      </c>
      <c r="L1701" t="s">
        <v>6495</v>
      </c>
      <c r="M1701" t="s">
        <v>6506</v>
      </c>
      <c r="N1701" t="s">
        <v>7136</v>
      </c>
      <c r="O1701" t="s">
        <v>8222</v>
      </c>
      <c r="P1701">
        <v>7</v>
      </c>
      <c r="Q1701">
        <v>2</v>
      </c>
      <c r="R1701">
        <v>2.39</v>
      </c>
      <c r="S1701">
        <v>5.28</v>
      </c>
      <c r="T1701">
        <v>523.97</v>
      </c>
      <c r="U1701">
        <v>130.65</v>
      </c>
      <c r="V1701">
        <v>4.74</v>
      </c>
      <c r="W1701">
        <v>4.27</v>
      </c>
      <c r="X1701">
        <v>0</v>
      </c>
      <c r="Y1701">
        <v>3</v>
      </c>
      <c r="Z1701" t="s">
        <v>4268</v>
      </c>
      <c r="AA1701">
        <v>1</v>
      </c>
      <c r="AB1701">
        <v>10</v>
      </c>
      <c r="AC1701">
        <v>2.305</v>
      </c>
      <c r="AE1701" t="s">
        <v>5398</v>
      </c>
      <c r="AH1701">
        <v>0</v>
      </c>
      <c r="AI1701">
        <v>0</v>
      </c>
    </row>
    <row r="1702" spans="2:35">
      <c r="B1702">
        <v>98</v>
      </c>
      <c r="H1702">
        <v>7.4</v>
      </c>
      <c r="I1702" t="s">
        <v>6447</v>
      </c>
      <c r="J1702" t="s">
        <v>6451</v>
      </c>
      <c r="L1702" t="s">
        <v>6495</v>
      </c>
      <c r="M1702" t="s">
        <v>6506</v>
      </c>
      <c r="N1702" t="s">
        <v>7136</v>
      </c>
      <c r="O1702" t="s">
        <v>8222</v>
      </c>
      <c r="P1702">
        <v>7</v>
      </c>
      <c r="Q1702">
        <v>2</v>
      </c>
      <c r="R1702">
        <v>2.39</v>
      </c>
      <c r="S1702">
        <v>5.28</v>
      </c>
      <c r="T1702">
        <v>523.97</v>
      </c>
      <c r="U1702">
        <v>130.65</v>
      </c>
      <c r="V1702">
        <v>4.74</v>
      </c>
      <c r="W1702">
        <v>4.27</v>
      </c>
      <c r="X1702">
        <v>0</v>
      </c>
      <c r="Y1702">
        <v>3</v>
      </c>
      <c r="Z1702" t="s">
        <v>4268</v>
      </c>
      <c r="AA1702">
        <v>1</v>
      </c>
      <c r="AB1702">
        <v>10</v>
      </c>
      <c r="AC1702">
        <v>2.305</v>
      </c>
      <c r="AE1702" t="s">
        <v>5398</v>
      </c>
      <c r="AH1702">
        <v>0</v>
      </c>
      <c r="AI1702">
        <v>0</v>
      </c>
    </row>
    <row r="1703" spans="2:35">
      <c r="B1703">
        <v>130</v>
      </c>
      <c r="H1703">
        <v>7.4</v>
      </c>
      <c r="I1703" t="s">
        <v>6447</v>
      </c>
      <c r="J1703" t="s">
        <v>6451</v>
      </c>
      <c r="L1703" t="s">
        <v>6495</v>
      </c>
      <c r="M1703" t="s">
        <v>6506</v>
      </c>
      <c r="N1703" t="s">
        <v>7146</v>
      </c>
      <c r="O1703" t="s">
        <v>8232</v>
      </c>
      <c r="P1703">
        <v>6</v>
      </c>
      <c r="Q1703">
        <v>2</v>
      </c>
      <c r="R1703">
        <v>1.95</v>
      </c>
      <c r="S1703">
        <v>4.84</v>
      </c>
      <c r="T1703">
        <v>559.9299999999999</v>
      </c>
      <c r="U1703">
        <v>121.42</v>
      </c>
      <c r="V1703">
        <v>5.66</v>
      </c>
      <c r="W1703">
        <v>4.27</v>
      </c>
      <c r="X1703">
        <v>0</v>
      </c>
      <c r="Y1703">
        <v>3</v>
      </c>
      <c r="Z1703" t="s">
        <v>4268</v>
      </c>
      <c r="AA1703">
        <v>2</v>
      </c>
      <c r="AB1703">
        <v>8</v>
      </c>
      <c r="AC1703">
        <v>2.58</v>
      </c>
      <c r="AE1703" t="s">
        <v>5398</v>
      </c>
      <c r="AH1703">
        <v>0</v>
      </c>
      <c r="AI1703">
        <v>0</v>
      </c>
    </row>
    <row r="1704" spans="2:35">
      <c r="B1704">
        <v>59</v>
      </c>
      <c r="H1704">
        <v>7.4</v>
      </c>
      <c r="I1704" t="s">
        <v>6447</v>
      </c>
      <c r="J1704" t="s">
        <v>6451</v>
      </c>
      <c r="L1704" t="s">
        <v>6495</v>
      </c>
      <c r="M1704" t="s">
        <v>6506</v>
      </c>
      <c r="N1704" t="s">
        <v>7147</v>
      </c>
      <c r="O1704" t="s">
        <v>8233</v>
      </c>
      <c r="P1704">
        <v>6</v>
      </c>
      <c r="Q1704">
        <v>2</v>
      </c>
      <c r="R1704">
        <v>2.48</v>
      </c>
      <c r="S1704">
        <v>5.36</v>
      </c>
      <c r="T1704">
        <v>573.96</v>
      </c>
      <c r="U1704">
        <v>121.42</v>
      </c>
      <c r="V1704">
        <v>6.05</v>
      </c>
      <c r="W1704">
        <v>4.27</v>
      </c>
      <c r="X1704">
        <v>0</v>
      </c>
      <c r="Y1704">
        <v>3</v>
      </c>
      <c r="Z1704" t="s">
        <v>4268</v>
      </c>
      <c r="AA1704">
        <v>2</v>
      </c>
      <c r="AB1704">
        <v>8</v>
      </c>
      <c r="AC1704">
        <v>2.26</v>
      </c>
      <c r="AE1704" t="s">
        <v>5398</v>
      </c>
      <c r="AH1704">
        <v>0</v>
      </c>
      <c r="AI1704">
        <v>0</v>
      </c>
    </row>
    <row r="1705" spans="2:35">
      <c r="B1705">
        <v>4.7</v>
      </c>
      <c r="H1705">
        <v>7.4</v>
      </c>
      <c r="I1705" t="s">
        <v>6447</v>
      </c>
      <c r="J1705" t="s">
        <v>6451</v>
      </c>
      <c r="L1705" t="s">
        <v>6495</v>
      </c>
      <c r="M1705" t="s">
        <v>6506</v>
      </c>
      <c r="N1705" t="s">
        <v>7149</v>
      </c>
      <c r="O1705" t="s">
        <v>8235</v>
      </c>
      <c r="P1705">
        <v>7</v>
      </c>
      <c r="Q1705">
        <v>2</v>
      </c>
      <c r="R1705">
        <v>0.85</v>
      </c>
      <c r="S1705">
        <v>3.73</v>
      </c>
      <c r="T1705">
        <v>521.96</v>
      </c>
      <c r="U1705">
        <v>130.65</v>
      </c>
      <c r="V1705">
        <v>4.35</v>
      </c>
      <c r="W1705">
        <v>4.27</v>
      </c>
      <c r="X1705">
        <v>0</v>
      </c>
      <c r="Y1705">
        <v>3</v>
      </c>
      <c r="Z1705" t="s">
        <v>4268</v>
      </c>
      <c r="AA1705">
        <v>1</v>
      </c>
      <c r="AB1705">
        <v>8</v>
      </c>
      <c r="AC1705">
        <v>3.135</v>
      </c>
      <c r="AE1705" t="s">
        <v>5398</v>
      </c>
      <c r="AH1705">
        <v>0</v>
      </c>
      <c r="AI1705">
        <v>0</v>
      </c>
    </row>
    <row r="1706" spans="2:35">
      <c r="B1706">
        <v>5.4</v>
      </c>
      <c r="H1706">
        <v>7.4</v>
      </c>
      <c r="I1706" t="s">
        <v>6447</v>
      </c>
      <c r="J1706" t="s">
        <v>6451</v>
      </c>
      <c r="L1706" t="s">
        <v>6495</v>
      </c>
      <c r="M1706" t="s">
        <v>6506</v>
      </c>
      <c r="N1706" t="s">
        <v>7151</v>
      </c>
      <c r="O1706" t="s">
        <v>8237</v>
      </c>
      <c r="P1706">
        <v>7</v>
      </c>
      <c r="Q1706">
        <v>2</v>
      </c>
      <c r="R1706">
        <v>2.03</v>
      </c>
      <c r="S1706">
        <v>4.91</v>
      </c>
      <c r="T1706">
        <v>564.04</v>
      </c>
      <c r="U1706">
        <v>130.65</v>
      </c>
      <c r="V1706">
        <v>5.52</v>
      </c>
      <c r="W1706">
        <v>4.27</v>
      </c>
      <c r="X1706">
        <v>0</v>
      </c>
      <c r="Y1706">
        <v>3</v>
      </c>
      <c r="Z1706" t="s">
        <v>4268</v>
      </c>
      <c r="AA1706">
        <v>2</v>
      </c>
      <c r="AB1706">
        <v>9</v>
      </c>
      <c r="AC1706">
        <v>2.53</v>
      </c>
      <c r="AE1706" t="s">
        <v>5398</v>
      </c>
      <c r="AH1706">
        <v>0</v>
      </c>
      <c r="AI1706">
        <v>0</v>
      </c>
    </row>
    <row r="1707" spans="2:35">
      <c r="B1707">
        <v>2.4</v>
      </c>
      <c r="H1707">
        <v>7.4</v>
      </c>
      <c r="I1707" t="s">
        <v>6447</v>
      </c>
      <c r="J1707" t="s">
        <v>6451</v>
      </c>
      <c r="L1707" t="s">
        <v>6495</v>
      </c>
      <c r="M1707" t="s">
        <v>6506</v>
      </c>
      <c r="N1707" t="s">
        <v>7151</v>
      </c>
      <c r="O1707" t="s">
        <v>8237</v>
      </c>
      <c r="P1707">
        <v>7</v>
      </c>
      <c r="Q1707">
        <v>2</v>
      </c>
      <c r="R1707">
        <v>2.03</v>
      </c>
      <c r="S1707">
        <v>4.91</v>
      </c>
      <c r="T1707">
        <v>564.04</v>
      </c>
      <c r="U1707">
        <v>130.65</v>
      </c>
      <c r="V1707">
        <v>5.52</v>
      </c>
      <c r="W1707">
        <v>4.27</v>
      </c>
      <c r="X1707">
        <v>0</v>
      </c>
      <c r="Y1707">
        <v>3</v>
      </c>
      <c r="Z1707" t="s">
        <v>4268</v>
      </c>
      <c r="AA1707">
        <v>2</v>
      </c>
      <c r="AB1707">
        <v>9</v>
      </c>
      <c r="AC1707">
        <v>2.53</v>
      </c>
      <c r="AE1707" t="s">
        <v>5398</v>
      </c>
      <c r="AH1707">
        <v>0</v>
      </c>
      <c r="AI1707">
        <v>0</v>
      </c>
    </row>
    <row r="1708" spans="2:35">
      <c r="B1708">
        <v>600</v>
      </c>
      <c r="H1708">
        <v>7.4</v>
      </c>
      <c r="I1708" t="s">
        <v>6447</v>
      </c>
      <c r="J1708" t="s">
        <v>6451</v>
      </c>
      <c r="L1708" t="s">
        <v>6495</v>
      </c>
      <c r="M1708" t="s">
        <v>6506</v>
      </c>
      <c r="N1708" t="s">
        <v>7152</v>
      </c>
      <c r="O1708" t="s">
        <v>8238</v>
      </c>
      <c r="P1708">
        <v>7</v>
      </c>
      <c r="Q1708">
        <v>2</v>
      </c>
      <c r="R1708">
        <v>2.03</v>
      </c>
      <c r="S1708">
        <v>4.91</v>
      </c>
      <c r="T1708">
        <v>564.04</v>
      </c>
      <c r="U1708">
        <v>130.65</v>
      </c>
      <c r="V1708">
        <v>5.52</v>
      </c>
      <c r="W1708">
        <v>4.27</v>
      </c>
      <c r="X1708">
        <v>0</v>
      </c>
      <c r="Y1708">
        <v>3</v>
      </c>
      <c r="Z1708" t="s">
        <v>4268</v>
      </c>
      <c r="AA1708">
        <v>2</v>
      </c>
      <c r="AB1708">
        <v>9</v>
      </c>
      <c r="AC1708">
        <v>2.53</v>
      </c>
      <c r="AE1708" t="s">
        <v>5398</v>
      </c>
      <c r="AH1708">
        <v>0</v>
      </c>
      <c r="AI1708">
        <v>0</v>
      </c>
    </row>
    <row r="1709" spans="2:35">
      <c r="B1709">
        <v>22</v>
      </c>
      <c r="H1709">
        <v>7.4</v>
      </c>
      <c r="I1709" t="s">
        <v>6447</v>
      </c>
      <c r="J1709" t="s">
        <v>6451</v>
      </c>
      <c r="L1709" t="s">
        <v>6495</v>
      </c>
      <c r="M1709" t="s">
        <v>6506</v>
      </c>
      <c r="N1709" t="s">
        <v>7153</v>
      </c>
      <c r="O1709" t="s">
        <v>8239</v>
      </c>
      <c r="P1709">
        <v>8</v>
      </c>
      <c r="Q1709">
        <v>2</v>
      </c>
      <c r="R1709">
        <v>3.46</v>
      </c>
      <c r="S1709">
        <v>5</v>
      </c>
      <c r="T1709">
        <v>545</v>
      </c>
      <c r="U1709">
        <v>130.38</v>
      </c>
      <c r="V1709">
        <v>5.78</v>
      </c>
      <c r="W1709">
        <v>1.21</v>
      </c>
      <c r="X1709">
        <v>0</v>
      </c>
      <c r="Y1709">
        <v>4</v>
      </c>
      <c r="Z1709" t="s">
        <v>4268</v>
      </c>
      <c r="AA1709">
        <v>2</v>
      </c>
      <c r="AB1709">
        <v>8</v>
      </c>
      <c r="AC1709">
        <v>1.77</v>
      </c>
      <c r="AE1709" t="s">
        <v>5398</v>
      </c>
      <c r="AH1709">
        <v>0</v>
      </c>
      <c r="AI1709">
        <v>0</v>
      </c>
    </row>
    <row r="1710" spans="2:35">
      <c r="B1710">
        <v>120</v>
      </c>
      <c r="H1710">
        <v>7.4</v>
      </c>
      <c r="I1710" t="s">
        <v>6447</v>
      </c>
      <c r="J1710" t="s">
        <v>6451</v>
      </c>
      <c r="L1710" t="s">
        <v>6495</v>
      </c>
      <c r="M1710" t="s">
        <v>6506</v>
      </c>
      <c r="N1710" t="s">
        <v>7155</v>
      </c>
      <c r="O1710" t="s">
        <v>8241</v>
      </c>
      <c r="P1710">
        <v>6</v>
      </c>
      <c r="Q1710">
        <v>2</v>
      </c>
      <c r="R1710">
        <v>1.58</v>
      </c>
      <c r="S1710">
        <v>4.46</v>
      </c>
      <c r="T1710">
        <v>479.92</v>
      </c>
      <c r="U1710">
        <v>121.42</v>
      </c>
      <c r="V1710">
        <v>4.58</v>
      </c>
      <c r="W1710">
        <v>4.27</v>
      </c>
      <c r="X1710">
        <v>0</v>
      </c>
      <c r="Y1710">
        <v>3</v>
      </c>
      <c r="Z1710" t="s">
        <v>4268</v>
      </c>
      <c r="AA1710">
        <v>0</v>
      </c>
      <c r="AB1710">
        <v>7</v>
      </c>
      <c r="AC1710">
        <v>2.913428571428571</v>
      </c>
      <c r="AE1710" t="s">
        <v>5398</v>
      </c>
      <c r="AH1710">
        <v>0</v>
      </c>
      <c r="AI1710">
        <v>0</v>
      </c>
    </row>
    <row r="1711" spans="2:35">
      <c r="B1711">
        <v>1100</v>
      </c>
      <c r="H1711">
        <v>7.4</v>
      </c>
      <c r="I1711" t="s">
        <v>6447</v>
      </c>
      <c r="J1711" t="s">
        <v>6451</v>
      </c>
      <c r="L1711" t="s">
        <v>6495</v>
      </c>
      <c r="M1711" t="s">
        <v>6506</v>
      </c>
      <c r="N1711" t="s">
        <v>7157</v>
      </c>
      <c r="O1711" t="s">
        <v>8243</v>
      </c>
      <c r="P1711">
        <v>7</v>
      </c>
      <c r="Q1711">
        <v>3</v>
      </c>
      <c r="R1711">
        <v>0.13</v>
      </c>
      <c r="S1711">
        <v>3.7</v>
      </c>
      <c r="T1711">
        <v>519.95</v>
      </c>
      <c r="U1711">
        <v>153.59</v>
      </c>
      <c r="V1711">
        <v>5.11</v>
      </c>
      <c r="W1711">
        <v>12.45</v>
      </c>
      <c r="X1711">
        <v>7.49</v>
      </c>
      <c r="Y1711">
        <v>4</v>
      </c>
      <c r="Z1711" t="s">
        <v>4268</v>
      </c>
      <c r="AA1711">
        <v>2</v>
      </c>
      <c r="AB1711">
        <v>7</v>
      </c>
      <c r="AC1711">
        <v>2.816666666666666</v>
      </c>
      <c r="AE1711" t="s">
        <v>5399</v>
      </c>
      <c r="AH1711">
        <v>0</v>
      </c>
      <c r="AI1711">
        <v>0</v>
      </c>
    </row>
    <row r="1712" spans="2:35">
      <c r="B1712">
        <v>2.2</v>
      </c>
      <c r="H1712">
        <v>7.4</v>
      </c>
      <c r="I1712" t="s">
        <v>6447</v>
      </c>
      <c r="J1712" t="s">
        <v>6451</v>
      </c>
      <c r="L1712" t="s">
        <v>6495</v>
      </c>
      <c r="M1712" t="s">
        <v>6506</v>
      </c>
      <c r="N1712" t="s">
        <v>7159</v>
      </c>
      <c r="O1712" t="s">
        <v>8245</v>
      </c>
    </row>
    <row r="1713" spans="2:35">
      <c r="B1713">
        <v>6.8</v>
      </c>
      <c r="H1713">
        <v>7.4</v>
      </c>
      <c r="I1713" t="s">
        <v>6447</v>
      </c>
      <c r="J1713" t="s">
        <v>6451</v>
      </c>
      <c r="L1713" t="s">
        <v>6495</v>
      </c>
      <c r="M1713" t="s">
        <v>6506</v>
      </c>
      <c r="N1713" t="s">
        <v>7161</v>
      </c>
      <c r="O1713" t="s">
        <v>8247</v>
      </c>
      <c r="P1713">
        <v>7</v>
      </c>
      <c r="Q1713">
        <v>2</v>
      </c>
      <c r="R1713">
        <v>3.45</v>
      </c>
      <c r="S1713">
        <v>3.45</v>
      </c>
      <c r="T1713">
        <v>491.94</v>
      </c>
      <c r="U1713">
        <v>122.03</v>
      </c>
      <c r="V1713">
        <v>4.14</v>
      </c>
      <c r="W1713">
        <v>12.94</v>
      </c>
      <c r="X1713">
        <v>1.3</v>
      </c>
      <c r="Y1713">
        <v>4</v>
      </c>
      <c r="Z1713" t="s">
        <v>4268</v>
      </c>
      <c r="AA1713">
        <v>0</v>
      </c>
      <c r="AB1713">
        <v>8</v>
      </c>
      <c r="AC1713">
        <v>2.607571428571428</v>
      </c>
      <c r="AE1713" t="s">
        <v>5399</v>
      </c>
      <c r="AH1713">
        <v>0</v>
      </c>
      <c r="AI1713">
        <v>0</v>
      </c>
    </row>
    <row r="1714" spans="2:35">
      <c r="B1714">
        <v>3.9</v>
      </c>
      <c r="H1714">
        <v>7.4</v>
      </c>
      <c r="I1714" t="s">
        <v>6447</v>
      </c>
      <c r="J1714" t="s">
        <v>6451</v>
      </c>
      <c r="L1714" t="s">
        <v>6495</v>
      </c>
      <c r="M1714" t="s">
        <v>6506</v>
      </c>
      <c r="N1714" t="s">
        <v>7163</v>
      </c>
      <c r="O1714" t="s">
        <v>8249</v>
      </c>
      <c r="P1714">
        <v>7</v>
      </c>
      <c r="Q1714">
        <v>3</v>
      </c>
      <c r="R1714">
        <v>1.04</v>
      </c>
      <c r="S1714">
        <v>4.34</v>
      </c>
      <c r="T1714">
        <v>534.96</v>
      </c>
      <c r="U1714">
        <v>149.93</v>
      </c>
      <c r="V1714">
        <v>5.09</v>
      </c>
      <c r="W1714">
        <v>2.64</v>
      </c>
      <c r="X1714">
        <v>8.800000000000001</v>
      </c>
      <c r="Y1714">
        <v>4</v>
      </c>
      <c r="Z1714" t="s">
        <v>4268</v>
      </c>
      <c r="AA1714">
        <v>2</v>
      </c>
      <c r="AB1714">
        <v>9</v>
      </c>
      <c r="AC1714">
        <v>2.096666666666667</v>
      </c>
      <c r="AE1714" t="s">
        <v>5400</v>
      </c>
      <c r="AH1714">
        <v>0</v>
      </c>
      <c r="AI1714">
        <v>0</v>
      </c>
    </row>
    <row r="1715" spans="2:35">
      <c r="B1715">
        <v>49</v>
      </c>
      <c r="H1715">
        <v>7.4</v>
      </c>
      <c r="I1715" t="s">
        <v>6447</v>
      </c>
      <c r="J1715" t="s">
        <v>6451</v>
      </c>
      <c r="L1715" t="s">
        <v>6495</v>
      </c>
      <c r="M1715" t="s">
        <v>6506</v>
      </c>
      <c r="N1715" t="s">
        <v>7165</v>
      </c>
      <c r="O1715" t="s">
        <v>8251</v>
      </c>
      <c r="P1715">
        <v>5</v>
      </c>
      <c r="Q1715">
        <v>2</v>
      </c>
      <c r="R1715">
        <v>2.32</v>
      </c>
      <c r="S1715">
        <v>5.2</v>
      </c>
      <c r="T1715">
        <v>498.37</v>
      </c>
      <c r="U1715">
        <v>112.19</v>
      </c>
      <c r="V1715">
        <v>5.62</v>
      </c>
      <c r="W1715">
        <v>4.27</v>
      </c>
      <c r="X1715">
        <v>0</v>
      </c>
      <c r="Y1715">
        <v>3</v>
      </c>
      <c r="Z1715" t="s">
        <v>4268</v>
      </c>
      <c r="AA1715">
        <v>1</v>
      </c>
      <c r="AB1715">
        <v>7</v>
      </c>
      <c r="AC1715">
        <v>2.611976190476191</v>
      </c>
      <c r="AE1715" t="s">
        <v>5398</v>
      </c>
      <c r="AH1715">
        <v>0</v>
      </c>
      <c r="AI1715">
        <v>0</v>
      </c>
    </row>
    <row r="1716" spans="2:35">
      <c r="B1716">
        <v>21</v>
      </c>
      <c r="H1716">
        <v>7.4</v>
      </c>
      <c r="I1716" t="s">
        <v>6447</v>
      </c>
      <c r="J1716" t="s">
        <v>6451</v>
      </c>
      <c r="L1716" t="s">
        <v>6495</v>
      </c>
      <c r="M1716" t="s">
        <v>6506</v>
      </c>
      <c r="N1716" t="s">
        <v>7167</v>
      </c>
      <c r="O1716" t="s">
        <v>8253</v>
      </c>
      <c r="P1716">
        <v>6</v>
      </c>
      <c r="Q1716">
        <v>2</v>
      </c>
      <c r="R1716">
        <v>3.48</v>
      </c>
      <c r="S1716">
        <v>6.36</v>
      </c>
      <c r="T1716">
        <v>534.9400000000001</v>
      </c>
      <c r="U1716">
        <v>106.86</v>
      </c>
      <c r="V1716">
        <v>5.7</v>
      </c>
      <c r="W1716">
        <v>4.27</v>
      </c>
      <c r="X1716">
        <v>0.18</v>
      </c>
      <c r="Y1716">
        <v>3</v>
      </c>
      <c r="Z1716" t="s">
        <v>4268</v>
      </c>
      <c r="AA1716">
        <v>2</v>
      </c>
      <c r="AB1716">
        <v>10</v>
      </c>
      <c r="AC1716">
        <v>2.198</v>
      </c>
      <c r="AE1716" t="s">
        <v>5398</v>
      </c>
      <c r="AH1716">
        <v>0</v>
      </c>
      <c r="AI1716">
        <v>0</v>
      </c>
    </row>
    <row r="1717" spans="2:35">
      <c r="B1717">
        <v>19</v>
      </c>
      <c r="H1717">
        <v>7.4</v>
      </c>
      <c r="I1717" t="s">
        <v>6447</v>
      </c>
      <c r="J1717" t="s">
        <v>6451</v>
      </c>
      <c r="L1717" t="s">
        <v>6495</v>
      </c>
      <c r="M1717" t="s">
        <v>6506</v>
      </c>
      <c r="N1717" t="s">
        <v>7169</v>
      </c>
      <c r="O1717" t="s">
        <v>8255</v>
      </c>
      <c r="P1717">
        <v>8</v>
      </c>
      <c r="Q1717">
        <v>2</v>
      </c>
      <c r="R1717">
        <v>3.91</v>
      </c>
      <c r="S1717">
        <v>4.85</v>
      </c>
      <c r="T1717">
        <v>562.96</v>
      </c>
      <c r="U1717">
        <v>120.07</v>
      </c>
      <c r="V1717">
        <v>4.82</v>
      </c>
      <c r="W1717">
        <v>2.32</v>
      </c>
      <c r="X1717">
        <v>7.07</v>
      </c>
      <c r="Y1717">
        <v>4</v>
      </c>
      <c r="Z1717" t="s">
        <v>4268</v>
      </c>
      <c r="AA1717">
        <v>1</v>
      </c>
      <c r="AB1717">
        <v>10</v>
      </c>
      <c r="AC1717">
        <v>1.62</v>
      </c>
      <c r="AE1717" t="s">
        <v>5398</v>
      </c>
      <c r="AH1717">
        <v>0</v>
      </c>
      <c r="AI1717">
        <v>0</v>
      </c>
    </row>
    <row r="1718" spans="2:35">
      <c r="B1718">
        <v>4.5</v>
      </c>
      <c r="H1718">
        <v>7.4</v>
      </c>
      <c r="I1718" t="s">
        <v>6447</v>
      </c>
      <c r="J1718" t="s">
        <v>6451</v>
      </c>
      <c r="L1718" t="s">
        <v>6495</v>
      </c>
      <c r="M1718" t="s">
        <v>6506</v>
      </c>
      <c r="N1718" t="s">
        <v>7171</v>
      </c>
      <c r="O1718" t="s">
        <v>8257</v>
      </c>
      <c r="P1718">
        <v>7</v>
      </c>
      <c r="Q1718">
        <v>2</v>
      </c>
      <c r="R1718">
        <v>3.94</v>
      </c>
      <c r="S1718">
        <v>6.83</v>
      </c>
      <c r="T1718">
        <v>590.89</v>
      </c>
      <c r="U1718">
        <v>116.09</v>
      </c>
      <c r="V1718">
        <v>5.58</v>
      </c>
      <c r="W1718">
        <v>4.26</v>
      </c>
      <c r="X1718">
        <v>0.06</v>
      </c>
      <c r="Y1718">
        <v>3</v>
      </c>
      <c r="Z1718" t="s">
        <v>4268</v>
      </c>
      <c r="AA1718">
        <v>2</v>
      </c>
      <c r="AB1718">
        <v>11</v>
      </c>
      <c r="AC1718">
        <v>1.660333333333333</v>
      </c>
      <c r="AE1718" t="s">
        <v>5398</v>
      </c>
      <c r="AH1718">
        <v>0</v>
      </c>
      <c r="AI1718">
        <v>0</v>
      </c>
    </row>
    <row r="1719" spans="2:35">
      <c r="B1719">
        <v>3</v>
      </c>
      <c r="H1719">
        <v>7.4</v>
      </c>
      <c r="I1719" t="s">
        <v>6447</v>
      </c>
      <c r="J1719" t="s">
        <v>6451</v>
      </c>
      <c r="L1719" t="s">
        <v>6495</v>
      </c>
      <c r="M1719" t="s">
        <v>6506</v>
      </c>
      <c r="N1719" t="s">
        <v>7173</v>
      </c>
      <c r="O1719" t="s">
        <v>8259</v>
      </c>
      <c r="P1719">
        <v>6</v>
      </c>
      <c r="Q1719">
        <v>2</v>
      </c>
      <c r="R1719">
        <v>0.5600000000000001</v>
      </c>
      <c r="S1719">
        <v>4.7</v>
      </c>
      <c r="T1719">
        <v>483.88</v>
      </c>
      <c r="U1719">
        <v>124.91</v>
      </c>
      <c r="V1719">
        <v>5.13</v>
      </c>
      <c r="W1719">
        <v>3.57</v>
      </c>
      <c r="X1719">
        <v>7.75</v>
      </c>
      <c r="Y1719">
        <v>3</v>
      </c>
      <c r="Z1719" t="s">
        <v>4268</v>
      </c>
      <c r="AA1719">
        <v>1</v>
      </c>
      <c r="AB1719">
        <v>7</v>
      </c>
      <c r="AC1719">
        <v>2.765142857142857</v>
      </c>
      <c r="AE1719" t="s">
        <v>5398</v>
      </c>
      <c r="AH1719">
        <v>0</v>
      </c>
      <c r="AI1719">
        <v>0</v>
      </c>
    </row>
    <row r="1720" spans="2:35">
      <c r="B1720">
        <v>13</v>
      </c>
      <c r="H1720">
        <v>7.4</v>
      </c>
      <c r="I1720" t="s">
        <v>6447</v>
      </c>
      <c r="J1720" t="s">
        <v>6451</v>
      </c>
      <c r="L1720" t="s">
        <v>6495</v>
      </c>
      <c r="M1720" t="s">
        <v>6506</v>
      </c>
      <c r="N1720" t="s">
        <v>7174</v>
      </c>
      <c r="O1720" t="s">
        <v>8260</v>
      </c>
      <c r="P1720">
        <v>6</v>
      </c>
      <c r="Q1720">
        <v>2</v>
      </c>
      <c r="R1720">
        <v>0.35</v>
      </c>
      <c r="S1720">
        <v>4.57</v>
      </c>
      <c r="T1720">
        <v>483.88</v>
      </c>
      <c r="U1720">
        <v>124.91</v>
      </c>
      <c r="V1720">
        <v>5.13</v>
      </c>
      <c r="W1720">
        <v>4.16</v>
      </c>
      <c r="X1720">
        <v>7.48</v>
      </c>
      <c r="Y1720">
        <v>3</v>
      </c>
      <c r="Z1720" t="s">
        <v>4268</v>
      </c>
      <c r="AA1720">
        <v>1</v>
      </c>
      <c r="AB1720">
        <v>7</v>
      </c>
      <c r="AC1720">
        <v>2.830142857142857</v>
      </c>
      <c r="AE1720" t="s">
        <v>5398</v>
      </c>
      <c r="AH1720">
        <v>0</v>
      </c>
      <c r="AI1720">
        <v>0</v>
      </c>
    </row>
    <row r="1721" spans="2:35">
      <c r="B1721">
        <v>31</v>
      </c>
      <c r="H1721">
        <v>7.4</v>
      </c>
      <c r="I1721" t="s">
        <v>6447</v>
      </c>
      <c r="J1721" t="s">
        <v>6451</v>
      </c>
      <c r="L1721" t="s">
        <v>6495</v>
      </c>
      <c r="M1721" t="s">
        <v>6506</v>
      </c>
      <c r="N1721" t="s">
        <v>7175</v>
      </c>
      <c r="O1721" t="s">
        <v>8261</v>
      </c>
      <c r="P1721">
        <v>6</v>
      </c>
      <c r="Q1721">
        <v>2</v>
      </c>
      <c r="R1721">
        <v>0.27</v>
      </c>
      <c r="S1721">
        <v>4.73</v>
      </c>
      <c r="T1721">
        <v>501.87</v>
      </c>
      <c r="U1721">
        <v>124.91</v>
      </c>
      <c r="V1721">
        <v>5.26</v>
      </c>
      <c r="W1721">
        <v>3.23</v>
      </c>
      <c r="X1721">
        <v>6.22</v>
      </c>
      <c r="Y1721">
        <v>3</v>
      </c>
      <c r="Z1721" t="s">
        <v>4268</v>
      </c>
      <c r="AA1721">
        <v>2</v>
      </c>
      <c r="AB1721">
        <v>7</v>
      </c>
      <c r="AC1721">
        <v>2.635</v>
      </c>
      <c r="AE1721" t="s">
        <v>5398</v>
      </c>
      <c r="AH1721">
        <v>0</v>
      </c>
      <c r="AI1721">
        <v>0</v>
      </c>
    </row>
    <row r="1722" spans="2:35">
      <c r="B1722">
        <v>10</v>
      </c>
      <c r="H1722">
        <v>7.4</v>
      </c>
      <c r="I1722" t="s">
        <v>6447</v>
      </c>
      <c r="J1722" t="s">
        <v>6451</v>
      </c>
      <c r="L1722" t="s">
        <v>6495</v>
      </c>
      <c r="M1722" t="s">
        <v>6506</v>
      </c>
      <c r="N1722" t="s">
        <v>7176</v>
      </c>
      <c r="O1722" t="s">
        <v>8262</v>
      </c>
      <c r="P1722">
        <v>6</v>
      </c>
      <c r="Q1722">
        <v>2</v>
      </c>
      <c r="R1722">
        <v>0.33</v>
      </c>
      <c r="S1722">
        <v>4.8</v>
      </c>
      <c r="T1722">
        <v>501.87</v>
      </c>
      <c r="U1722">
        <v>124.91</v>
      </c>
      <c r="V1722">
        <v>5.26</v>
      </c>
      <c r="W1722">
        <v>3.23</v>
      </c>
      <c r="X1722">
        <v>6.22</v>
      </c>
      <c r="Y1722">
        <v>3</v>
      </c>
      <c r="Z1722" t="s">
        <v>4268</v>
      </c>
      <c r="AA1722">
        <v>2</v>
      </c>
      <c r="AB1722">
        <v>7</v>
      </c>
      <c r="AC1722">
        <v>2.6</v>
      </c>
      <c r="AE1722" t="s">
        <v>5398</v>
      </c>
      <c r="AH1722">
        <v>0</v>
      </c>
      <c r="AI1722">
        <v>0</v>
      </c>
    </row>
    <row r="1723" spans="2:35">
      <c r="B1723">
        <v>5.3</v>
      </c>
      <c r="H1723">
        <v>7.4</v>
      </c>
      <c r="I1723" t="s">
        <v>6447</v>
      </c>
      <c r="J1723" t="s">
        <v>6451</v>
      </c>
      <c r="L1723" t="s">
        <v>6495</v>
      </c>
      <c r="M1723" t="s">
        <v>6506</v>
      </c>
      <c r="N1723" t="s">
        <v>7178</v>
      </c>
      <c r="O1723" t="s">
        <v>8264</v>
      </c>
      <c r="P1723">
        <v>8</v>
      </c>
      <c r="Q1723">
        <v>2</v>
      </c>
      <c r="R1723">
        <v>4.39</v>
      </c>
      <c r="S1723">
        <v>4.39</v>
      </c>
      <c r="T1723">
        <v>521.99</v>
      </c>
      <c r="U1723">
        <v>129.87</v>
      </c>
      <c r="V1723">
        <v>4.45</v>
      </c>
      <c r="W1723">
        <v>13.02</v>
      </c>
      <c r="X1723">
        <v>4.68</v>
      </c>
      <c r="Y1723">
        <v>4</v>
      </c>
      <c r="Z1723" t="s">
        <v>4268</v>
      </c>
      <c r="AA1723">
        <v>1</v>
      </c>
      <c r="AB1723">
        <v>7</v>
      </c>
      <c r="AC1723">
        <v>1.805</v>
      </c>
      <c r="AE1723" t="s">
        <v>5399</v>
      </c>
      <c r="AH1723">
        <v>0</v>
      </c>
      <c r="AI1723">
        <v>0</v>
      </c>
    </row>
    <row r="1724" spans="2:35">
      <c r="B1724">
        <v>4.5</v>
      </c>
      <c r="H1724">
        <v>7.4</v>
      </c>
      <c r="I1724" t="s">
        <v>6447</v>
      </c>
      <c r="J1724" t="s">
        <v>6451</v>
      </c>
      <c r="L1724" t="s">
        <v>6495</v>
      </c>
      <c r="M1724" t="s">
        <v>6506</v>
      </c>
      <c r="N1724" t="s">
        <v>7179</v>
      </c>
      <c r="O1724" t="s">
        <v>8265</v>
      </c>
      <c r="P1724">
        <v>8</v>
      </c>
      <c r="Q1724">
        <v>2</v>
      </c>
      <c r="R1724">
        <v>4.19</v>
      </c>
      <c r="S1724">
        <v>4.19</v>
      </c>
      <c r="T1724">
        <v>521.99</v>
      </c>
      <c r="U1724">
        <v>125.94</v>
      </c>
      <c r="V1724">
        <v>5.35</v>
      </c>
      <c r="W1724">
        <v>12.97</v>
      </c>
      <c r="X1724">
        <v>3.75</v>
      </c>
      <c r="Y1724">
        <v>4</v>
      </c>
      <c r="Z1724" t="s">
        <v>4268</v>
      </c>
      <c r="AA1724">
        <v>2</v>
      </c>
      <c r="AB1724">
        <v>7</v>
      </c>
      <c r="AC1724">
        <v>1.905</v>
      </c>
      <c r="AE1724" t="s">
        <v>5399</v>
      </c>
      <c r="AH1724">
        <v>0</v>
      </c>
      <c r="AI1724">
        <v>0</v>
      </c>
    </row>
    <row r="1725" spans="2:35">
      <c r="B1725">
        <v>80</v>
      </c>
      <c r="H1725">
        <v>7.4</v>
      </c>
      <c r="I1725" t="s">
        <v>6447</v>
      </c>
      <c r="J1725" t="s">
        <v>6451</v>
      </c>
      <c r="L1725" t="s">
        <v>6495</v>
      </c>
      <c r="M1725" t="s">
        <v>6506</v>
      </c>
      <c r="N1725" t="s">
        <v>7181</v>
      </c>
      <c r="O1725" t="s">
        <v>8267</v>
      </c>
      <c r="P1725">
        <v>8</v>
      </c>
      <c r="Q1725">
        <v>1</v>
      </c>
      <c r="R1725">
        <v>3.92</v>
      </c>
      <c r="S1725">
        <v>3.92</v>
      </c>
      <c r="T1725">
        <v>489.92</v>
      </c>
      <c r="U1725">
        <v>123.04</v>
      </c>
      <c r="V1725">
        <v>4.69</v>
      </c>
      <c r="W1725">
        <v>12.92</v>
      </c>
      <c r="X1725">
        <v>0</v>
      </c>
      <c r="Y1725">
        <v>4</v>
      </c>
      <c r="Z1725" t="s">
        <v>4268</v>
      </c>
      <c r="AA1725">
        <v>0</v>
      </c>
      <c r="AB1725">
        <v>7</v>
      </c>
      <c r="AC1725">
        <v>2.485333333333334</v>
      </c>
      <c r="AE1725" t="s">
        <v>5399</v>
      </c>
      <c r="AH1725">
        <v>0</v>
      </c>
      <c r="AI1725">
        <v>0</v>
      </c>
    </row>
    <row r="1726" spans="2:35">
      <c r="B1726">
        <v>3</v>
      </c>
      <c r="H1726">
        <v>7.4</v>
      </c>
      <c r="I1726" t="s">
        <v>6447</v>
      </c>
      <c r="J1726" t="s">
        <v>6451</v>
      </c>
      <c r="L1726" t="s">
        <v>6495</v>
      </c>
      <c r="M1726" t="s">
        <v>6506</v>
      </c>
      <c r="N1726" t="s">
        <v>7183</v>
      </c>
      <c r="O1726" t="s">
        <v>8269</v>
      </c>
      <c r="P1726">
        <v>9</v>
      </c>
      <c r="Q1726">
        <v>2</v>
      </c>
      <c r="R1726">
        <v>3.81</v>
      </c>
      <c r="S1726">
        <v>3.97</v>
      </c>
      <c r="T1726">
        <v>646.99</v>
      </c>
      <c r="U1726">
        <v>151.99</v>
      </c>
      <c r="V1726">
        <v>5.32</v>
      </c>
      <c r="W1726">
        <v>7.64</v>
      </c>
      <c r="X1726">
        <v>0.02</v>
      </c>
      <c r="Y1726">
        <v>4</v>
      </c>
      <c r="Z1726" t="s">
        <v>4268</v>
      </c>
      <c r="AA1726">
        <v>2</v>
      </c>
      <c r="AB1726">
        <v>10</v>
      </c>
      <c r="AC1726">
        <v>2.11</v>
      </c>
      <c r="AE1726" t="s">
        <v>5399</v>
      </c>
      <c r="AH1726">
        <v>0</v>
      </c>
      <c r="AI1726">
        <v>0</v>
      </c>
    </row>
    <row r="1727" spans="2:35">
      <c r="B1727">
        <v>6.8</v>
      </c>
      <c r="H1727">
        <v>7.4</v>
      </c>
      <c r="I1727" t="s">
        <v>6447</v>
      </c>
      <c r="J1727" t="s">
        <v>6451</v>
      </c>
      <c r="L1727" t="s">
        <v>6495</v>
      </c>
      <c r="M1727" t="s">
        <v>6506</v>
      </c>
      <c r="N1727" t="s">
        <v>7185</v>
      </c>
      <c r="O1727" t="s">
        <v>8271</v>
      </c>
    </row>
    <row r="1728" spans="2:35">
      <c r="B1728">
        <v>110</v>
      </c>
      <c r="H1728">
        <v>7.4</v>
      </c>
      <c r="I1728" t="s">
        <v>6447</v>
      </c>
      <c r="J1728" t="s">
        <v>6451</v>
      </c>
      <c r="L1728" t="s">
        <v>6495</v>
      </c>
      <c r="M1728" t="s">
        <v>6506</v>
      </c>
      <c r="N1728" t="s">
        <v>7187</v>
      </c>
      <c r="O1728" t="s">
        <v>8273</v>
      </c>
      <c r="P1728">
        <v>6</v>
      </c>
      <c r="Q1728">
        <v>2</v>
      </c>
      <c r="R1728">
        <v>3.59</v>
      </c>
      <c r="S1728">
        <v>4.68</v>
      </c>
      <c r="T1728">
        <v>496.35</v>
      </c>
      <c r="U1728">
        <v>116.29</v>
      </c>
      <c r="V1728">
        <v>5.82</v>
      </c>
      <c r="W1728">
        <v>12.36</v>
      </c>
      <c r="X1728">
        <v>6.86</v>
      </c>
      <c r="Y1728">
        <v>4</v>
      </c>
      <c r="Z1728" t="s">
        <v>4268</v>
      </c>
      <c r="AA1728">
        <v>1</v>
      </c>
      <c r="AB1728">
        <v>6</v>
      </c>
      <c r="AC1728">
        <v>2.014738095238095</v>
      </c>
      <c r="AE1728" t="s">
        <v>5399</v>
      </c>
      <c r="AH1728">
        <v>0</v>
      </c>
      <c r="AI1728">
        <v>0</v>
      </c>
    </row>
    <row r="1729" spans="2:35">
      <c r="B1729">
        <v>12</v>
      </c>
      <c r="H1729">
        <v>7.4</v>
      </c>
      <c r="I1729" t="s">
        <v>6447</v>
      </c>
      <c r="J1729" t="s">
        <v>6451</v>
      </c>
      <c r="L1729" t="s">
        <v>6495</v>
      </c>
      <c r="M1729" t="s">
        <v>6506</v>
      </c>
      <c r="N1729" t="s">
        <v>7189</v>
      </c>
      <c r="O1729" t="s">
        <v>8275</v>
      </c>
      <c r="P1729">
        <v>8</v>
      </c>
      <c r="Q1729">
        <v>2</v>
      </c>
      <c r="R1729">
        <v>0.14</v>
      </c>
      <c r="S1729">
        <v>3.02</v>
      </c>
      <c r="T1729">
        <v>584.05</v>
      </c>
      <c r="U1729">
        <v>155.56</v>
      </c>
      <c r="V1729">
        <v>4.14</v>
      </c>
      <c r="W1729">
        <v>4.27</v>
      </c>
      <c r="X1729">
        <v>0</v>
      </c>
      <c r="Y1729">
        <v>3</v>
      </c>
      <c r="Z1729" t="s">
        <v>4268</v>
      </c>
      <c r="AA1729">
        <v>1</v>
      </c>
      <c r="AB1729">
        <v>8</v>
      </c>
      <c r="AC1729">
        <v>3.49</v>
      </c>
      <c r="AE1729" t="s">
        <v>5398</v>
      </c>
      <c r="AH1729">
        <v>0</v>
      </c>
      <c r="AI1729">
        <v>0</v>
      </c>
    </row>
    <row r="1730" spans="2:35">
      <c r="B1730">
        <v>2.9</v>
      </c>
      <c r="H1730">
        <v>7.4</v>
      </c>
      <c r="I1730" t="s">
        <v>6447</v>
      </c>
      <c r="J1730" t="s">
        <v>6451</v>
      </c>
      <c r="L1730" t="s">
        <v>6495</v>
      </c>
      <c r="M1730" t="s">
        <v>6506</v>
      </c>
      <c r="N1730" t="s">
        <v>7191</v>
      </c>
      <c r="O1730" t="s">
        <v>8277</v>
      </c>
      <c r="P1730">
        <v>6</v>
      </c>
      <c r="Q1730">
        <v>2</v>
      </c>
      <c r="R1730">
        <v>1.69</v>
      </c>
      <c r="S1730">
        <v>4.58</v>
      </c>
      <c r="T1730">
        <v>540.4</v>
      </c>
      <c r="U1730">
        <v>121.42</v>
      </c>
      <c r="V1730">
        <v>5.53</v>
      </c>
      <c r="W1730">
        <v>4.27</v>
      </c>
      <c r="X1730">
        <v>0</v>
      </c>
      <c r="Y1730">
        <v>3</v>
      </c>
      <c r="Z1730" t="s">
        <v>4268</v>
      </c>
      <c r="AA1730">
        <v>2</v>
      </c>
      <c r="AB1730">
        <v>7</v>
      </c>
      <c r="AC1730">
        <v>2.71</v>
      </c>
      <c r="AE1730" t="s">
        <v>5398</v>
      </c>
      <c r="AH1730">
        <v>0</v>
      </c>
      <c r="AI1730">
        <v>0</v>
      </c>
    </row>
    <row r="1731" spans="2:35">
      <c r="E1731">
        <v>0.1</v>
      </c>
      <c r="H1731">
        <v>7.4</v>
      </c>
      <c r="I1731" t="s">
        <v>6445</v>
      </c>
      <c r="J1731" t="s">
        <v>6451</v>
      </c>
      <c r="L1731" t="s">
        <v>6496</v>
      </c>
      <c r="M1731" t="s">
        <v>6503</v>
      </c>
      <c r="N1731" t="s">
        <v>7572</v>
      </c>
      <c r="O1731" t="s">
        <v>8657</v>
      </c>
    </row>
    <row r="1732" spans="2:35">
      <c r="E1732">
        <v>0.6</v>
      </c>
      <c r="H1732">
        <v>7.4</v>
      </c>
      <c r="I1732" t="s">
        <v>6445</v>
      </c>
      <c r="J1732" t="s">
        <v>6451</v>
      </c>
      <c r="L1732" t="s">
        <v>6496</v>
      </c>
      <c r="M1732" t="s">
        <v>6503</v>
      </c>
      <c r="N1732" t="s">
        <v>7573</v>
      </c>
      <c r="O1732" t="s">
        <v>8658</v>
      </c>
    </row>
    <row r="1733" spans="2:35">
      <c r="E1733">
        <v>0.2</v>
      </c>
      <c r="H1733">
        <v>7.4</v>
      </c>
      <c r="I1733" t="s">
        <v>6445</v>
      </c>
      <c r="J1733" t="s">
        <v>6451</v>
      </c>
      <c r="L1733" t="s">
        <v>6496</v>
      </c>
      <c r="M1733" t="s">
        <v>6503</v>
      </c>
      <c r="N1733" t="s">
        <v>7574</v>
      </c>
      <c r="O1733" t="s">
        <v>8659</v>
      </c>
    </row>
    <row r="1734" spans="2:35">
      <c r="E1734">
        <v>0.2</v>
      </c>
      <c r="H1734">
        <v>7.4</v>
      </c>
      <c r="I1734" t="s">
        <v>6445</v>
      </c>
      <c r="J1734" t="s">
        <v>6451</v>
      </c>
      <c r="L1734" t="s">
        <v>6496</v>
      </c>
      <c r="M1734" t="s">
        <v>6503</v>
      </c>
      <c r="N1734" t="s">
        <v>7574</v>
      </c>
      <c r="O1734" t="s">
        <v>8659</v>
      </c>
    </row>
    <row r="1735" spans="2:35">
      <c r="E1735">
        <v>0.1</v>
      </c>
      <c r="H1735">
        <v>7.4</v>
      </c>
      <c r="I1735" t="s">
        <v>6445</v>
      </c>
      <c r="J1735" t="s">
        <v>6451</v>
      </c>
      <c r="L1735" t="s">
        <v>6496</v>
      </c>
      <c r="M1735" t="s">
        <v>6503</v>
      </c>
      <c r="N1735" t="s">
        <v>7575</v>
      </c>
      <c r="O1735" t="s">
        <v>8660</v>
      </c>
    </row>
    <row r="1736" spans="2:35">
      <c r="E1736">
        <v>0.1</v>
      </c>
      <c r="H1736">
        <v>7.4</v>
      </c>
      <c r="I1736" t="s">
        <v>6445</v>
      </c>
      <c r="J1736" t="s">
        <v>6451</v>
      </c>
      <c r="L1736" t="s">
        <v>6496</v>
      </c>
      <c r="M1736" t="s">
        <v>6503</v>
      </c>
      <c r="N1736" t="s">
        <v>7575</v>
      </c>
      <c r="O1736" t="s">
        <v>8660</v>
      </c>
    </row>
    <row r="1737" spans="2:35">
      <c r="E1737">
        <v>0.1</v>
      </c>
      <c r="H1737">
        <v>7.4</v>
      </c>
      <c r="I1737" t="s">
        <v>6445</v>
      </c>
      <c r="J1737" t="s">
        <v>6451</v>
      </c>
      <c r="L1737" t="s">
        <v>6496</v>
      </c>
      <c r="M1737" t="s">
        <v>6503</v>
      </c>
      <c r="N1737" t="s">
        <v>7576</v>
      </c>
      <c r="O1737" t="s">
        <v>8661</v>
      </c>
    </row>
    <row r="1738" spans="2:35">
      <c r="E1738">
        <v>0.1</v>
      </c>
      <c r="H1738">
        <v>7.4</v>
      </c>
      <c r="I1738" t="s">
        <v>6445</v>
      </c>
      <c r="J1738" t="s">
        <v>6451</v>
      </c>
      <c r="L1738" t="s">
        <v>6496</v>
      </c>
      <c r="M1738" t="s">
        <v>6503</v>
      </c>
      <c r="N1738" t="s">
        <v>7577</v>
      </c>
      <c r="O1738" t="s">
        <v>8662</v>
      </c>
    </row>
    <row r="1739" spans="2:35">
      <c r="E1739">
        <v>0.1</v>
      </c>
      <c r="H1739">
        <v>7.4</v>
      </c>
      <c r="I1739" t="s">
        <v>6445</v>
      </c>
      <c r="J1739" t="s">
        <v>6451</v>
      </c>
      <c r="L1739" t="s">
        <v>6496</v>
      </c>
      <c r="M1739" t="s">
        <v>6503</v>
      </c>
      <c r="N1739" t="s">
        <v>7577</v>
      </c>
      <c r="O1739" t="s">
        <v>8662</v>
      </c>
    </row>
    <row r="1740" spans="2:35">
      <c r="E1740">
        <v>0.2</v>
      </c>
      <c r="H1740">
        <v>7.4</v>
      </c>
      <c r="I1740" t="s">
        <v>6445</v>
      </c>
      <c r="J1740" t="s">
        <v>6451</v>
      </c>
      <c r="L1740" t="s">
        <v>6496</v>
      </c>
      <c r="M1740" t="s">
        <v>6503</v>
      </c>
      <c r="N1740" t="s">
        <v>7578</v>
      </c>
      <c r="O1740" t="s">
        <v>8663</v>
      </c>
    </row>
    <row r="1741" spans="2:35">
      <c r="E1741">
        <v>0.2</v>
      </c>
      <c r="H1741">
        <v>7.4</v>
      </c>
      <c r="I1741" t="s">
        <v>6445</v>
      </c>
      <c r="J1741" t="s">
        <v>6451</v>
      </c>
      <c r="L1741" t="s">
        <v>6496</v>
      </c>
      <c r="M1741" t="s">
        <v>6503</v>
      </c>
      <c r="N1741" t="s">
        <v>7579</v>
      </c>
      <c r="O1741" t="s">
        <v>8664</v>
      </c>
    </row>
    <row r="1742" spans="2:35">
      <c r="B1742">
        <v>930</v>
      </c>
      <c r="H1742">
        <v>7.4</v>
      </c>
      <c r="I1742" t="s">
        <v>6448</v>
      </c>
      <c r="J1742" t="s">
        <v>6451</v>
      </c>
      <c r="L1742" t="s">
        <v>6497</v>
      </c>
      <c r="M1742" t="s">
        <v>6506</v>
      </c>
      <c r="N1742" t="s">
        <v>7580</v>
      </c>
      <c r="O1742" t="s">
        <v>8665</v>
      </c>
      <c r="P1742">
        <v>7</v>
      </c>
      <c r="Q1742">
        <v>3</v>
      </c>
      <c r="R1742">
        <v>-0.55</v>
      </c>
      <c r="S1742">
        <v>2.95</v>
      </c>
      <c r="T1742">
        <v>461.87</v>
      </c>
      <c r="U1742">
        <v>138.15</v>
      </c>
      <c r="V1742">
        <v>2.81</v>
      </c>
      <c r="W1742">
        <v>3.23</v>
      </c>
      <c r="X1742">
        <v>14.82</v>
      </c>
      <c r="Y1742">
        <v>4</v>
      </c>
      <c r="Z1742" t="s">
        <v>4268</v>
      </c>
      <c r="AA1742">
        <v>0</v>
      </c>
      <c r="AB1742">
        <v>5</v>
      </c>
      <c r="AC1742">
        <v>2.439023809523809</v>
      </c>
      <c r="AE1742" t="s">
        <v>5400</v>
      </c>
      <c r="AH1742">
        <v>0</v>
      </c>
      <c r="AI1742">
        <v>0</v>
      </c>
    </row>
    <row r="1743" spans="2:35">
      <c r="B1743">
        <v>340</v>
      </c>
      <c r="H1743">
        <v>7.4</v>
      </c>
      <c r="I1743" t="s">
        <v>6448</v>
      </c>
      <c r="J1743" t="s">
        <v>6451</v>
      </c>
      <c r="L1743" t="s">
        <v>6497</v>
      </c>
      <c r="M1743" t="s">
        <v>6506</v>
      </c>
      <c r="N1743" t="s">
        <v>7581</v>
      </c>
      <c r="O1743" t="s">
        <v>8666</v>
      </c>
      <c r="P1743">
        <v>7</v>
      </c>
      <c r="Q1743">
        <v>2</v>
      </c>
      <c r="R1743">
        <v>2.6</v>
      </c>
      <c r="S1743">
        <v>4.56</v>
      </c>
      <c r="T1743">
        <v>510.34</v>
      </c>
      <c r="U1743">
        <v>125.87</v>
      </c>
      <c r="V1743">
        <v>3.23</v>
      </c>
      <c r="W1743">
        <v>4.42</v>
      </c>
      <c r="X1743">
        <v>0.63</v>
      </c>
      <c r="Y1743">
        <v>4</v>
      </c>
      <c r="Z1743" t="s">
        <v>4268</v>
      </c>
      <c r="AA1743">
        <v>1</v>
      </c>
      <c r="AB1743">
        <v>5</v>
      </c>
      <c r="AC1743">
        <v>2.42</v>
      </c>
      <c r="AE1743" t="s">
        <v>5398</v>
      </c>
      <c r="AH1743">
        <v>0</v>
      </c>
      <c r="AI1743">
        <v>0</v>
      </c>
    </row>
    <row r="1744" spans="2:35">
      <c r="B1744">
        <v>230</v>
      </c>
      <c r="H1744">
        <v>7.4</v>
      </c>
      <c r="I1744" t="s">
        <v>6448</v>
      </c>
      <c r="J1744" t="s">
        <v>6451</v>
      </c>
      <c r="L1744" t="s">
        <v>6497</v>
      </c>
      <c r="M1744" t="s">
        <v>6506</v>
      </c>
      <c r="N1744" t="s">
        <v>7582</v>
      </c>
      <c r="O1744" t="s">
        <v>8667</v>
      </c>
      <c r="P1744">
        <v>7</v>
      </c>
      <c r="Q1744">
        <v>2</v>
      </c>
      <c r="R1744">
        <v>1.87</v>
      </c>
      <c r="S1744">
        <v>3.83</v>
      </c>
      <c r="T1744">
        <v>495.33</v>
      </c>
      <c r="U1744">
        <v>122.63</v>
      </c>
      <c r="V1744">
        <v>3.77</v>
      </c>
      <c r="W1744">
        <v>4.42</v>
      </c>
      <c r="X1744">
        <v>0.63</v>
      </c>
      <c r="Y1744">
        <v>4</v>
      </c>
      <c r="Z1744" t="s">
        <v>4268</v>
      </c>
      <c r="AA1744">
        <v>0</v>
      </c>
      <c r="AB1744">
        <v>5</v>
      </c>
      <c r="AC1744">
        <v>3.118357142857143</v>
      </c>
      <c r="AE1744" t="s">
        <v>5398</v>
      </c>
      <c r="AH1744">
        <v>0</v>
      </c>
      <c r="AI1744">
        <v>0</v>
      </c>
    </row>
    <row r="1745" spans="2:35">
      <c r="B1745">
        <v>420</v>
      </c>
      <c r="H1745">
        <v>7.4</v>
      </c>
      <c r="I1745" t="s">
        <v>6448</v>
      </c>
      <c r="J1745" t="s">
        <v>6451</v>
      </c>
      <c r="L1745" t="s">
        <v>6497</v>
      </c>
      <c r="M1745" t="s">
        <v>6506</v>
      </c>
      <c r="N1745" t="s">
        <v>7583</v>
      </c>
      <c r="O1745" t="s">
        <v>8668</v>
      </c>
      <c r="P1745">
        <v>5</v>
      </c>
      <c r="Q1745">
        <v>2</v>
      </c>
      <c r="R1745">
        <v>1.13</v>
      </c>
      <c r="S1745">
        <v>4.01</v>
      </c>
      <c r="T1745">
        <v>471.3</v>
      </c>
      <c r="U1745">
        <v>105.47</v>
      </c>
      <c r="V1745">
        <v>4.29</v>
      </c>
      <c r="W1745">
        <v>4.26</v>
      </c>
      <c r="X1745">
        <v>0</v>
      </c>
      <c r="Y1745">
        <v>3</v>
      </c>
      <c r="Z1745" t="s">
        <v>4268</v>
      </c>
      <c r="AA1745">
        <v>0</v>
      </c>
      <c r="AB1745">
        <v>5</v>
      </c>
      <c r="AC1745">
        <v>3.684333333333333</v>
      </c>
      <c r="AE1745" t="s">
        <v>5398</v>
      </c>
      <c r="AH1745">
        <v>0</v>
      </c>
      <c r="AI1745">
        <v>0</v>
      </c>
    </row>
    <row r="1746" spans="2:35">
      <c r="B1746">
        <v>330</v>
      </c>
      <c r="H1746">
        <v>7.4</v>
      </c>
      <c r="I1746" t="s">
        <v>6448</v>
      </c>
      <c r="J1746" t="s">
        <v>6451</v>
      </c>
      <c r="L1746" t="s">
        <v>6497</v>
      </c>
      <c r="M1746" t="s">
        <v>6506</v>
      </c>
      <c r="N1746" t="s">
        <v>7584</v>
      </c>
      <c r="O1746" t="s">
        <v>8669</v>
      </c>
      <c r="P1746">
        <v>7</v>
      </c>
      <c r="Q1746">
        <v>2</v>
      </c>
      <c r="R1746">
        <v>3.45</v>
      </c>
      <c r="S1746">
        <v>3.46</v>
      </c>
      <c r="T1746">
        <v>511.32</v>
      </c>
      <c r="U1746">
        <v>127.06</v>
      </c>
      <c r="V1746">
        <v>3.93</v>
      </c>
      <c r="W1746">
        <v>12.84</v>
      </c>
      <c r="X1746">
        <v>5.49</v>
      </c>
      <c r="Y1746">
        <v>4</v>
      </c>
      <c r="Z1746" t="s">
        <v>4268</v>
      </c>
      <c r="AA1746">
        <v>1</v>
      </c>
      <c r="AB1746">
        <v>5</v>
      </c>
      <c r="AC1746">
        <v>2.545</v>
      </c>
      <c r="AE1746" t="s">
        <v>5399</v>
      </c>
      <c r="AH1746">
        <v>0</v>
      </c>
      <c r="AI1746">
        <v>0</v>
      </c>
    </row>
    <row r="1747" spans="2:35">
      <c r="B1747">
        <v>550</v>
      </c>
      <c r="H1747">
        <v>7.4</v>
      </c>
      <c r="I1747" t="s">
        <v>6448</v>
      </c>
      <c r="J1747" t="s">
        <v>6451</v>
      </c>
      <c r="L1747" t="s">
        <v>6497</v>
      </c>
      <c r="M1747" t="s">
        <v>6506</v>
      </c>
      <c r="N1747" t="s">
        <v>7585</v>
      </c>
      <c r="O1747" t="s">
        <v>8670</v>
      </c>
      <c r="P1747">
        <v>6</v>
      </c>
      <c r="Q1747">
        <v>2</v>
      </c>
      <c r="R1747">
        <v>5.12</v>
      </c>
      <c r="S1747">
        <v>5.5</v>
      </c>
      <c r="T1747">
        <v>562.34</v>
      </c>
      <c r="U1747">
        <v>109.74</v>
      </c>
      <c r="V1747">
        <v>5.39</v>
      </c>
      <c r="W1747">
        <v>7.12</v>
      </c>
      <c r="X1747">
        <v>0</v>
      </c>
      <c r="Y1747">
        <v>4</v>
      </c>
      <c r="Z1747" t="s">
        <v>4268</v>
      </c>
      <c r="AA1747">
        <v>2</v>
      </c>
      <c r="AB1747">
        <v>5</v>
      </c>
      <c r="AC1747">
        <v>1.842</v>
      </c>
      <c r="AE1747" t="s">
        <v>5399</v>
      </c>
      <c r="AH1747">
        <v>0</v>
      </c>
      <c r="AI1747">
        <v>0</v>
      </c>
    </row>
    <row r="1748" spans="2:35">
      <c r="B1748">
        <v>130</v>
      </c>
      <c r="H1748">
        <v>7.4</v>
      </c>
      <c r="I1748" t="s">
        <v>6448</v>
      </c>
      <c r="J1748" t="s">
        <v>6451</v>
      </c>
      <c r="L1748" t="s">
        <v>6497</v>
      </c>
      <c r="M1748" t="s">
        <v>6506</v>
      </c>
      <c r="N1748" t="s">
        <v>7586</v>
      </c>
      <c r="O1748" t="s">
        <v>8671</v>
      </c>
      <c r="P1748">
        <v>6</v>
      </c>
      <c r="Q1748">
        <v>3</v>
      </c>
      <c r="R1748">
        <v>4.75</v>
      </c>
      <c r="S1748">
        <v>4.77</v>
      </c>
      <c r="T1748">
        <v>509.35</v>
      </c>
      <c r="U1748">
        <v>117.08</v>
      </c>
      <c r="V1748">
        <v>4.69</v>
      </c>
      <c r="W1748">
        <v>9.35</v>
      </c>
      <c r="X1748">
        <v>3.05</v>
      </c>
      <c r="Y1748">
        <v>4</v>
      </c>
      <c r="Z1748" t="s">
        <v>4268</v>
      </c>
      <c r="AA1748">
        <v>1</v>
      </c>
      <c r="AB1748">
        <v>5</v>
      </c>
      <c r="AC1748">
        <v>1.379</v>
      </c>
      <c r="AE1748" t="s">
        <v>5399</v>
      </c>
      <c r="AH1748">
        <v>0</v>
      </c>
      <c r="AI1748">
        <v>0</v>
      </c>
    </row>
    <row r="1749" spans="2:35">
      <c r="B1749">
        <v>470</v>
      </c>
      <c r="H1749">
        <v>7.4</v>
      </c>
      <c r="I1749" t="s">
        <v>6448</v>
      </c>
      <c r="J1749" t="s">
        <v>6451</v>
      </c>
      <c r="L1749" t="s">
        <v>6497</v>
      </c>
      <c r="M1749" t="s">
        <v>6506</v>
      </c>
      <c r="N1749" t="s">
        <v>7587</v>
      </c>
      <c r="O1749" t="s">
        <v>8672</v>
      </c>
      <c r="P1749">
        <v>5</v>
      </c>
      <c r="Q1749">
        <v>2</v>
      </c>
      <c r="R1749">
        <v>3.92</v>
      </c>
      <c r="S1749">
        <v>4.05</v>
      </c>
      <c r="T1749">
        <v>493.35</v>
      </c>
      <c r="U1749">
        <v>96.84999999999999</v>
      </c>
      <c r="V1749">
        <v>4.98</v>
      </c>
      <c r="W1749">
        <v>13.28</v>
      </c>
      <c r="X1749">
        <v>6.79</v>
      </c>
      <c r="Y1749">
        <v>4</v>
      </c>
      <c r="Z1749" t="s">
        <v>4268</v>
      </c>
      <c r="AA1749">
        <v>0</v>
      </c>
      <c r="AB1749">
        <v>5</v>
      </c>
      <c r="AC1749">
        <v>2.834166666666667</v>
      </c>
      <c r="AE1749" t="s">
        <v>5399</v>
      </c>
      <c r="AH1749">
        <v>0</v>
      </c>
      <c r="AI1749">
        <v>0</v>
      </c>
    </row>
    <row r="1750" spans="2:35">
      <c r="B1750">
        <v>170</v>
      </c>
      <c r="H1750">
        <v>7.4</v>
      </c>
      <c r="I1750" t="s">
        <v>6448</v>
      </c>
      <c r="J1750" t="s">
        <v>6451</v>
      </c>
      <c r="L1750" t="s">
        <v>6497</v>
      </c>
      <c r="M1750" t="s">
        <v>6506</v>
      </c>
      <c r="N1750" t="s">
        <v>7588</v>
      </c>
      <c r="O1750" t="s">
        <v>8673</v>
      </c>
      <c r="P1750">
        <v>7</v>
      </c>
      <c r="Q1750">
        <v>2</v>
      </c>
      <c r="R1750">
        <v>1.9</v>
      </c>
      <c r="S1750">
        <v>3.86</v>
      </c>
      <c r="T1750">
        <v>539.78</v>
      </c>
      <c r="U1750">
        <v>122.63</v>
      </c>
      <c r="V1750">
        <v>3.88</v>
      </c>
      <c r="W1750">
        <v>4.42</v>
      </c>
      <c r="X1750">
        <v>0.63</v>
      </c>
      <c r="Y1750">
        <v>4</v>
      </c>
      <c r="Z1750" t="s">
        <v>4268</v>
      </c>
      <c r="AA1750">
        <v>1</v>
      </c>
      <c r="AB1750">
        <v>5</v>
      </c>
      <c r="AC1750">
        <v>3.07</v>
      </c>
      <c r="AE1750" t="s">
        <v>5398</v>
      </c>
      <c r="AH1750">
        <v>0</v>
      </c>
      <c r="AI1750">
        <v>0</v>
      </c>
    </row>
    <row r="1751" spans="2:35">
      <c r="B1751">
        <v>190</v>
      </c>
      <c r="H1751">
        <v>7.4</v>
      </c>
      <c r="I1751" t="s">
        <v>6448</v>
      </c>
      <c r="J1751" t="s">
        <v>6451</v>
      </c>
      <c r="L1751" t="s">
        <v>6497</v>
      </c>
      <c r="M1751" t="s">
        <v>6506</v>
      </c>
      <c r="N1751" t="s">
        <v>7589</v>
      </c>
      <c r="O1751" t="s">
        <v>8674</v>
      </c>
      <c r="P1751">
        <v>7</v>
      </c>
      <c r="Q1751">
        <v>2</v>
      </c>
      <c r="R1751">
        <v>3.48</v>
      </c>
      <c r="S1751">
        <v>3.49</v>
      </c>
      <c r="T1751">
        <v>555.77</v>
      </c>
      <c r="U1751">
        <v>127.06</v>
      </c>
      <c r="V1751">
        <v>4.04</v>
      </c>
      <c r="W1751">
        <v>12.84</v>
      </c>
      <c r="X1751">
        <v>5.49</v>
      </c>
      <c r="Y1751">
        <v>4</v>
      </c>
      <c r="Z1751" t="s">
        <v>4268</v>
      </c>
      <c r="AA1751">
        <v>1</v>
      </c>
      <c r="AB1751">
        <v>5</v>
      </c>
      <c r="AC1751">
        <v>2.515</v>
      </c>
      <c r="AE1751" t="s">
        <v>5399</v>
      </c>
      <c r="AH1751">
        <v>0</v>
      </c>
      <c r="AI1751">
        <v>0</v>
      </c>
    </row>
    <row r="1752" spans="2:35">
      <c r="B1752">
        <v>750</v>
      </c>
      <c r="H1752">
        <v>7.4</v>
      </c>
      <c r="I1752" t="s">
        <v>6448</v>
      </c>
      <c r="J1752" t="s">
        <v>6451</v>
      </c>
      <c r="L1752" t="s">
        <v>6497</v>
      </c>
      <c r="M1752" t="s">
        <v>6506</v>
      </c>
      <c r="N1752" t="s">
        <v>7590</v>
      </c>
      <c r="O1752" t="s">
        <v>8675</v>
      </c>
      <c r="P1752">
        <v>6</v>
      </c>
      <c r="Q1752">
        <v>3</v>
      </c>
      <c r="R1752">
        <v>5.04</v>
      </c>
      <c r="S1752">
        <v>5.06</v>
      </c>
      <c r="T1752">
        <v>542.9</v>
      </c>
      <c r="U1752">
        <v>117.08</v>
      </c>
      <c r="V1752">
        <v>5.05</v>
      </c>
      <c r="W1752">
        <v>9.35</v>
      </c>
      <c r="X1752">
        <v>3.05</v>
      </c>
      <c r="Y1752">
        <v>4</v>
      </c>
      <c r="Z1752" t="s">
        <v>4268</v>
      </c>
      <c r="AA1752">
        <v>2</v>
      </c>
      <c r="AB1752">
        <v>5</v>
      </c>
      <c r="AC1752">
        <v>1.264</v>
      </c>
      <c r="AE1752" t="s">
        <v>5399</v>
      </c>
      <c r="AH1752">
        <v>0</v>
      </c>
      <c r="AI1752">
        <v>0</v>
      </c>
    </row>
    <row r="1753" spans="2:35">
      <c r="B1753">
        <v>60</v>
      </c>
      <c r="H1753">
        <v>7.4</v>
      </c>
      <c r="I1753" t="s">
        <v>6448</v>
      </c>
      <c r="J1753" t="s">
        <v>6451</v>
      </c>
      <c r="L1753" t="s">
        <v>6497</v>
      </c>
      <c r="M1753" t="s">
        <v>6506</v>
      </c>
      <c r="N1753" t="s">
        <v>7591</v>
      </c>
      <c r="O1753" t="s">
        <v>8676</v>
      </c>
      <c r="P1753">
        <v>6</v>
      </c>
      <c r="Q1753">
        <v>2</v>
      </c>
      <c r="R1753">
        <v>0.13</v>
      </c>
      <c r="S1753">
        <v>3.01</v>
      </c>
      <c r="T1753">
        <v>461.86</v>
      </c>
      <c r="U1753">
        <v>129.26</v>
      </c>
      <c r="V1753">
        <v>3.51</v>
      </c>
      <c r="W1753">
        <v>4.26</v>
      </c>
      <c r="X1753">
        <v>0</v>
      </c>
      <c r="Y1753">
        <v>3</v>
      </c>
      <c r="Z1753" t="s">
        <v>4268</v>
      </c>
      <c r="AA1753">
        <v>0</v>
      </c>
      <c r="AB1753">
        <v>5</v>
      </c>
      <c r="AC1753">
        <v>3.767428571428571</v>
      </c>
      <c r="AE1753" t="s">
        <v>5398</v>
      </c>
      <c r="AH1753">
        <v>0</v>
      </c>
      <c r="AI1753">
        <v>0</v>
      </c>
    </row>
    <row r="1754" spans="2:35">
      <c r="B1754">
        <v>34</v>
      </c>
      <c r="H1754">
        <v>7.4</v>
      </c>
      <c r="I1754" t="s">
        <v>6448</v>
      </c>
      <c r="J1754" t="s">
        <v>6451</v>
      </c>
      <c r="L1754" t="s">
        <v>6497</v>
      </c>
      <c r="M1754" t="s">
        <v>6506</v>
      </c>
      <c r="N1754" t="s">
        <v>7592</v>
      </c>
      <c r="O1754" t="s">
        <v>8677</v>
      </c>
      <c r="P1754">
        <v>8</v>
      </c>
      <c r="Q1754">
        <v>2</v>
      </c>
      <c r="R1754">
        <v>2.45</v>
      </c>
      <c r="S1754">
        <v>2.46</v>
      </c>
      <c r="T1754">
        <v>501.89</v>
      </c>
      <c r="U1754">
        <v>150.85</v>
      </c>
      <c r="V1754">
        <v>3.15</v>
      </c>
      <c r="W1754">
        <v>12.84</v>
      </c>
      <c r="X1754">
        <v>5.49</v>
      </c>
      <c r="Y1754">
        <v>4</v>
      </c>
      <c r="Z1754" t="s">
        <v>4268</v>
      </c>
      <c r="AA1754">
        <v>1</v>
      </c>
      <c r="AB1754">
        <v>5</v>
      </c>
      <c r="AC1754">
        <v>3.275</v>
      </c>
      <c r="AE1754" t="s">
        <v>5399</v>
      </c>
      <c r="AH1754">
        <v>0</v>
      </c>
      <c r="AI1754">
        <v>0</v>
      </c>
    </row>
    <row r="1755" spans="2:35">
      <c r="B1755">
        <v>140</v>
      </c>
      <c r="H1755">
        <v>7.4</v>
      </c>
      <c r="I1755" t="s">
        <v>6448</v>
      </c>
      <c r="J1755" t="s">
        <v>6451</v>
      </c>
      <c r="L1755" t="s">
        <v>6497</v>
      </c>
      <c r="M1755" t="s">
        <v>6506</v>
      </c>
      <c r="N1755" t="s">
        <v>7593</v>
      </c>
      <c r="O1755" t="s">
        <v>8678</v>
      </c>
      <c r="P1755">
        <v>7</v>
      </c>
      <c r="Q1755">
        <v>3</v>
      </c>
      <c r="R1755">
        <v>3.75</v>
      </c>
      <c r="S1755">
        <v>3.76</v>
      </c>
      <c r="T1755">
        <v>499.91</v>
      </c>
      <c r="U1755">
        <v>140.87</v>
      </c>
      <c r="V1755">
        <v>3.9</v>
      </c>
      <c r="W1755">
        <v>9.35</v>
      </c>
      <c r="X1755">
        <v>3.05</v>
      </c>
      <c r="Y1755">
        <v>4</v>
      </c>
      <c r="Z1755" t="s">
        <v>4268</v>
      </c>
      <c r="AA1755">
        <v>0</v>
      </c>
      <c r="AB1755">
        <v>5</v>
      </c>
      <c r="AC1755">
        <v>1.912309523809524</v>
      </c>
      <c r="AE1755" t="s">
        <v>5399</v>
      </c>
      <c r="AH1755">
        <v>0</v>
      </c>
      <c r="AI1755">
        <v>0</v>
      </c>
    </row>
    <row r="1756" spans="2:35">
      <c r="B1756">
        <v>98</v>
      </c>
      <c r="H1756">
        <v>7.4</v>
      </c>
      <c r="I1756" t="s">
        <v>6448</v>
      </c>
      <c r="J1756" t="s">
        <v>6451</v>
      </c>
      <c r="L1756" t="s">
        <v>6497</v>
      </c>
      <c r="M1756" t="s">
        <v>6506</v>
      </c>
      <c r="N1756" t="s">
        <v>7594</v>
      </c>
      <c r="O1756" t="s">
        <v>8679</v>
      </c>
      <c r="P1756">
        <v>6</v>
      </c>
      <c r="Q1756">
        <v>2</v>
      </c>
      <c r="R1756">
        <v>-0.08</v>
      </c>
      <c r="S1756">
        <v>2.8</v>
      </c>
      <c r="T1756">
        <v>475.89</v>
      </c>
      <c r="U1756">
        <v>129.26</v>
      </c>
      <c r="V1756">
        <v>3.9</v>
      </c>
      <c r="W1756">
        <v>4.26</v>
      </c>
      <c r="X1756">
        <v>0</v>
      </c>
      <c r="Y1756">
        <v>3</v>
      </c>
      <c r="Z1756" t="s">
        <v>4268</v>
      </c>
      <c r="AA1756">
        <v>0</v>
      </c>
      <c r="AB1756">
        <v>5</v>
      </c>
      <c r="AC1756">
        <v>3.672214285714286</v>
      </c>
      <c r="AE1756" t="s">
        <v>5398</v>
      </c>
      <c r="AH1756">
        <v>0</v>
      </c>
      <c r="AI1756">
        <v>0</v>
      </c>
    </row>
    <row r="1757" spans="2:35">
      <c r="B1757">
        <v>77</v>
      </c>
      <c r="H1757">
        <v>7.4</v>
      </c>
      <c r="I1757" t="s">
        <v>6448</v>
      </c>
      <c r="J1757" t="s">
        <v>6451</v>
      </c>
      <c r="L1757" t="s">
        <v>6497</v>
      </c>
      <c r="M1757" t="s">
        <v>6506</v>
      </c>
      <c r="N1757" t="s">
        <v>7595</v>
      </c>
      <c r="O1757" t="s">
        <v>8680</v>
      </c>
      <c r="P1757">
        <v>8</v>
      </c>
      <c r="Q1757">
        <v>2</v>
      </c>
      <c r="R1757">
        <v>2.24</v>
      </c>
      <c r="S1757">
        <v>2.25</v>
      </c>
      <c r="T1757">
        <v>515.91</v>
      </c>
      <c r="U1757">
        <v>150.85</v>
      </c>
      <c r="V1757">
        <v>3.54</v>
      </c>
      <c r="W1757">
        <v>12.84</v>
      </c>
      <c r="X1757">
        <v>5.49</v>
      </c>
      <c r="Y1757">
        <v>4</v>
      </c>
      <c r="Z1757" t="s">
        <v>4268</v>
      </c>
      <c r="AA1757">
        <v>1</v>
      </c>
      <c r="AB1757">
        <v>5</v>
      </c>
      <c r="AC1757">
        <v>3.38</v>
      </c>
      <c r="AE1757" t="s">
        <v>5399</v>
      </c>
      <c r="AH1757">
        <v>0</v>
      </c>
      <c r="AI1757">
        <v>0</v>
      </c>
    </row>
  </sheetData>
  <conditionalFormatting sqref="AD1:AD1759">
    <cfRule type="iconSet" priority="1">
      <iconSet>
        <cfvo type="percent" val="0"/>
        <cfvo type="num" val="3.5"/>
        <cfvo type="num" val="4.5"/>
      </iconSet>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J84"/>
  <sheetViews>
    <sheetView workbookViewId="0"/>
  </sheetViews>
  <sheetFormatPr defaultRowHeight="15"/>
  <sheetData>
    <row r="1" spans="1:10">
      <c r="A1" s="6" t="s">
        <v>8681</v>
      </c>
      <c r="B1" s="6" t="s">
        <v>8682</v>
      </c>
      <c r="C1" s="6" t="s">
        <v>8683</v>
      </c>
      <c r="D1" s="6" t="s">
        <v>8684</v>
      </c>
      <c r="E1" s="6" t="s">
        <v>8685</v>
      </c>
      <c r="F1" s="6" t="s">
        <v>8686</v>
      </c>
      <c r="G1" s="6" t="s">
        <v>8687</v>
      </c>
      <c r="H1" s="6" t="s">
        <v>8688</v>
      </c>
      <c r="I1" s="6" t="s">
        <v>8689</v>
      </c>
      <c r="J1" s="6" t="s">
        <v>8690</v>
      </c>
    </row>
    <row r="2" spans="1:10">
      <c r="A2" t="s">
        <v>8691</v>
      </c>
      <c r="B2" t="s">
        <v>4543</v>
      </c>
      <c r="C2" t="s">
        <v>4545</v>
      </c>
      <c r="D2">
        <v>30</v>
      </c>
      <c r="E2" t="s">
        <v>4546</v>
      </c>
      <c r="G2" s="7" t="s">
        <v>8717</v>
      </c>
    </row>
    <row r="3" spans="1:10">
      <c r="A3" t="s">
        <v>7725</v>
      </c>
      <c r="B3" t="s">
        <v>4542</v>
      </c>
      <c r="C3" t="s">
        <v>4545</v>
      </c>
      <c r="D3">
        <v>34.24</v>
      </c>
      <c r="E3" t="s">
        <v>4546</v>
      </c>
      <c r="G3" s="7" t="s">
        <v>8718</v>
      </c>
    </row>
    <row r="4" spans="1:10">
      <c r="A4" t="s">
        <v>7729</v>
      </c>
      <c r="B4" t="s">
        <v>4542</v>
      </c>
      <c r="C4" t="s">
        <v>4545</v>
      </c>
      <c r="D4">
        <v>49.67</v>
      </c>
      <c r="E4" t="s">
        <v>4546</v>
      </c>
      <c r="G4" s="7" t="s">
        <v>8719</v>
      </c>
      <c r="H4" s="7" t="s">
        <v>8800</v>
      </c>
      <c r="I4" s="7" t="s">
        <v>8877</v>
      </c>
      <c r="J4" s="7" t="s">
        <v>8912</v>
      </c>
    </row>
    <row r="5" spans="1:10">
      <c r="A5" t="s">
        <v>7726</v>
      </c>
      <c r="B5" t="s">
        <v>4542</v>
      </c>
      <c r="C5" t="s">
        <v>4545</v>
      </c>
      <c r="D5">
        <v>111.516667</v>
      </c>
      <c r="E5" t="s">
        <v>4546</v>
      </c>
      <c r="F5" t="s">
        <v>8694</v>
      </c>
      <c r="G5" s="7" t="s">
        <v>8720</v>
      </c>
      <c r="H5" s="7" t="s">
        <v>8801</v>
      </c>
    </row>
    <row r="6" spans="1:10">
      <c r="A6" t="s">
        <v>7733</v>
      </c>
      <c r="B6" t="s">
        <v>4542</v>
      </c>
      <c r="C6" t="s">
        <v>4545</v>
      </c>
      <c r="D6">
        <v>121.593333</v>
      </c>
      <c r="E6" t="s">
        <v>4546</v>
      </c>
      <c r="F6" t="s">
        <v>8695</v>
      </c>
      <c r="G6" s="7" t="s">
        <v>8721</v>
      </c>
      <c r="H6" s="7" t="s">
        <v>8802</v>
      </c>
    </row>
    <row r="7" spans="1:10">
      <c r="A7" t="s">
        <v>7631</v>
      </c>
      <c r="B7" t="s">
        <v>4542</v>
      </c>
      <c r="C7" t="s">
        <v>4545</v>
      </c>
      <c r="D7">
        <v>247.54</v>
      </c>
      <c r="E7" t="s">
        <v>4546</v>
      </c>
      <c r="G7" s="7" t="s">
        <v>8722</v>
      </c>
      <c r="H7" s="7" t="s">
        <v>8803</v>
      </c>
      <c r="I7" s="7" t="s">
        <v>8878</v>
      </c>
    </row>
    <row r="8" spans="1:10">
      <c r="A8" t="s">
        <v>7679</v>
      </c>
      <c r="B8" t="s">
        <v>4542</v>
      </c>
      <c r="C8" t="s">
        <v>4545</v>
      </c>
      <c r="D8">
        <v>319.9</v>
      </c>
      <c r="E8" t="s">
        <v>4546</v>
      </c>
      <c r="F8" t="s">
        <v>8696</v>
      </c>
      <c r="G8" s="7" t="s">
        <v>8723</v>
      </c>
      <c r="H8" s="7" t="s">
        <v>8804</v>
      </c>
    </row>
    <row r="9" spans="1:10">
      <c r="A9" t="s">
        <v>7661</v>
      </c>
      <c r="B9" t="s">
        <v>4542</v>
      </c>
      <c r="C9" t="s">
        <v>4545</v>
      </c>
      <c r="D9">
        <v>363.773333</v>
      </c>
      <c r="E9" t="s">
        <v>4546</v>
      </c>
      <c r="F9" t="s">
        <v>8696</v>
      </c>
      <c r="G9" s="7" t="s">
        <v>8724</v>
      </c>
      <c r="H9" s="7" t="s">
        <v>8805</v>
      </c>
    </row>
    <row r="10" spans="1:10">
      <c r="A10" t="s">
        <v>7684</v>
      </c>
      <c r="B10" t="s">
        <v>4542</v>
      </c>
      <c r="C10" t="s">
        <v>4545</v>
      </c>
      <c r="D10">
        <v>440.37</v>
      </c>
      <c r="E10" t="s">
        <v>4546</v>
      </c>
      <c r="F10" t="s">
        <v>8697</v>
      </c>
      <c r="G10" s="7" t="s">
        <v>8725</v>
      </c>
      <c r="H10" s="7" t="s">
        <v>8806</v>
      </c>
    </row>
    <row r="11" spans="1:10">
      <c r="A11" t="s">
        <v>7630</v>
      </c>
      <c r="B11" t="s">
        <v>4542</v>
      </c>
      <c r="C11" t="s">
        <v>4545</v>
      </c>
      <c r="D11">
        <v>449.8</v>
      </c>
      <c r="E11" t="s">
        <v>4546</v>
      </c>
      <c r="G11" s="7" t="s">
        <v>8726</v>
      </c>
      <c r="H11" s="7" t="s">
        <v>8807</v>
      </c>
      <c r="I11" s="7" t="s">
        <v>8879</v>
      </c>
    </row>
    <row r="12" spans="1:10">
      <c r="A12" t="s">
        <v>7683</v>
      </c>
      <c r="B12" t="s">
        <v>4542</v>
      </c>
      <c r="C12" t="s">
        <v>4545</v>
      </c>
      <c r="D12">
        <v>473.63</v>
      </c>
      <c r="E12" t="s">
        <v>4546</v>
      </c>
      <c r="G12" s="7" t="s">
        <v>8727</v>
      </c>
      <c r="H12" s="7" t="s">
        <v>8808</v>
      </c>
      <c r="I12" s="7" t="s">
        <v>8880</v>
      </c>
      <c r="J12" s="7" t="s">
        <v>8913</v>
      </c>
    </row>
    <row r="13" spans="1:10">
      <c r="A13" t="s">
        <v>7732</v>
      </c>
      <c r="B13" t="s">
        <v>4542</v>
      </c>
      <c r="C13" t="s">
        <v>4545</v>
      </c>
      <c r="D13">
        <v>518.293333</v>
      </c>
      <c r="E13" t="s">
        <v>4546</v>
      </c>
      <c r="F13" t="s">
        <v>8698</v>
      </c>
      <c r="G13" s="7" t="s">
        <v>8728</v>
      </c>
      <c r="H13" s="7" t="s">
        <v>8809</v>
      </c>
    </row>
    <row r="14" spans="1:10">
      <c r="A14" t="s">
        <v>7675</v>
      </c>
      <c r="B14" t="s">
        <v>4542</v>
      </c>
      <c r="C14" t="s">
        <v>4545</v>
      </c>
      <c r="D14">
        <v>530.6</v>
      </c>
      <c r="E14" t="s">
        <v>4546</v>
      </c>
      <c r="G14" s="7" t="s">
        <v>8729</v>
      </c>
      <c r="H14" s="7" t="s">
        <v>8810</v>
      </c>
      <c r="I14" s="7" t="s">
        <v>8881</v>
      </c>
    </row>
    <row r="15" spans="1:10">
      <c r="A15" t="s">
        <v>8692</v>
      </c>
      <c r="B15" t="s">
        <v>4542</v>
      </c>
      <c r="C15" t="s">
        <v>4545</v>
      </c>
      <c r="D15">
        <v>588.1130000000001</v>
      </c>
      <c r="E15" t="s">
        <v>4546</v>
      </c>
      <c r="F15" t="s">
        <v>8699</v>
      </c>
      <c r="G15" s="7" t="s">
        <v>8730</v>
      </c>
      <c r="H15" s="7" t="s">
        <v>8811</v>
      </c>
    </row>
    <row r="16" spans="1:10">
      <c r="A16" t="s">
        <v>8693</v>
      </c>
      <c r="B16" t="s">
        <v>4543</v>
      </c>
      <c r="C16" t="s">
        <v>4545</v>
      </c>
      <c r="D16">
        <v>630</v>
      </c>
      <c r="E16" t="s">
        <v>4546</v>
      </c>
      <c r="G16" s="7" t="s">
        <v>8731</v>
      </c>
    </row>
    <row r="17" spans="1:10">
      <c r="A17" t="s">
        <v>7648</v>
      </c>
      <c r="B17" t="s">
        <v>4542</v>
      </c>
      <c r="C17" t="s">
        <v>4545</v>
      </c>
      <c r="D17">
        <v>637.563</v>
      </c>
      <c r="E17" t="s">
        <v>4546</v>
      </c>
      <c r="F17" t="s">
        <v>8700</v>
      </c>
      <c r="G17" s="7" t="s">
        <v>8732</v>
      </c>
      <c r="H17" s="7" t="s">
        <v>8812</v>
      </c>
    </row>
    <row r="18" spans="1:10">
      <c r="A18" t="s">
        <v>7633</v>
      </c>
      <c r="B18" t="s">
        <v>4542</v>
      </c>
      <c r="C18" t="s">
        <v>4545</v>
      </c>
      <c r="D18">
        <v>706.803</v>
      </c>
      <c r="E18" t="s">
        <v>4546</v>
      </c>
      <c r="G18" s="7" t="s">
        <v>8733</v>
      </c>
      <c r="H18" s="7" t="s">
        <v>8813</v>
      </c>
      <c r="I18" s="7" t="s">
        <v>8882</v>
      </c>
    </row>
    <row r="19" spans="1:10">
      <c r="A19" t="s">
        <v>7682</v>
      </c>
      <c r="B19" t="s">
        <v>4542</v>
      </c>
      <c r="C19" t="s">
        <v>4545</v>
      </c>
      <c r="D19">
        <v>741.21</v>
      </c>
      <c r="E19" t="s">
        <v>4546</v>
      </c>
      <c r="F19" t="s">
        <v>8701</v>
      </c>
      <c r="G19" s="7" t="s">
        <v>8734</v>
      </c>
      <c r="H19" s="7" t="s">
        <v>8814</v>
      </c>
    </row>
    <row r="20" spans="1:10">
      <c r="A20" t="s">
        <v>7714</v>
      </c>
      <c r="B20" t="s">
        <v>4542</v>
      </c>
      <c r="C20" t="s">
        <v>4545</v>
      </c>
      <c r="D20">
        <v>761.743333</v>
      </c>
      <c r="E20" t="s">
        <v>4546</v>
      </c>
      <c r="G20" s="7" t="s">
        <v>8735</v>
      </c>
      <c r="H20" s="7" t="s">
        <v>8815</v>
      </c>
      <c r="I20" s="7" t="s">
        <v>8883</v>
      </c>
    </row>
    <row r="21" spans="1:10">
      <c r="A21" t="s">
        <v>7654</v>
      </c>
      <c r="B21" t="s">
        <v>4542</v>
      </c>
      <c r="C21" t="s">
        <v>4545</v>
      </c>
      <c r="D21">
        <v>788.3</v>
      </c>
      <c r="E21" t="s">
        <v>4546</v>
      </c>
      <c r="G21" s="7" t="s">
        <v>8736</v>
      </c>
      <c r="H21" s="7" t="s">
        <v>8816</v>
      </c>
      <c r="I21" s="7" t="s">
        <v>8884</v>
      </c>
    </row>
    <row r="22" spans="1:10">
      <c r="A22" t="s">
        <v>7664</v>
      </c>
      <c r="B22" t="s">
        <v>4542</v>
      </c>
      <c r="C22" t="s">
        <v>4545</v>
      </c>
      <c r="D22">
        <v>1002.8</v>
      </c>
      <c r="E22" t="s">
        <v>4546</v>
      </c>
      <c r="F22" t="s">
        <v>8702</v>
      </c>
      <c r="G22" s="7" t="s">
        <v>8737</v>
      </c>
      <c r="H22" s="7" t="s">
        <v>8817</v>
      </c>
    </row>
    <row r="23" spans="1:10">
      <c r="A23" t="s">
        <v>7711</v>
      </c>
      <c r="B23" t="s">
        <v>4542</v>
      </c>
      <c r="C23" t="s">
        <v>4545</v>
      </c>
      <c r="D23">
        <v>1008.373333</v>
      </c>
      <c r="E23" t="s">
        <v>4546</v>
      </c>
      <c r="G23" s="7" t="s">
        <v>8738</v>
      </c>
      <c r="H23" s="7" t="s">
        <v>8818</v>
      </c>
      <c r="I23" s="7" t="s">
        <v>8885</v>
      </c>
    </row>
    <row r="24" spans="1:10">
      <c r="A24" t="s">
        <v>7686</v>
      </c>
      <c r="B24" t="s">
        <v>4542</v>
      </c>
      <c r="C24" t="s">
        <v>4545</v>
      </c>
      <c r="D24">
        <v>1018.636667</v>
      </c>
      <c r="E24" t="s">
        <v>4546</v>
      </c>
      <c r="F24" t="s">
        <v>8696</v>
      </c>
      <c r="G24" s="7" t="s">
        <v>8739</v>
      </c>
      <c r="H24" s="7" t="s">
        <v>8819</v>
      </c>
    </row>
    <row r="25" spans="1:10">
      <c r="A25" t="s">
        <v>7690</v>
      </c>
      <c r="B25" t="s">
        <v>4542</v>
      </c>
      <c r="C25" t="s">
        <v>4545</v>
      </c>
      <c r="D25">
        <v>1028.76</v>
      </c>
      <c r="E25" t="s">
        <v>4546</v>
      </c>
      <c r="F25" t="s">
        <v>8700</v>
      </c>
      <c r="G25" s="7" t="s">
        <v>8740</v>
      </c>
      <c r="H25" s="7" t="s">
        <v>8820</v>
      </c>
    </row>
    <row r="26" spans="1:10">
      <c r="A26" t="s">
        <v>7713</v>
      </c>
      <c r="B26" t="s">
        <v>4542</v>
      </c>
      <c r="C26" t="s">
        <v>4545</v>
      </c>
      <c r="D26">
        <v>1082.873333</v>
      </c>
      <c r="E26" t="s">
        <v>4546</v>
      </c>
      <c r="G26" s="7" t="s">
        <v>8741</v>
      </c>
      <c r="H26" s="7" t="s">
        <v>8821</v>
      </c>
      <c r="I26" s="7" t="s">
        <v>8886</v>
      </c>
    </row>
    <row r="27" spans="1:10">
      <c r="A27" t="s">
        <v>7670</v>
      </c>
      <c r="B27" t="s">
        <v>4542</v>
      </c>
      <c r="C27" t="s">
        <v>4545</v>
      </c>
      <c r="D27">
        <v>1086.776667</v>
      </c>
      <c r="E27" t="s">
        <v>4546</v>
      </c>
      <c r="G27" s="7" t="s">
        <v>8742</v>
      </c>
      <c r="H27" s="7" t="s">
        <v>8822</v>
      </c>
      <c r="I27" s="7" t="s">
        <v>8887</v>
      </c>
      <c r="J27" s="7" t="s">
        <v>8914</v>
      </c>
    </row>
    <row r="28" spans="1:10">
      <c r="A28" t="s">
        <v>7680</v>
      </c>
      <c r="B28" t="s">
        <v>4542</v>
      </c>
      <c r="C28" t="s">
        <v>4545</v>
      </c>
      <c r="D28">
        <v>1502.846667</v>
      </c>
      <c r="E28" t="s">
        <v>4546</v>
      </c>
      <c r="F28" t="s">
        <v>8700</v>
      </c>
      <c r="G28" s="7" t="s">
        <v>8743</v>
      </c>
      <c r="H28" s="7" t="s">
        <v>8823</v>
      </c>
    </row>
    <row r="29" spans="1:10">
      <c r="A29" t="s">
        <v>7669</v>
      </c>
      <c r="B29" t="s">
        <v>4542</v>
      </c>
      <c r="C29" t="s">
        <v>4545</v>
      </c>
      <c r="D29">
        <v>1503.1</v>
      </c>
      <c r="E29" t="s">
        <v>4546</v>
      </c>
      <c r="G29" s="7" t="s">
        <v>8744</v>
      </c>
      <c r="H29" s="7" t="s">
        <v>8824</v>
      </c>
      <c r="I29" s="7" t="s">
        <v>8888</v>
      </c>
    </row>
    <row r="30" spans="1:10">
      <c r="A30" t="s">
        <v>7715</v>
      </c>
      <c r="B30" t="s">
        <v>4542</v>
      </c>
      <c r="C30" t="s">
        <v>4545</v>
      </c>
      <c r="D30">
        <v>1547.696667</v>
      </c>
      <c r="E30" t="s">
        <v>4546</v>
      </c>
      <c r="G30" s="7" t="s">
        <v>8745</v>
      </c>
      <c r="H30" s="7" t="s">
        <v>8825</v>
      </c>
      <c r="I30" s="7" t="s">
        <v>8889</v>
      </c>
      <c r="J30" s="7" t="s">
        <v>8915</v>
      </c>
    </row>
    <row r="31" spans="1:10">
      <c r="A31" t="s">
        <v>7673</v>
      </c>
      <c r="B31" t="s">
        <v>4542</v>
      </c>
      <c r="C31" t="s">
        <v>4545</v>
      </c>
      <c r="D31">
        <v>1591.5</v>
      </c>
      <c r="E31" t="s">
        <v>4546</v>
      </c>
      <c r="G31" s="7" t="s">
        <v>8746</v>
      </c>
      <c r="H31" s="7" t="s">
        <v>8826</v>
      </c>
      <c r="I31" s="7" t="s">
        <v>8890</v>
      </c>
    </row>
    <row r="32" spans="1:10">
      <c r="A32" t="s">
        <v>7653</v>
      </c>
      <c r="B32" t="s">
        <v>4542</v>
      </c>
      <c r="C32" t="s">
        <v>4545</v>
      </c>
      <c r="D32">
        <v>1661.7</v>
      </c>
      <c r="E32" t="s">
        <v>4546</v>
      </c>
      <c r="G32" s="7" t="s">
        <v>8747</v>
      </c>
      <c r="H32" s="7" t="s">
        <v>8827</v>
      </c>
      <c r="I32" s="7" t="s">
        <v>8891</v>
      </c>
    </row>
    <row r="33" spans="1:9">
      <c r="A33" t="s">
        <v>7706</v>
      </c>
      <c r="B33" t="s">
        <v>4542</v>
      </c>
      <c r="C33" t="s">
        <v>4545</v>
      </c>
      <c r="D33">
        <v>1714.286667</v>
      </c>
      <c r="E33" t="s">
        <v>4546</v>
      </c>
      <c r="F33" t="s">
        <v>8703</v>
      </c>
      <c r="G33" s="7" t="s">
        <v>8748</v>
      </c>
      <c r="H33" s="7" t="s">
        <v>8828</v>
      </c>
    </row>
    <row r="34" spans="1:9">
      <c r="A34" t="s">
        <v>7689</v>
      </c>
      <c r="B34" t="s">
        <v>4542</v>
      </c>
      <c r="C34" t="s">
        <v>4545</v>
      </c>
      <c r="D34">
        <v>1725.056667</v>
      </c>
      <c r="E34" t="s">
        <v>4546</v>
      </c>
      <c r="F34" t="s">
        <v>8700</v>
      </c>
      <c r="G34" s="7" t="s">
        <v>8749</v>
      </c>
      <c r="H34" s="7" t="s">
        <v>8829</v>
      </c>
    </row>
    <row r="35" spans="1:9">
      <c r="A35" t="s">
        <v>7712</v>
      </c>
      <c r="B35" t="s">
        <v>4542</v>
      </c>
      <c r="C35" t="s">
        <v>4545</v>
      </c>
      <c r="D35">
        <v>1731.26</v>
      </c>
      <c r="E35" t="s">
        <v>4546</v>
      </c>
      <c r="G35" s="7" t="s">
        <v>8750</v>
      </c>
      <c r="H35" s="7" t="s">
        <v>8830</v>
      </c>
      <c r="I35" s="7" t="s">
        <v>8892</v>
      </c>
    </row>
    <row r="36" spans="1:9">
      <c r="A36" t="s">
        <v>7745</v>
      </c>
      <c r="B36" t="s">
        <v>4542</v>
      </c>
      <c r="C36" t="s">
        <v>4545</v>
      </c>
      <c r="D36">
        <v>1918.373333</v>
      </c>
      <c r="E36" t="s">
        <v>4546</v>
      </c>
      <c r="F36" t="s">
        <v>8704</v>
      </c>
      <c r="G36" s="7" t="s">
        <v>8751</v>
      </c>
      <c r="H36" s="7" t="s">
        <v>8831</v>
      </c>
    </row>
    <row r="37" spans="1:9">
      <c r="A37" t="s">
        <v>7704</v>
      </c>
      <c r="B37" t="s">
        <v>4542</v>
      </c>
      <c r="C37" t="s">
        <v>4545</v>
      </c>
      <c r="D37">
        <v>1970.576667</v>
      </c>
      <c r="E37" t="s">
        <v>4546</v>
      </c>
      <c r="F37" t="s">
        <v>8703</v>
      </c>
      <c r="G37" s="7" t="s">
        <v>8752</v>
      </c>
      <c r="H37" s="7" t="s">
        <v>8832</v>
      </c>
    </row>
    <row r="38" spans="1:9">
      <c r="A38" t="s">
        <v>7671</v>
      </c>
      <c r="B38" t="s">
        <v>4542</v>
      </c>
      <c r="C38" t="s">
        <v>4545</v>
      </c>
      <c r="D38">
        <v>1971.3</v>
      </c>
      <c r="E38" t="s">
        <v>4546</v>
      </c>
      <c r="G38" s="7" t="s">
        <v>8753</v>
      </c>
    </row>
    <row r="39" spans="1:9">
      <c r="A39" t="s">
        <v>7700</v>
      </c>
      <c r="B39" t="s">
        <v>4542</v>
      </c>
      <c r="C39" t="s">
        <v>4545</v>
      </c>
      <c r="D39">
        <v>2016.53</v>
      </c>
      <c r="E39" t="s">
        <v>4546</v>
      </c>
      <c r="F39" t="s">
        <v>8705</v>
      </c>
      <c r="G39" s="7" t="s">
        <v>8754</v>
      </c>
      <c r="H39" s="7" t="s">
        <v>8833</v>
      </c>
    </row>
    <row r="40" spans="1:9">
      <c r="A40" t="s">
        <v>7693</v>
      </c>
      <c r="B40" t="s">
        <v>4542</v>
      </c>
      <c r="C40" t="s">
        <v>4545</v>
      </c>
      <c r="D40">
        <v>2040.836667</v>
      </c>
      <c r="E40" t="s">
        <v>4546</v>
      </c>
      <c r="F40" t="s">
        <v>8706</v>
      </c>
      <c r="G40" s="7" t="s">
        <v>8755</v>
      </c>
      <c r="H40" s="7" t="s">
        <v>8834</v>
      </c>
    </row>
    <row r="41" spans="1:9">
      <c r="A41" t="s">
        <v>7655</v>
      </c>
      <c r="B41" t="s">
        <v>4542</v>
      </c>
      <c r="C41" t="s">
        <v>4545</v>
      </c>
      <c r="D41">
        <v>2183.7</v>
      </c>
      <c r="E41" t="s">
        <v>4546</v>
      </c>
      <c r="G41" s="7" t="s">
        <v>8756</v>
      </c>
      <c r="H41" s="7" t="s">
        <v>8835</v>
      </c>
      <c r="I41" s="7" t="s">
        <v>8893</v>
      </c>
    </row>
    <row r="42" spans="1:9">
      <c r="A42" t="s">
        <v>7672</v>
      </c>
      <c r="B42" t="s">
        <v>4542</v>
      </c>
      <c r="C42" t="s">
        <v>4545</v>
      </c>
      <c r="D42">
        <v>2214.8</v>
      </c>
      <c r="E42" t="s">
        <v>4546</v>
      </c>
      <c r="F42" t="s">
        <v>8696</v>
      </c>
      <c r="G42" s="7" t="s">
        <v>8757</v>
      </c>
      <c r="H42" s="7" t="s">
        <v>8836</v>
      </c>
    </row>
    <row r="43" spans="1:9">
      <c r="A43" t="s">
        <v>7697</v>
      </c>
      <c r="B43" t="s">
        <v>4542</v>
      </c>
      <c r="C43" t="s">
        <v>4545</v>
      </c>
      <c r="D43">
        <v>2222.6</v>
      </c>
      <c r="E43" t="s">
        <v>4546</v>
      </c>
      <c r="F43" t="s">
        <v>8706</v>
      </c>
      <c r="G43" s="7" t="s">
        <v>8758</v>
      </c>
      <c r="H43" s="7" t="s">
        <v>8837</v>
      </c>
    </row>
    <row r="44" spans="1:9">
      <c r="A44" t="s">
        <v>7708</v>
      </c>
      <c r="B44" t="s">
        <v>4542</v>
      </c>
      <c r="C44" t="s">
        <v>4545</v>
      </c>
      <c r="D44">
        <v>2292.97</v>
      </c>
      <c r="E44" t="s">
        <v>4546</v>
      </c>
      <c r="F44" t="s">
        <v>8703</v>
      </c>
      <c r="G44" s="7" t="s">
        <v>8759</v>
      </c>
      <c r="H44" s="7" t="s">
        <v>8838</v>
      </c>
    </row>
    <row r="45" spans="1:9">
      <c r="A45" t="s">
        <v>7730</v>
      </c>
      <c r="B45" t="s">
        <v>4542</v>
      </c>
      <c r="C45" t="s">
        <v>4545</v>
      </c>
      <c r="D45">
        <v>2353.443333</v>
      </c>
      <c r="E45" t="s">
        <v>4546</v>
      </c>
      <c r="F45" t="s">
        <v>8707</v>
      </c>
      <c r="G45" s="7" t="s">
        <v>8760</v>
      </c>
      <c r="H45" s="7" t="s">
        <v>8839</v>
      </c>
    </row>
    <row r="46" spans="1:9">
      <c r="A46" t="s">
        <v>7642</v>
      </c>
      <c r="B46" t="s">
        <v>4542</v>
      </c>
      <c r="C46" t="s">
        <v>4545</v>
      </c>
      <c r="D46">
        <v>2388.24</v>
      </c>
      <c r="E46" t="s">
        <v>4546</v>
      </c>
      <c r="G46" s="7" t="s">
        <v>8761</v>
      </c>
      <c r="H46" s="7" t="s">
        <v>8840</v>
      </c>
      <c r="I46" s="7" t="s">
        <v>8894</v>
      </c>
    </row>
    <row r="47" spans="1:9">
      <c r="A47" t="s">
        <v>7652</v>
      </c>
      <c r="B47" t="s">
        <v>4542</v>
      </c>
      <c r="C47" t="s">
        <v>4545</v>
      </c>
      <c r="D47">
        <v>2618.6</v>
      </c>
      <c r="E47" t="s">
        <v>4546</v>
      </c>
      <c r="G47" s="7" t="s">
        <v>8762</v>
      </c>
      <c r="H47" s="7" t="s">
        <v>8841</v>
      </c>
      <c r="I47" s="7" t="s">
        <v>8895</v>
      </c>
    </row>
    <row r="48" spans="1:9">
      <c r="A48" t="s">
        <v>7703</v>
      </c>
      <c r="B48" t="s">
        <v>4542</v>
      </c>
      <c r="C48" t="s">
        <v>4545</v>
      </c>
      <c r="D48">
        <v>2659.59</v>
      </c>
      <c r="E48" t="s">
        <v>4546</v>
      </c>
      <c r="F48" t="s">
        <v>8708</v>
      </c>
      <c r="G48" s="7" t="s">
        <v>8763</v>
      </c>
      <c r="H48" s="7" t="s">
        <v>8842</v>
      </c>
    </row>
    <row r="49" spans="1:10">
      <c r="A49" t="s">
        <v>7718</v>
      </c>
      <c r="B49" t="s">
        <v>4542</v>
      </c>
      <c r="C49" t="s">
        <v>4545</v>
      </c>
      <c r="D49">
        <v>2683.03</v>
      </c>
      <c r="E49" t="s">
        <v>4546</v>
      </c>
      <c r="G49" s="7" t="s">
        <v>8764</v>
      </c>
      <c r="H49" s="7" t="s">
        <v>8843</v>
      </c>
      <c r="I49" s="7" t="s">
        <v>8896</v>
      </c>
      <c r="J49" s="7" t="s">
        <v>8916</v>
      </c>
    </row>
    <row r="50" spans="1:10">
      <c r="A50" t="s">
        <v>7677</v>
      </c>
      <c r="B50" t="s">
        <v>4542</v>
      </c>
      <c r="C50" t="s">
        <v>4545</v>
      </c>
      <c r="D50">
        <v>2726.7</v>
      </c>
      <c r="E50" t="s">
        <v>4546</v>
      </c>
      <c r="G50" s="7" t="s">
        <v>8765</v>
      </c>
      <c r="H50" s="7" t="s">
        <v>8844</v>
      </c>
      <c r="I50" s="7" t="s">
        <v>8897</v>
      </c>
    </row>
    <row r="51" spans="1:10">
      <c r="A51" t="s">
        <v>7685</v>
      </c>
      <c r="B51" t="s">
        <v>4542</v>
      </c>
      <c r="C51" t="s">
        <v>4545</v>
      </c>
      <c r="D51">
        <v>2763.283333</v>
      </c>
      <c r="E51" t="s">
        <v>4546</v>
      </c>
      <c r="G51" s="7" t="s">
        <v>8766</v>
      </c>
      <c r="H51" s="7" t="s">
        <v>8845</v>
      </c>
      <c r="I51" s="7" t="s">
        <v>8898</v>
      </c>
    </row>
    <row r="52" spans="1:10">
      <c r="A52" t="s">
        <v>7741</v>
      </c>
      <c r="B52" t="s">
        <v>4542</v>
      </c>
      <c r="C52" t="s">
        <v>4545</v>
      </c>
      <c r="D52">
        <v>2925.233333</v>
      </c>
      <c r="E52" t="s">
        <v>4546</v>
      </c>
      <c r="F52" t="s">
        <v>8709</v>
      </c>
      <c r="G52" s="7" t="s">
        <v>8767</v>
      </c>
      <c r="H52" s="7" t="s">
        <v>8846</v>
      </c>
    </row>
    <row r="53" spans="1:10">
      <c r="A53" t="s">
        <v>7692</v>
      </c>
      <c r="B53" t="s">
        <v>4542</v>
      </c>
      <c r="C53" t="s">
        <v>4545</v>
      </c>
      <c r="D53">
        <v>3000</v>
      </c>
      <c r="E53" t="s">
        <v>4546</v>
      </c>
      <c r="F53" t="s">
        <v>8696</v>
      </c>
      <c r="G53" s="7" t="s">
        <v>8768</v>
      </c>
      <c r="H53" s="7" t="s">
        <v>8847</v>
      </c>
    </row>
    <row r="54" spans="1:10">
      <c r="A54" t="s">
        <v>7717</v>
      </c>
      <c r="B54" t="s">
        <v>4542</v>
      </c>
      <c r="C54" t="s">
        <v>4545</v>
      </c>
      <c r="D54">
        <v>3017.39</v>
      </c>
      <c r="E54" t="s">
        <v>4546</v>
      </c>
      <c r="G54" s="7" t="s">
        <v>8769</v>
      </c>
      <c r="H54" s="7" t="s">
        <v>8848</v>
      </c>
    </row>
    <row r="55" spans="1:10">
      <c r="A55" t="s">
        <v>7694</v>
      </c>
      <c r="B55" t="s">
        <v>4542</v>
      </c>
      <c r="C55" t="s">
        <v>4545</v>
      </c>
      <c r="D55">
        <v>3050.016667</v>
      </c>
      <c r="E55" t="s">
        <v>4546</v>
      </c>
      <c r="F55" t="s">
        <v>8710</v>
      </c>
      <c r="G55" s="7" t="s">
        <v>8770</v>
      </c>
    </row>
    <row r="56" spans="1:10">
      <c r="A56" t="s">
        <v>7657</v>
      </c>
      <c r="B56" t="s">
        <v>4542</v>
      </c>
      <c r="C56" t="s">
        <v>4545</v>
      </c>
      <c r="D56">
        <v>3178</v>
      </c>
      <c r="E56" t="s">
        <v>4546</v>
      </c>
      <c r="F56" t="s">
        <v>8696</v>
      </c>
      <c r="G56" s="7" t="s">
        <v>8771</v>
      </c>
      <c r="H56" s="7" t="s">
        <v>8849</v>
      </c>
    </row>
    <row r="57" spans="1:10">
      <c r="A57" t="s">
        <v>7709</v>
      </c>
      <c r="B57" t="s">
        <v>4542</v>
      </c>
      <c r="C57" t="s">
        <v>4545</v>
      </c>
      <c r="D57">
        <v>3197.683333</v>
      </c>
      <c r="E57" t="s">
        <v>4546</v>
      </c>
      <c r="G57" s="7" t="s">
        <v>8772</v>
      </c>
      <c r="H57" s="7" t="s">
        <v>8850</v>
      </c>
      <c r="I57" s="7" t="s">
        <v>8899</v>
      </c>
    </row>
    <row r="58" spans="1:10">
      <c r="A58" t="s">
        <v>7724</v>
      </c>
      <c r="B58" t="s">
        <v>4542</v>
      </c>
      <c r="C58" t="s">
        <v>4545</v>
      </c>
      <c r="D58">
        <v>3372.153333</v>
      </c>
      <c r="E58" t="s">
        <v>4546</v>
      </c>
      <c r="G58" s="7" t="s">
        <v>8773</v>
      </c>
      <c r="H58" s="7" t="s">
        <v>8851</v>
      </c>
      <c r="I58" s="7" t="s">
        <v>8900</v>
      </c>
    </row>
    <row r="59" spans="1:10">
      <c r="A59" t="s">
        <v>7646</v>
      </c>
      <c r="B59" t="s">
        <v>4542</v>
      </c>
      <c r="C59" t="s">
        <v>4545</v>
      </c>
      <c r="D59">
        <v>3374.08</v>
      </c>
      <c r="E59" t="s">
        <v>4546</v>
      </c>
      <c r="G59" s="7" t="s">
        <v>8774</v>
      </c>
      <c r="H59" s="7" t="s">
        <v>8852</v>
      </c>
    </row>
    <row r="60" spans="1:10">
      <c r="A60" t="s">
        <v>7696</v>
      </c>
      <c r="B60" t="s">
        <v>4542</v>
      </c>
      <c r="C60" t="s">
        <v>4545</v>
      </c>
      <c r="D60">
        <v>3506.166667</v>
      </c>
      <c r="E60" t="s">
        <v>4546</v>
      </c>
      <c r="F60" t="s">
        <v>8711</v>
      </c>
      <c r="G60" s="7" t="s">
        <v>8775</v>
      </c>
      <c r="H60" s="7" t="s">
        <v>8853</v>
      </c>
    </row>
    <row r="61" spans="1:10">
      <c r="A61" t="s">
        <v>7674</v>
      </c>
      <c r="B61" t="s">
        <v>4542</v>
      </c>
      <c r="C61" t="s">
        <v>4545</v>
      </c>
      <c r="D61">
        <v>3591.7</v>
      </c>
      <c r="E61" t="s">
        <v>4546</v>
      </c>
      <c r="G61" s="7" t="s">
        <v>8776</v>
      </c>
      <c r="H61" s="7" t="s">
        <v>8854</v>
      </c>
      <c r="I61" s="7" t="s">
        <v>8901</v>
      </c>
    </row>
    <row r="62" spans="1:10">
      <c r="A62" t="s">
        <v>7634</v>
      </c>
      <c r="B62" t="s">
        <v>4542</v>
      </c>
      <c r="C62" t="s">
        <v>4545</v>
      </c>
      <c r="D62">
        <v>3921.7</v>
      </c>
      <c r="E62" t="s">
        <v>4546</v>
      </c>
      <c r="G62" s="7" t="s">
        <v>8777</v>
      </c>
      <c r="H62" s="7" t="s">
        <v>8855</v>
      </c>
      <c r="I62" s="7" t="s">
        <v>8902</v>
      </c>
      <c r="J62" s="7" t="s">
        <v>8917</v>
      </c>
    </row>
    <row r="63" spans="1:10">
      <c r="A63" t="s">
        <v>7641</v>
      </c>
      <c r="B63" t="s">
        <v>4542</v>
      </c>
      <c r="C63" t="s">
        <v>4545</v>
      </c>
      <c r="D63">
        <v>4055.02</v>
      </c>
      <c r="E63" t="s">
        <v>4546</v>
      </c>
      <c r="F63" t="s">
        <v>8710</v>
      </c>
      <c r="G63" s="7" t="s">
        <v>8778</v>
      </c>
      <c r="H63" s="7" t="s">
        <v>8856</v>
      </c>
    </row>
    <row r="64" spans="1:10">
      <c r="A64" t="s">
        <v>7695</v>
      </c>
      <c r="B64" t="s">
        <v>4542</v>
      </c>
      <c r="C64" t="s">
        <v>4545</v>
      </c>
      <c r="D64">
        <v>4440.19</v>
      </c>
      <c r="E64" t="s">
        <v>4546</v>
      </c>
      <c r="F64" t="s">
        <v>8712</v>
      </c>
      <c r="G64" s="7" t="s">
        <v>8779</v>
      </c>
    </row>
    <row r="65" spans="1:10">
      <c r="A65" t="s">
        <v>7705</v>
      </c>
      <c r="B65" t="s">
        <v>4542</v>
      </c>
      <c r="C65" t="s">
        <v>4545</v>
      </c>
      <c r="D65">
        <v>4450.43</v>
      </c>
      <c r="E65" t="s">
        <v>4546</v>
      </c>
      <c r="F65" t="s">
        <v>8703</v>
      </c>
      <c r="G65" s="7" t="s">
        <v>8780</v>
      </c>
      <c r="H65" s="7" t="s">
        <v>8857</v>
      </c>
    </row>
    <row r="66" spans="1:10">
      <c r="A66" t="s">
        <v>7710</v>
      </c>
      <c r="B66" t="s">
        <v>4542</v>
      </c>
      <c r="C66" t="s">
        <v>4545</v>
      </c>
      <c r="D66">
        <v>5000</v>
      </c>
      <c r="E66" t="s">
        <v>4546</v>
      </c>
      <c r="G66" s="7" t="s">
        <v>8781</v>
      </c>
      <c r="H66" s="7" t="s">
        <v>8858</v>
      </c>
      <c r="I66" s="7" t="s">
        <v>8903</v>
      </c>
    </row>
    <row r="67" spans="1:10">
      <c r="A67" t="s">
        <v>7722</v>
      </c>
      <c r="B67" t="s">
        <v>4542</v>
      </c>
      <c r="C67" t="s">
        <v>4545</v>
      </c>
      <c r="D67">
        <v>5000</v>
      </c>
      <c r="E67" t="s">
        <v>4546</v>
      </c>
      <c r="F67" t="s">
        <v>8709</v>
      </c>
      <c r="G67" s="7" t="s">
        <v>8782</v>
      </c>
      <c r="H67" s="7" t="s">
        <v>8859</v>
      </c>
    </row>
    <row r="68" spans="1:10">
      <c r="A68" t="s">
        <v>7727</v>
      </c>
      <c r="B68" t="s">
        <v>4542</v>
      </c>
      <c r="C68" t="s">
        <v>4545</v>
      </c>
      <c r="D68">
        <v>5500</v>
      </c>
      <c r="E68" t="s">
        <v>4546</v>
      </c>
      <c r="G68" s="7" t="s">
        <v>8783</v>
      </c>
      <c r="H68" s="7" t="s">
        <v>8860</v>
      </c>
      <c r="I68" s="7" t="s">
        <v>8904</v>
      </c>
    </row>
    <row r="69" spans="1:10">
      <c r="A69" t="s">
        <v>7728</v>
      </c>
      <c r="B69" t="s">
        <v>4542</v>
      </c>
      <c r="C69" t="s">
        <v>4545</v>
      </c>
      <c r="D69">
        <v>5500</v>
      </c>
      <c r="E69" t="s">
        <v>4546</v>
      </c>
      <c r="G69" s="7" t="s">
        <v>8784</v>
      </c>
      <c r="H69" s="7" t="s">
        <v>8861</v>
      </c>
      <c r="I69" s="7" t="s">
        <v>8905</v>
      </c>
      <c r="J69" s="7" t="s">
        <v>8918</v>
      </c>
    </row>
    <row r="70" spans="1:10">
      <c r="A70" t="s">
        <v>7702</v>
      </c>
      <c r="B70" t="s">
        <v>4542</v>
      </c>
      <c r="C70" t="s">
        <v>4545</v>
      </c>
      <c r="D70">
        <v>5597.666667</v>
      </c>
      <c r="E70" t="s">
        <v>4546</v>
      </c>
      <c r="F70" t="s">
        <v>8703</v>
      </c>
      <c r="G70" s="7" t="s">
        <v>8785</v>
      </c>
      <c r="H70" s="7" t="s">
        <v>8862</v>
      </c>
    </row>
    <row r="71" spans="1:10">
      <c r="A71" t="s">
        <v>7719</v>
      </c>
      <c r="B71" t="s">
        <v>4542</v>
      </c>
      <c r="C71" t="s">
        <v>4545</v>
      </c>
      <c r="D71">
        <v>6023.033333</v>
      </c>
      <c r="E71" t="s">
        <v>4546</v>
      </c>
      <c r="G71" s="7" t="s">
        <v>8786</v>
      </c>
      <c r="H71" s="7" t="s">
        <v>8863</v>
      </c>
      <c r="I71" s="7" t="s">
        <v>8906</v>
      </c>
      <c r="J71" s="7" t="s">
        <v>8919</v>
      </c>
    </row>
    <row r="72" spans="1:10">
      <c r="A72" t="s">
        <v>7651</v>
      </c>
      <c r="B72" t="s">
        <v>4542</v>
      </c>
      <c r="C72" t="s">
        <v>4545</v>
      </c>
      <c r="D72">
        <v>6196.123333</v>
      </c>
      <c r="E72" t="s">
        <v>4546</v>
      </c>
      <c r="F72" t="s">
        <v>8713</v>
      </c>
      <c r="G72" s="7" t="s">
        <v>8787</v>
      </c>
      <c r="H72" s="7" t="s">
        <v>8864</v>
      </c>
    </row>
    <row r="73" spans="1:10">
      <c r="A73" t="s">
        <v>7638</v>
      </c>
      <c r="B73" t="s">
        <v>4542</v>
      </c>
      <c r="C73" t="s">
        <v>4545</v>
      </c>
      <c r="D73">
        <v>6255.59</v>
      </c>
      <c r="E73" t="s">
        <v>4546</v>
      </c>
      <c r="G73" s="7" t="s">
        <v>8788</v>
      </c>
      <c r="H73" s="7" t="s">
        <v>8865</v>
      </c>
      <c r="I73" s="7" t="s">
        <v>8907</v>
      </c>
    </row>
    <row r="74" spans="1:10">
      <c r="A74" t="s">
        <v>7660</v>
      </c>
      <c r="B74" t="s">
        <v>4542</v>
      </c>
      <c r="C74" t="s">
        <v>4545</v>
      </c>
      <c r="D74">
        <v>6342.8</v>
      </c>
      <c r="E74" t="s">
        <v>4546</v>
      </c>
      <c r="F74" t="s">
        <v>8700</v>
      </c>
      <c r="G74" s="7" t="s">
        <v>8789</v>
      </c>
      <c r="H74" s="7" t="s">
        <v>8866</v>
      </c>
    </row>
    <row r="75" spans="1:10">
      <c r="A75" t="s">
        <v>7742</v>
      </c>
      <c r="B75" t="s">
        <v>4542</v>
      </c>
      <c r="C75" t="s">
        <v>4545</v>
      </c>
      <c r="D75">
        <v>6518.613333</v>
      </c>
      <c r="E75" t="s">
        <v>4546</v>
      </c>
      <c r="F75" t="s">
        <v>8714</v>
      </c>
      <c r="G75" s="7" t="s">
        <v>8790</v>
      </c>
      <c r="H75" s="7" t="s">
        <v>8867</v>
      </c>
    </row>
    <row r="76" spans="1:10">
      <c r="A76" t="s">
        <v>7643</v>
      </c>
      <c r="B76" t="s">
        <v>4542</v>
      </c>
      <c r="C76" t="s">
        <v>4545</v>
      </c>
      <c r="D76">
        <v>6686.42</v>
      </c>
      <c r="E76" t="s">
        <v>4546</v>
      </c>
      <c r="G76" s="7" t="s">
        <v>8791</v>
      </c>
      <c r="H76" s="7" t="s">
        <v>8868</v>
      </c>
      <c r="I76" s="7" t="s">
        <v>8908</v>
      </c>
      <c r="J76" s="7" t="s">
        <v>8920</v>
      </c>
    </row>
    <row r="77" spans="1:10">
      <c r="A77" t="s">
        <v>7666</v>
      </c>
      <c r="B77" t="s">
        <v>4542</v>
      </c>
      <c r="C77" t="s">
        <v>4545</v>
      </c>
      <c r="D77">
        <v>6840.02</v>
      </c>
      <c r="E77" t="s">
        <v>4546</v>
      </c>
      <c r="G77" s="7" t="s">
        <v>8792</v>
      </c>
      <c r="H77" s="7" t="s">
        <v>8869</v>
      </c>
      <c r="I77" s="7" t="s">
        <v>8909</v>
      </c>
    </row>
    <row r="78" spans="1:10">
      <c r="A78" t="s">
        <v>7649</v>
      </c>
      <c r="B78" t="s">
        <v>4542</v>
      </c>
      <c r="C78" t="s">
        <v>4545</v>
      </c>
      <c r="D78">
        <v>7436.43</v>
      </c>
      <c r="E78" t="s">
        <v>4546</v>
      </c>
      <c r="F78" t="s">
        <v>8715</v>
      </c>
      <c r="G78" s="7" t="s">
        <v>8793</v>
      </c>
      <c r="H78" s="7" t="s">
        <v>8870</v>
      </c>
    </row>
    <row r="79" spans="1:10">
      <c r="A79" t="s">
        <v>7658</v>
      </c>
      <c r="B79" t="s">
        <v>4542</v>
      </c>
      <c r="C79" t="s">
        <v>4545</v>
      </c>
      <c r="D79">
        <v>7749.5</v>
      </c>
      <c r="E79" t="s">
        <v>4546</v>
      </c>
      <c r="F79" t="s">
        <v>8700</v>
      </c>
      <c r="G79" s="7" t="s">
        <v>8794</v>
      </c>
      <c r="H79" s="7" t="s">
        <v>8871</v>
      </c>
    </row>
    <row r="80" spans="1:10">
      <c r="A80" t="s">
        <v>7720</v>
      </c>
      <c r="B80" t="s">
        <v>4542</v>
      </c>
      <c r="C80" t="s">
        <v>4545</v>
      </c>
      <c r="D80">
        <v>8507.936667</v>
      </c>
      <c r="E80" t="s">
        <v>4546</v>
      </c>
      <c r="F80" t="s">
        <v>8696</v>
      </c>
      <c r="G80" s="7" t="s">
        <v>8795</v>
      </c>
      <c r="H80" s="7" t="s">
        <v>8872</v>
      </c>
    </row>
    <row r="81" spans="1:9">
      <c r="A81" t="s">
        <v>7707</v>
      </c>
      <c r="B81" t="s">
        <v>4542</v>
      </c>
      <c r="C81" t="s">
        <v>4545</v>
      </c>
      <c r="D81">
        <v>8550.236666999999</v>
      </c>
      <c r="E81" t="s">
        <v>4546</v>
      </c>
      <c r="F81" t="s">
        <v>8703</v>
      </c>
      <c r="G81" s="7" t="s">
        <v>8796</v>
      </c>
      <c r="H81" s="7" t="s">
        <v>8873</v>
      </c>
    </row>
    <row r="82" spans="1:9">
      <c r="A82" t="s">
        <v>7676</v>
      </c>
      <c r="B82" t="s">
        <v>4542</v>
      </c>
      <c r="C82" t="s">
        <v>4545</v>
      </c>
      <c r="D82">
        <v>8747.200000000001</v>
      </c>
      <c r="E82" t="s">
        <v>4546</v>
      </c>
      <c r="G82" s="7" t="s">
        <v>8797</v>
      </c>
      <c r="H82" s="7" t="s">
        <v>8874</v>
      </c>
      <c r="I82" s="7" t="s">
        <v>8910</v>
      </c>
    </row>
    <row r="83" spans="1:9">
      <c r="A83" t="s">
        <v>7637</v>
      </c>
      <c r="B83" t="s">
        <v>4542</v>
      </c>
      <c r="C83" t="s">
        <v>4545</v>
      </c>
      <c r="D83">
        <v>9295.76</v>
      </c>
      <c r="E83" t="s">
        <v>4546</v>
      </c>
      <c r="G83" s="7" t="s">
        <v>8798</v>
      </c>
      <c r="H83" s="7" t="s">
        <v>8875</v>
      </c>
      <c r="I83" s="7" t="s">
        <v>8911</v>
      </c>
    </row>
    <row r="84" spans="1:9">
      <c r="A84" t="s">
        <v>7738</v>
      </c>
      <c r="B84" t="s">
        <v>4542</v>
      </c>
      <c r="C84" t="s">
        <v>4545</v>
      </c>
      <c r="D84">
        <v>9614.543333</v>
      </c>
      <c r="E84" t="s">
        <v>4546</v>
      </c>
      <c r="F84" t="s">
        <v>8716</v>
      </c>
      <c r="G84" s="7" t="s">
        <v>8799</v>
      </c>
      <c r="H84" s="7" t="s">
        <v>8876</v>
      </c>
    </row>
  </sheetData>
  <hyperlinks>
    <hyperlink ref="G2" r:id="rId1"/>
    <hyperlink ref="G3" r:id="rId2"/>
    <hyperlink ref="G4" r:id="rId3"/>
    <hyperlink ref="H4" r:id="rId4"/>
    <hyperlink ref="I4" r:id="rId5"/>
    <hyperlink ref="J4" r:id="rId6"/>
    <hyperlink ref="G5" r:id="rId7"/>
    <hyperlink ref="H5" r:id="rId8"/>
    <hyperlink ref="G6" r:id="rId9"/>
    <hyperlink ref="H6" r:id="rId10"/>
    <hyperlink ref="G7" r:id="rId11"/>
    <hyperlink ref="H7" r:id="rId12"/>
    <hyperlink ref="I7" r:id="rId13"/>
    <hyperlink ref="G8" r:id="rId14"/>
    <hyperlink ref="H8" r:id="rId15"/>
    <hyperlink ref="G9" r:id="rId16"/>
    <hyperlink ref="H9" r:id="rId17"/>
    <hyperlink ref="G10" r:id="rId18"/>
    <hyperlink ref="H10" r:id="rId19"/>
    <hyperlink ref="G11" r:id="rId20"/>
    <hyperlink ref="H11" r:id="rId21"/>
    <hyperlink ref="I11" r:id="rId22"/>
    <hyperlink ref="G12" r:id="rId23"/>
    <hyperlink ref="H12" r:id="rId24"/>
    <hyperlink ref="I12" r:id="rId25"/>
    <hyperlink ref="J12" r:id="rId26"/>
    <hyperlink ref="G13" r:id="rId27"/>
    <hyperlink ref="H13" r:id="rId28"/>
    <hyperlink ref="G14" r:id="rId29"/>
    <hyperlink ref="H14" r:id="rId30"/>
    <hyperlink ref="I14" r:id="rId31"/>
    <hyperlink ref="G15" r:id="rId32"/>
    <hyperlink ref="H15" r:id="rId33"/>
    <hyperlink ref="G16" r:id="rId34"/>
    <hyperlink ref="G17" r:id="rId35"/>
    <hyperlink ref="H17" r:id="rId36"/>
    <hyperlink ref="G18" r:id="rId37"/>
    <hyperlink ref="H18" r:id="rId38"/>
    <hyperlink ref="I18" r:id="rId39"/>
    <hyperlink ref="G19" r:id="rId40"/>
    <hyperlink ref="H19" r:id="rId41"/>
    <hyperlink ref="G20" r:id="rId42"/>
    <hyperlink ref="H20" r:id="rId43"/>
    <hyperlink ref="I20" r:id="rId44"/>
    <hyperlink ref="G21" r:id="rId45"/>
    <hyperlink ref="H21" r:id="rId46"/>
    <hyperlink ref="I21" r:id="rId47"/>
    <hyperlink ref="G22" r:id="rId48"/>
    <hyperlink ref="H22" r:id="rId49"/>
    <hyperlink ref="G23" r:id="rId50"/>
    <hyperlink ref="H23" r:id="rId51"/>
    <hyperlink ref="I23" r:id="rId52"/>
    <hyperlink ref="G24" r:id="rId53"/>
    <hyperlink ref="H24" r:id="rId54"/>
    <hyperlink ref="G25" r:id="rId55"/>
    <hyperlink ref="H25" r:id="rId56"/>
    <hyperlink ref="G26" r:id="rId57"/>
    <hyperlink ref="H26" r:id="rId58"/>
    <hyperlink ref="I26" r:id="rId59"/>
    <hyperlink ref="G27" r:id="rId60"/>
    <hyperlink ref="H27" r:id="rId61"/>
    <hyperlink ref="I27" r:id="rId62"/>
    <hyperlink ref="J27" r:id="rId63"/>
    <hyperlink ref="G28" r:id="rId64"/>
    <hyperlink ref="H28" r:id="rId65"/>
    <hyperlink ref="G29" r:id="rId66"/>
    <hyperlink ref="H29" r:id="rId67"/>
    <hyperlink ref="I29" r:id="rId68"/>
    <hyperlink ref="G30" r:id="rId69"/>
    <hyperlink ref="H30" r:id="rId70"/>
    <hyperlink ref="I30" r:id="rId71"/>
    <hyperlink ref="J30" r:id="rId72"/>
    <hyperlink ref="G31" r:id="rId73"/>
    <hyperlink ref="H31" r:id="rId74"/>
    <hyperlink ref="I31" r:id="rId75"/>
    <hyperlink ref="G32" r:id="rId76"/>
    <hyperlink ref="H32" r:id="rId77"/>
    <hyperlink ref="I32" r:id="rId78"/>
    <hyperlink ref="G33" r:id="rId79"/>
    <hyperlink ref="H33" r:id="rId80"/>
    <hyperlink ref="G34" r:id="rId81"/>
    <hyperlink ref="H34" r:id="rId82"/>
    <hyperlink ref="G35" r:id="rId83"/>
    <hyperlink ref="H35" r:id="rId84"/>
    <hyperlink ref="I35" r:id="rId85"/>
    <hyperlink ref="G36" r:id="rId86"/>
    <hyperlink ref="H36" r:id="rId87"/>
    <hyperlink ref="G37" r:id="rId88"/>
    <hyperlink ref="H37" r:id="rId89"/>
    <hyperlink ref="G38" r:id="rId90"/>
    <hyperlink ref="G39" r:id="rId91"/>
    <hyperlink ref="H39" r:id="rId92"/>
    <hyperlink ref="G40" r:id="rId93"/>
    <hyperlink ref="H40" r:id="rId94"/>
    <hyperlink ref="G41" r:id="rId95"/>
    <hyperlink ref="H41" r:id="rId96"/>
    <hyperlink ref="I41" r:id="rId97"/>
    <hyperlink ref="G42" r:id="rId98"/>
    <hyperlink ref="H42" r:id="rId99"/>
    <hyperlink ref="G43" r:id="rId100"/>
    <hyperlink ref="H43" r:id="rId101"/>
    <hyperlink ref="G44" r:id="rId102"/>
    <hyperlink ref="H44" r:id="rId103"/>
    <hyperlink ref="G45" r:id="rId104"/>
    <hyperlink ref="H45" r:id="rId105"/>
    <hyperlink ref="G46" r:id="rId106"/>
    <hyperlink ref="H46" r:id="rId107"/>
    <hyperlink ref="I46" r:id="rId108"/>
    <hyperlink ref="G47" r:id="rId109"/>
    <hyperlink ref="H47" r:id="rId110"/>
    <hyperlink ref="I47" r:id="rId111"/>
    <hyperlink ref="G48" r:id="rId112"/>
    <hyperlink ref="H48" r:id="rId113"/>
    <hyperlink ref="G49" r:id="rId114"/>
    <hyperlink ref="H49" r:id="rId115"/>
    <hyperlink ref="I49" r:id="rId116"/>
    <hyperlink ref="J49" r:id="rId117"/>
    <hyperlink ref="G50" r:id="rId118"/>
    <hyperlink ref="H50" r:id="rId119"/>
    <hyperlink ref="I50" r:id="rId120"/>
    <hyperlink ref="G51" r:id="rId121"/>
    <hyperlink ref="H51" r:id="rId122"/>
    <hyperlink ref="I51" r:id="rId123"/>
    <hyperlink ref="G52" r:id="rId124"/>
    <hyperlink ref="H52" r:id="rId125"/>
    <hyperlink ref="G53" r:id="rId126"/>
    <hyperlink ref="H53" r:id="rId127"/>
    <hyperlink ref="G54" r:id="rId128"/>
    <hyperlink ref="H54" r:id="rId129"/>
    <hyperlink ref="G55" r:id="rId130"/>
    <hyperlink ref="G56" r:id="rId131"/>
    <hyperlink ref="H56" r:id="rId132"/>
    <hyperlink ref="G57" r:id="rId133"/>
    <hyperlink ref="H57" r:id="rId134"/>
    <hyperlink ref="I57" r:id="rId135"/>
    <hyperlink ref="G58" r:id="rId136"/>
    <hyperlink ref="H58" r:id="rId137"/>
    <hyperlink ref="I58" r:id="rId138"/>
    <hyperlink ref="G59" r:id="rId139"/>
    <hyperlink ref="H59" r:id="rId140"/>
    <hyperlink ref="G60" r:id="rId141"/>
    <hyperlink ref="H60" r:id="rId142"/>
    <hyperlink ref="G61" r:id="rId143"/>
    <hyperlink ref="H61" r:id="rId144"/>
    <hyperlink ref="I61" r:id="rId145"/>
    <hyperlink ref="G62" r:id="rId146"/>
    <hyperlink ref="H62" r:id="rId147"/>
    <hyperlink ref="I62" r:id="rId148"/>
    <hyperlink ref="J62" r:id="rId149"/>
    <hyperlink ref="G63" r:id="rId150"/>
    <hyperlink ref="H63" r:id="rId151"/>
    <hyperlink ref="G64" r:id="rId152"/>
    <hyperlink ref="G65" r:id="rId153"/>
    <hyperlink ref="H65" r:id="rId154"/>
    <hyperlink ref="G66" r:id="rId155"/>
    <hyperlink ref="H66" r:id="rId156"/>
    <hyperlink ref="I66" r:id="rId157"/>
    <hyperlink ref="G67" r:id="rId158"/>
    <hyperlink ref="H67" r:id="rId159"/>
    <hyperlink ref="G68" r:id="rId160"/>
    <hyperlink ref="H68" r:id="rId161"/>
    <hyperlink ref="I68" r:id="rId162"/>
    <hyperlink ref="G69" r:id="rId163"/>
    <hyperlink ref="H69" r:id="rId164"/>
    <hyperlink ref="I69" r:id="rId165"/>
    <hyperlink ref="J69" r:id="rId166"/>
    <hyperlink ref="G70" r:id="rId167"/>
    <hyperlink ref="H70" r:id="rId168"/>
    <hyperlink ref="G71" r:id="rId169"/>
    <hyperlink ref="H71" r:id="rId170"/>
    <hyperlink ref="I71" r:id="rId171"/>
    <hyperlink ref="J71" r:id="rId172"/>
    <hyperlink ref="G72" r:id="rId173"/>
    <hyperlink ref="H72" r:id="rId174"/>
    <hyperlink ref="G73" r:id="rId175"/>
    <hyperlink ref="H73" r:id="rId176"/>
    <hyperlink ref="I73" r:id="rId177"/>
    <hyperlink ref="G74" r:id="rId178"/>
    <hyperlink ref="H74" r:id="rId179"/>
    <hyperlink ref="G75" r:id="rId180"/>
    <hyperlink ref="H75" r:id="rId181"/>
    <hyperlink ref="G76" r:id="rId182"/>
    <hyperlink ref="H76" r:id="rId183"/>
    <hyperlink ref="I76" r:id="rId184"/>
    <hyperlink ref="J76" r:id="rId185"/>
    <hyperlink ref="G77" r:id="rId186"/>
    <hyperlink ref="H77" r:id="rId187"/>
    <hyperlink ref="I77" r:id="rId188"/>
    <hyperlink ref="G78" r:id="rId189"/>
    <hyperlink ref="H78" r:id="rId190"/>
    <hyperlink ref="G79" r:id="rId191"/>
    <hyperlink ref="H79" r:id="rId192"/>
    <hyperlink ref="G80" r:id="rId193"/>
    <hyperlink ref="H80" r:id="rId194"/>
    <hyperlink ref="G81" r:id="rId195"/>
    <hyperlink ref="H81" r:id="rId196"/>
    <hyperlink ref="G82" r:id="rId197"/>
    <hyperlink ref="H82" r:id="rId198"/>
    <hyperlink ref="I82" r:id="rId199"/>
    <hyperlink ref="G83" r:id="rId200"/>
    <hyperlink ref="H83" r:id="rId201"/>
    <hyperlink ref="I83" r:id="rId202"/>
    <hyperlink ref="G84" r:id="rId203"/>
    <hyperlink ref="H84" r:id="rId20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849</v>
      </c>
      <c r="D2" t="b">
        <v>1</v>
      </c>
      <c r="E2" t="b">
        <v>0</v>
      </c>
      <c r="F2" t="b">
        <v>0</v>
      </c>
      <c r="G2" t="b">
        <v>0</v>
      </c>
      <c r="H2" t="b">
        <v>0</v>
      </c>
      <c r="I2" t="b">
        <v>0</v>
      </c>
      <c r="J2" t="b">
        <v>0</v>
      </c>
      <c r="K2" t="b">
        <v>0</v>
      </c>
      <c r="L2" t="b">
        <v>0</v>
      </c>
      <c r="N2" t="s">
        <v>1215</v>
      </c>
      <c r="O2" t="s">
        <v>1704</v>
      </c>
      <c r="P2" t="s">
        <v>2197</v>
      </c>
      <c r="Q2" s="7" t="s">
        <v>2680</v>
      </c>
      <c r="S2" t="s">
        <v>3524</v>
      </c>
    </row>
    <row r="3" spans="1:19">
      <c r="A3" t="s">
        <v>20</v>
      </c>
      <c r="B3" t="s">
        <v>520</v>
      </c>
      <c r="C3" t="s">
        <v>849</v>
      </c>
      <c r="D3" t="b">
        <v>1</v>
      </c>
      <c r="E3" t="b">
        <v>0</v>
      </c>
      <c r="F3" t="b">
        <v>0</v>
      </c>
      <c r="G3" t="b">
        <v>0</v>
      </c>
      <c r="H3" t="b">
        <v>0</v>
      </c>
      <c r="I3" t="b">
        <v>0</v>
      </c>
      <c r="J3" t="b">
        <v>0</v>
      </c>
      <c r="K3" t="b">
        <v>0</v>
      </c>
      <c r="L3" t="b">
        <v>0</v>
      </c>
      <c r="N3" t="s">
        <v>1216</v>
      </c>
      <c r="O3" t="s">
        <v>1705</v>
      </c>
      <c r="P3" t="s">
        <v>2198</v>
      </c>
      <c r="Q3" s="7" t="s">
        <v>2681</v>
      </c>
      <c r="S3" t="s">
        <v>3525</v>
      </c>
    </row>
    <row r="4" spans="1:19">
      <c r="A4" t="s">
        <v>21</v>
      </c>
      <c r="B4" t="s">
        <v>521</v>
      </c>
      <c r="C4" t="s">
        <v>849</v>
      </c>
      <c r="D4" t="b">
        <v>1</v>
      </c>
      <c r="E4" t="b">
        <v>0</v>
      </c>
      <c r="F4" t="b">
        <v>0</v>
      </c>
      <c r="G4" t="b">
        <v>0</v>
      </c>
      <c r="H4" t="b">
        <v>0</v>
      </c>
      <c r="I4" t="b">
        <v>0</v>
      </c>
      <c r="J4" t="b">
        <v>0</v>
      </c>
      <c r="K4" t="b">
        <v>0</v>
      </c>
      <c r="L4" t="b">
        <v>0</v>
      </c>
      <c r="N4" t="s">
        <v>1217</v>
      </c>
      <c r="O4" t="s">
        <v>1706</v>
      </c>
      <c r="P4" t="s">
        <v>2199</v>
      </c>
      <c r="Q4" s="7" t="s">
        <v>2682</v>
      </c>
      <c r="S4" t="s">
        <v>3526</v>
      </c>
    </row>
    <row r="5" spans="1:19">
      <c r="A5" t="s">
        <v>22</v>
      </c>
      <c r="B5" t="s">
        <v>522</v>
      </c>
      <c r="C5" t="s">
        <v>849</v>
      </c>
      <c r="D5" t="b">
        <v>1</v>
      </c>
      <c r="E5" t="b">
        <v>0</v>
      </c>
      <c r="F5" t="b">
        <v>0</v>
      </c>
      <c r="G5" t="b">
        <v>0</v>
      </c>
      <c r="H5" t="b">
        <v>0</v>
      </c>
      <c r="I5" t="b">
        <v>0</v>
      </c>
      <c r="J5" t="b">
        <v>0</v>
      </c>
      <c r="K5" t="b">
        <v>0</v>
      </c>
      <c r="L5" t="b">
        <v>0</v>
      </c>
      <c r="M5" t="s">
        <v>859</v>
      </c>
      <c r="N5" t="s">
        <v>1218</v>
      </c>
      <c r="O5" t="s">
        <v>1707</v>
      </c>
      <c r="P5" t="s">
        <v>2200</v>
      </c>
      <c r="Q5" s="7" t="s">
        <v>2683</v>
      </c>
      <c r="R5" t="s">
        <v>3180</v>
      </c>
      <c r="S5" t="s">
        <v>3527</v>
      </c>
    </row>
    <row r="6" spans="1:19">
      <c r="A6" t="s">
        <v>23</v>
      </c>
      <c r="B6" t="s">
        <v>523</v>
      </c>
      <c r="C6" t="s">
        <v>849</v>
      </c>
      <c r="D6" t="b">
        <v>1</v>
      </c>
      <c r="E6" t="b">
        <v>0</v>
      </c>
      <c r="F6" t="b">
        <v>0</v>
      </c>
      <c r="G6" t="b">
        <v>0</v>
      </c>
      <c r="H6" t="b">
        <v>0</v>
      </c>
      <c r="I6" t="b">
        <v>0</v>
      </c>
      <c r="J6" t="b">
        <v>0</v>
      </c>
      <c r="K6" t="b">
        <v>0</v>
      </c>
      <c r="L6" t="b">
        <v>0</v>
      </c>
      <c r="N6" t="s">
        <v>1219</v>
      </c>
      <c r="O6" t="s">
        <v>1708</v>
      </c>
      <c r="P6" t="s">
        <v>2201</v>
      </c>
      <c r="Q6" s="7" t="s">
        <v>2684</v>
      </c>
      <c r="S6" t="s">
        <v>3528</v>
      </c>
    </row>
    <row r="7" spans="1:19">
      <c r="A7" t="s">
        <v>24</v>
      </c>
      <c r="B7" t="s">
        <v>524</v>
      </c>
      <c r="C7" t="s">
        <v>849</v>
      </c>
      <c r="D7" t="b">
        <v>1</v>
      </c>
      <c r="E7" t="b">
        <v>0</v>
      </c>
      <c r="F7" t="b">
        <v>0</v>
      </c>
      <c r="G7" t="b">
        <v>0</v>
      </c>
      <c r="H7" t="b">
        <v>0</v>
      </c>
      <c r="I7" t="b">
        <v>0</v>
      </c>
      <c r="J7" t="b">
        <v>0</v>
      </c>
      <c r="K7" t="b">
        <v>0</v>
      </c>
      <c r="L7" t="b">
        <v>0</v>
      </c>
      <c r="M7" t="s">
        <v>860</v>
      </c>
      <c r="N7" t="s">
        <v>1220</v>
      </c>
      <c r="O7" t="s">
        <v>1709</v>
      </c>
      <c r="P7" t="s">
        <v>2202</v>
      </c>
      <c r="Q7" s="7" t="s">
        <v>2685</v>
      </c>
    </row>
    <row r="8" spans="1:19">
      <c r="A8" t="s">
        <v>25</v>
      </c>
      <c r="B8" t="s">
        <v>525</v>
      </c>
      <c r="C8" t="s">
        <v>849</v>
      </c>
      <c r="D8" t="b">
        <v>1</v>
      </c>
      <c r="E8" t="b">
        <v>0</v>
      </c>
      <c r="F8" t="b">
        <v>0</v>
      </c>
      <c r="G8" t="b">
        <v>0</v>
      </c>
      <c r="H8" t="b">
        <v>0</v>
      </c>
      <c r="I8" t="b">
        <v>0</v>
      </c>
      <c r="J8" t="b">
        <v>0</v>
      </c>
      <c r="K8" t="b">
        <v>0</v>
      </c>
      <c r="L8" t="b">
        <v>0</v>
      </c>
      <c r="M8" t="s">
        <v>861</v>
      </c>
      <c r="N8" t="s">
        <v>1221</v>
      </c>
      <c r="O8" t="s">
        <v>1710</v>
      </c>
      <c r="P8" t="s">
        <v>2203</v>
      </c>
      <c r="Q8" s="7" t="s">
        <v>2686</v>
      </c>
      <c r="R8" t="s">
        <v>3181</v>
      </c>
    </row>
    <row r="9" spans="1:19">
      <c r="A9" t="s">
        <v>26</v>
      </c>
      <c r="B9" t="s">
        <v>526</v>
      </c>
      <c r="C9" t="s">
        <v>849</v>
      </c>
      <c r="D9" t="b">
        <v>1</v>
      </c>
      <c r="E9" t="b">
        <v>0</v>
      </c>
      <c r="F9" t="b">
        <v>0</v>
      </c>
      <c r="G9" t="b">
        <v>0</v>
      </c>
      <c r="H9" t="b">
        <v>0</v>
      </c>
      <c r="I9" t="b">
        <v>0</v>
      </c>
      <c r="J9" t="b">
        <v>0</v>
      </c>
      <c r="K9" t="b">
        <v>0</v>
      </c>
      <c r="L9" t="b">
        <v>0</v>
      </c>
      <c r="N9" t="s">
        <v>1222</v>
      </c>
      <c r="O9" t="s">
        <v>1711</v>
      </c>
      <c r="P9" t="s">
        <v>2204</v>
      </c>
      <c r="Q9" s="7" t="s">
        <v>2687</v>
      </c>
      <c r="S9" t="s">
        <v>3529</v>
      </c>
    </row>
    <row r="10" spans="1:19">
      <c r="A10" t="s">
        <v>27</v>
      </c>
      <c r="B10" t="s">
        <v>527</v>
      </c>
      <c r="C10" t="s">
        <v>849</v>
      </c>
      <c r="D10" t="b">
        <v>1</v>
      </c>
      <c r="E10" t="b">
        <v>0</v>
      </c>
      <c r="F10" t="b">
        <v>0</v>
      </c>
      <c r="G10" t="b">
        <v>0</v>
      </c>
      <c r="H10" t="b">
        <v>0</v>
      </c>
      <c r="I10" t="b">
        <v>0</v>
      </c>
      <c r="J10" t="b">
        <v>0</v>
      </c>
      <c r="K10" t="b">
        <v>0</v>
      </c>
      <c r="L10" t="b">
        <v>0</v>
      </c>
      <c r="M10" t="s">
        <v>860</v>
      </c>
      <c r="N10" t="s">
        <v>1223</v>
      </c>
      <c r="O10" t="s">
        <v>1712</v>
      </c>
      <c r="P10" t="s">
        <v>2205</v>
      </c>
      <c r="Q10" s="7" t="s">
        <v>2688</v>
      </c>
    </row>
    <row r="11" spans="1:19">
      <c r="A11" t="s">
        <v>28</v>
      </c>
      <c r="B11" t="s">
        <v>528</v>
      </c>
      <c r="C11" t="s">
        <v>849</v>
      </c>
      <c r="D11" t="b">
        <v>1</v>
      </c>
      <c r="E11" t="b">
        <v>0</v>
      </c>
      <c r="F11" t="b">
        <v>0</v>
      </c>
      <c r="G11" t="b">
        <v>0</v>
      </c>
      <c r="H11" t="b">
        <v>0</v>
      </c>
      <c r="I11" t="b">
        <v>0</v>
      </c>
      <c r="J11" t="b">
        <v>0</v>
      </c>
      <c r="K11" t="b">
        <v>0</v>
      </c>
      <c r="L11" t="b">
        <v>0</v>
      </c>
      <c r="M11" t="s">
        <v>862</v>
      </c>
      <c r="N11" t="s">
        <v>1224</v>
      </c>
      <c r="O11" t="s">
        <v>1713</v>
      </c>
      <c r="P11" t="s">
        <v>2206</v>
      </c>
      <c r="Q11" s="7" t="s">
        <v>2689</v>
      </c>
      <c r="R11" t="s">
        <v>3182</v>
      </c>
      <c r="S11" t="s">
        <v>3530</v>
      </c>
    </row>
    <row r="12" spans="1:19">
      <c r="A12" t="s">
        <v>29</v>
      </c>
      <c r="B12" t="s">
        <v>529</v>
      </c>
      <c r="C12" t="s">
        <v>849</v>
      </c>
      <c r="D12" t="b">
        <v>1</v>
      </c>
      <c r="E12" t="b">
        <v>0</v>
      </c>
      <c r="F12" t="b">
        <v>0</v>
      </c>
      <c r="G12" t="b">
        <v>0</v>
      </c>
      <c r="H12" t="b">
        <v>0</v>
      </c>
      <c r="I12" t="b">
        <v>0</v>
      </c>
      <c r="J12" t="b">
        <v>0</v>
      </c>
      <c r="K12" t="b">
        <v>0</v>
      </c>
      <c r="L12" t="b">
        <v>0</v>
      </c>
      <c r="N12" t="s">
        <v>1225</v>
      </c>
      <c r="O12" t="s">
        <v>1714</v>
      </c>
      <c r="P12" t="s">
        <v>2207</v>
      </c>
      <c r="Q12" s="7" t="s">
        <v>2690</v>
      </c>
      <c r="S12" t="s">
        <v>3531</v>
      </c>
    </row>
    <row r="13" spans="1:19">
      <c r="A13" t="s">
        <v>30</v>
      </c>
      <c r="B13" t="s">
        <v>530</v>
      </c>
      <c r="C13" t="s">
        <v>849</v>
      </c>
      <c r="D13" t="b">
        <v>1</v>
      </c>
      <c r="E13" t="b">
        <v>0</v>
      </c>
      <c r="F13" t="b">
        <v>1</v>
      </c>
      <c r="G13" t="b">
        <v>0</v>
      </c>
      <c r="H13" t="b">
        <v>0</v>
      </c>
      <c r="I13" t="b">
        <v>0</v>
      </c>
      <c r="J13" t="b">
        <v>0</v>
      </c>
      <c r="K13" t="b">
        <v>0</v>
      </c>
      <c r="L13" t="b">
        <v>0</v>
      </c>
      <c r="M13" t="s">
        <v>863</v>
      </c>
      <c r="N13" t="s">
        <v>1226</v>
      </c>
      <c r="O13" t="s">
        <v>1715</v>
      </c>
      <c r="P13" t="s">
        <v>2208</v>
      </c>
      <c r="Q13" s="7" t="s">
        <v>2691</v>
      </c>
      <c r="R13" t="s">
        <v>3183</v>
      </c>
    </row>
    <row r="14" spans="1:19">
      <c r="A14" t="s">
        <v>31</v>
      </c>
      <c r="B14" t="s">
        <v>531</v>
      </c>
      <c r="C14" t="s">
        <v>849</v>
      </c>
      <c r="D14" t="b">
        <v>1</v>
      </c>
      <c r="E14" t="b">
        <v>0</v>
      </c>
      <c r="F14" t="b">
        <v>0</v>
      </c>
      <c r="G14" t="b">
        <v>0</v>
      </c>
      <c r="H14" t="b">
        <v>0</v>
      </c>
      <c r="I14" t="b">
        <v>0</v>
      </c>
      <c r="J14" t="b">
        <v>0</v>
      </c>
      <c r="K14" t="b">
        <v>0</v>
      </c>
      <c r="L14" t="b">
        <v>0</v>
      </c>
      <c r="M14" t="s">
        <v>864</v>
      </c>
      <c r="N14" t="s">
        <v>1227</v>
      </c>
      <c r="O14" t="s">
        <v>1716</v>
      </c>
      <c r="P14" t="s">
        <v>2209</v>
      </c>
      <c r="Q14" s="7" t="s">
        <v>2692</v>
      </c>
      <c r="R14" t="s">
        <v>3184</v>
      </c>
      <c r="S14" t="s">
        <v>3532</v>
      </c>
    </row>
    <row r="15" spans="1:19">
      <c r="A15" t="s">
        <v>32</v>
      </c>
      <c r="B15" t="s">
        <v>532</v>
      </c>
      <c r="C15" t="s">
        <v>849</v>
      </c>
      <c r="D15" t="b">
        <v>1</v>
      </c>
      <c r="E15" t="b">
        <v>0</v>
      </c>
      <c r="F15" t="b">
        <v>0</v>
      </c>
      <c r="G15" t="b">
        <v>0</v>
      </c>
      <c r="H15" t="b">
        <v>0</v>
      </c>
      <c r="I15" t="b">
        <v>0</v>
      </c>
      <c r="J15" t="b">
        <v>0</v>
      </c>
      <c r="K15" t="b">
        <v>0</v>
      </c>
      <c r="L15" t="b">
        <v>0</v>
      </c>
      <c r="N15" t="s">
        <v>1228</v>
      </c>
      <c r="O15" t="s">
        <v>1717</v>
      </c>
      <c r="P15" t="s">
        <v>2210</v>
      </c>
      <c r="Q15" s="7" t="s">
        <v>2693</v>
      </c>
      <c r="S15" t="s">
        <v>3533</v>
      </c>
    </row>
    <row r="16" spans="1:19">
      <c r="A16" t="s">
        <v>33</v>
      </c>
      <c r="B16" t="s">
        <v>533</v>
      </c>
      <c r="C16" t="s">
        <v>849</v>
      </c>
      <c r="D16" t="b">
        <v>1</v>
      </c>
      <c r="E16" t="b">
        <v>0</v>
      </c>
      <c r="F16" t="b">
        <v>0</v>
      </c>
      <c r="G16" t="b">
        <v>0</v>
      </c>
      <c r="H16" t="b">
        <v>0</v>
      </c>
      <c r="I16" t="b">
        <v>0</v>
      </c>
      <c r="J16" t="b">
        <v>0</v>
      </c>
      <c r="K16" t="b">
        <v>0</v>
      </c>
      <c r="L16" t="b">
        <v>0</v>
      </c>
      <c r="N16" t="s">
        <v>1229</v>
      </c>
      <c r="O16" t="s">
        <v>1718</v>
      </c>
      <c r="P16" t="s">
        <v>2211</v>
      </c>
      <c r="Q16" s="7" t="s">
        <v>2694</v>
      </c>
      <c r="S16" t="s">
        <v>3534</v>
      </c>
    </row>
    <row r="17" spans="1:19">
      <c r="A17" t="s">
        <v>34</v>
      </c>
      <c r="B17" t="s">
        <v>534</v>
      </c>
      <c r="C17" t="s">
        <v>849</v>
      </c>
      <c r="D17" t="b">
        <v>1</v>
      </c>
      <c r="E17" t="b">
        <v>0</v>
      </c>
      <c r="F17" t="b">
        <v>0</v>
      </c>
      <c r="G17" t="b">
        <v>0</v>
      </c>
      <c r="H17" t="b">
        <v>0</v>
      </c>
      <c r="I17" t="b">
        <v>0</v>
      </c>
      <c r="J17" t="b">
        <v>0</v>
      </c>
      <c r="K17" t="b">
        <v>0</v>
      </c>
      <c r="L17" t="b">
        <v>0</v>
      </c>
      <c r="M17" t="s">
        <v>860</v>
      </c>
      <c r="N17" t="s">
        <v>1230</v>
      </c>
      <c r="O17" t="s">
        <v>1719</v>
      </c>
      <c r="P17" t="s">
        <v>2212</v>
      </c>
      <c r="Q17" s="7" t="s">
        <v>2695</v>
      </c>
    </row>
    <row r="18" spans="1:19">
      <c r="A18" t="s">
        <v>35</v>
      </c>
      <c r="B18" t="s">
        <v>535</v>
      </c>
      <c r="C18" t="s">
        <v>849</v>
      </c>
      <c r="D18" t="b">
        <v>1</v>
      </c>
      <c r="E18" t="b">
        <v>0</v>
      </c>
      <c r="F18" t="b">
        <v>0</v>
      </c>
      <c r="G18" t="b">
        <v>0</v>
      </c>
      <c r="H18" t="b">
        <v>0</v>
      </c>
      <c r="I18" t="b">
        <v>0</v>
      </c>
      <c r="J18" t="b">
        <v>0</v>
      </c>
      <c r="K18" t="b">
        <v>0</v>
      </c>
      <c r="L18" t="b">
        <v>0</v>
      </c>
      <c r="M18" t="s">
        <v>860</v>
      </c>
      <c r="N18" t="s">
        <v>1231</v>
      </c>
      <c r="O18" t="s">
        <v>1720</v>
      </c>
      <c r="P18" t="s">
        <v>2213</v>
      </c>
      <c r="Q18" s="7" t="s">
        <v>2696</v>
      </c>
    </row>
    <row r="19" spans="1:19">
      <c r="A19" t="s">
        <v>36</v>
      </c>
      <c r="B19" t="s">
        <v>536</v>
      </c>
      <c r="C19" t="s">
        <v>849</v>
      </c>
      <c r="D19" t="b">
        <v>1</v>
      </c>
      <c r="E19" t="b">
        <v>0</v>
      </c>
      <c r="F19" t="b">
        <v>0</v>
      </c>
      <c r="G19" t="b">
        <v>0</v>
      </c>
      <c r="H19" t="b">
        <v>0</v>
      </c>
      <c r="I19" t="b">
        <v>0</v>
      </c>
      <c r="J19" t="b">
        <v>0</v>
      </c>
      <c r="K19" t="b">
        <v>0</v>
      </c>
      <c r="L19" t="b">
        <v>0</v>
      </c>
      <c r="N19" t="s">
        <v>1232</v>
      </c>
      <c r="O19" t="s">
        <v>1721</v>
      </c>
      <c r="P19" t="s">
        <v>2214</v>
      </c>
      <c r="Q19" s="7" t="s">
        <v>2697</v>
      </c>
      <c r="S19" t="s">
        <v>3535</v>
      </c>
    </row>
    <row r="20" spans="1:19">
      <c r="A20" t="s">
        <v>37</v>
      </c>
      <c r="B20" t="s">
        <v>530</v>
      </c>
      <c r="C20" t="s">
        <v>849</v>
      </c>
      <c r="D20" t="b">
        <v>1</v>
      </c>
      <c r="E20" t="b">
        <v>0</v>
      </c>
      <c r="F20" t="b">
        <v>0</v>
      </c>
      <c r="G20" t="b">
        <v>0</v>
      </c>
      <c r="H20" t="b">
        <v>0</v>
      </c>
      <c r="I20" t="b">
        <v>0</v>
      </c>
      <c r="J20" t="b">
        <v>0</v>
      </c>
      <c r="K20" t="b">
        <v>0</v>
      </c>
      <c r="L20" t="b">
        <v>0</v>
      </c>
      <c r="M20" t="s">
        <v>860</v>
      </c>
      <c r="N20" t="s">
        <v>1233</v>
      </c>
      <c r="O20" t="s">
        <v>1722</v>
      </c>
      <c r="P20" t="s">
        <v>2215</v>
      </c>
      <c r="Q20" s="7" t="s">
        <v>2698</v>
      </c>
    </row>
    <row r="21" spans="1:19">
      <c r="A21" t="s">
        <v>38</v>
      </c>
      <c r="B21" t="s">
        <v>537</v>
      </c>
      <c r="C21" t="s">
        <v>849</v>
      </c>
      <c r="D21" t="b">
        <v>1</v>
      </c>
      <c r="E21" t="b">
        <v>0</v>
      </c>
      <c r="F21" t="b">
        <v>0</v>
      </c>
      <c r="G21" t="b">
        <v>0</v>
      </c>
      <c r="H21" t="b">
        <v>0</v>
      </c>
      <c r="I21" t="b">
        <v>0</v>
      </c>
      <c r="J21" t="b">
        <v>0</v>
      </c>
      <c r="K21" t="b">
        <v>0</v>
      </c>
      <c r="L21" t="b">
        <v>0</v>
      </c>
      <c r="N21" t="s">
        <v>1234</v>
      </c>
      <c r="O21" t="s">
        <v>1723</v>
      </c>
      <c r="P21" t="s">
        <v>2216</v>
      </c>
      <c r="Q21" s="7" t="s">
        <v>2699</v>
      </c>
      <c r="S21" t="s">
        <v>3536</v>
      </c>
    </row>
    <row r="22" spans="1:19">
      <c r="A22" t="s">
        <v>39</v>
      </c>
      <c r="B22" t="s">
        <v>538</v>
      </c>
      <c r="C22" t="s">
        <v>849</v>
      </c>
      <c r="D22" t="b">
        <v>1</v>
      </c>
      <c r="E22" t="b">
        <v>1</v>
      </c>
      <c r="F22" t="b">
        <v>0</v>
      </c>
      <c r="G22" t="b">
        <v>0</v>
      </c>
      <c r="H22" t="b">
        <v>0</v>
      </c>
      <c r="I22" t="b">
        <v>0</v>
      </c>
      <c r="J22" t="b">
        <v>0</v>
      </c>
      <c r="K22" t="b">
        <v>0</v>
      </c>
      <c r="L22" t="b">
        <v>0</v>
      </c>
      <c r="M22" t="s">
        <v>865</v>
      </c>
      <c r="N22" t="s">
        <v>1235</v>
      </c>
      <c r="O22" t="s">
        <v>1724</v>
      </c>
      <c r="P22" t="s">
        <v>2217</v>
      </c>
      <c r="Q22" s="7" t="s">
        <v>2700</v>
      </c>
      <c r="R22" t="s">
        <v>3185</v>
      </c>
    </row>
    <row r="23" spans="1:19">
      <c r="A23" t="s">
        <v>40</v>
      </c>
      <c r="B23" t="s">
        <v>539</v>
      </c>
      <c r="C23" t="s">
        <v>849</v>
      </c>
      <c r="D23" t="b">
        <v>1</v>
      </c>
      <c r="E23" t="b">
        <v>0</v>
      </c>
      <c r="F23" t="b">
        <v>0</v>
      </c>
      <c r="G23" t="b">
        <v>0</v>
      </c>
      <c r="H23" t="b">
        <v>0</v>
      </c>
      <c r="I23" t="b">
        <v>0</v>
      </c>
      <c r="J23" t="b">
        <v>0</v>
      </c>
      <c r="K23" t="b">
        <v>0</v>
      </c>
      <c r="L23" t="b">
        <v>0</v>
      </c>
      <c r="N23" t="s">
        <v>1236</v>
      </c>
      <c r="O23" t="s">
        <v>1725</v>
      </c>
      <c r="P23" t="s">
        <v>2218</v>
      </c>
      <c r="Q23" s="7" t="s">
        <v>2701</v>
      </c>
      <c r="S23" t="s">
        <v>3537</v>
      </c>
    </row>
    <row r="24" spans="1:19">
      <c r="A24" t="s">
        <v>41</v>
      </c>
      <c r="B24" t="s">
        <v>540</v>
      </c>
      <c r="C24" t="s">
        <v>849</v>
      </c>
      <c r="D24" t="b">
        <v>1</v>
      </c>
      <c r="E24" t="b">
        <v>0</v>
      </c>
      <c r="F24" t="b">
        <v>0</v>
      </c>
      <c r="G24" t="b">
        <v>0</v>
      </c>
      <c r="H24" t="b">
        <v>0</v>
      </c>
      <c r="I24" t="b">
        <v>0</v>
      </c>
      <c r="J24" t="b">
        <v>0</v>
      </c>
      <c r="K24" t="b">
        <v>0</v>
      </c>
      <c r="L24" t="b">
        <v>0</v>
      </c>
      <c r="N24" t="s">
        <v>1237</v>
      </c>
      <c r="O24" t="s">
        <v>1726</v>
      </c>
      <c r="P24" t="s">
        <v>2219</v>
      </c>
      <c r="Q24" s="7" t="s">
        <v>2702</v>
      </c>
      <c r="S24" t="s">
        <v>3538</v>
      </c>
    </row>
    <row r="25" spans="1:19">
      <c r="A25" t="s">
        <v>42</v>
      </c>
      <c r="B25" t="s">
        <v>541</v>
      </c>
      <c r="C25" t="s">
        <v>849</v>
      </c>
      <c r="D25" t="b">
        <v>1</v>
      </c>
      <c r="E25" t="b">
        <v>0</v>
      </c>
      <c r="F25" t="b">
        <v>0</v>
      </c>
      <c r="G25" t="b">
        <v>0</v>
      </c>
      <c r="H25" t="b">
        <v>0</v>
      </c>
      <c r="I25" t="b">
        <v>0</v>
      </c>
      <c r="J25" t="b">
        <v>0</v>
      </c>
      <c r="K25" t="b">
        <v>0</v>
      </c>
      <c r="L25" t="b">
        <v>0</v>
      </c>
      <c r="N25" t="s">
        <v>1238</v>
      </c>
      <c r="O25" t="s">
        <v>1727</v>
      </c>
      <c r="P25" t="s">
        <v>2220</v>
      </c>
      <c r="Q25" s="7" t="s">
        <v>2703</v>
      </c>
      <c r="S25" t="s">
        <v>3539</v>
      </c>
    </row>
    <row r="26" spans="1:19">
      <c r="A26" t="s">
        <v>43</v>
      </c>
      <c r="B26" t="s">
        <v>542</v>
      </c>
      <c r="C26" t="s">
        <v>849</v>
      </c>
      <c r="D26" t="b">
        <v>1</v>
      </c>
      <c r="E26" t="b">
        <v>0</v>
      </c>
      <c r="F26" t="b">
        <v>0</v>
      </c>
      <c r="G26" t="b">
        <v>0</v>
      </c>
      <c r="H26" t="b">
        <v>0</v>
      </c>
      <c r="I26" t="b">
        <v>0</v>
      </c>
      <c r="J26" t="b">
        <v>0</v>
      </c>
      <c r="K26" t="b">
        <v>1</v>
      </c>
      <c r="L26" t="b">
        <v>0</v>
      </c>
      <c r="N26" t="s">
        <v>1239</v>
      </c>
      <c r="O26" t="s">
        <v>1728</v>
      </c>
      <c r="P26" t="s">
        <v>2221</v>
      </c>
      <c r="Q26" s="7" t="s">
        <v>2704</v>
      </c>
      <c r="S26" t="s">
        <v>3540</v>
      </c>
    </row>
    <row r="27" spans="1:19">
      <c r="A27" t="s">
        <v>44</v>
      </c>
      <c r="B27" t="s">
        <v>543</v>
      </c>
      <c r="C27" t="s">
        <v>849</v>
      </c>
      <c r="D27" t="b">
        <v>1</v>
      </c>
      <c r="E27" t="b">
        <v>0</v>
      </c>
      <c r="F27" t="b">
        <v>0</v>
      </c>
      <c r="G27" t="b">
        <v>0</v>
      </c>
      <c r="H27" t="b">
        <v>0</v>
      </c>
      <c r="I27" t="b">
        <v>0</v>
      </c>
      <c r="J27" t="b">
        <v>0</v>
      </c>
      <c r="K27" t="b">
        <v>0</v>
      </c>
      <c r="L27" t="b">
        <v>0</v>
      </c>
      <c r="M27" t="s">
        <v>860</v>
      </c>
      <c r="N27" t="s">
        <v>1240</v>
      </c>
      <c r="O27" t="s">
        <v>1729</v>
      </c>
      <c r="P27" t="s">
        <v>2222</v>
      </c>
      <c r="Q27" s="7" t="s">
        <v>2705</v>
      </c>
    </row>
    <row r="28" spans="1:19">
      <c r="A28" t="s">
        <v>45</v>
      </c>
      <c r="B28" t="s">
        <v>544</v>
      </c>
      <c r="C28" t="s">
        <v>849</v>
      </c>
      <c r="D28" t="b">
        <v>1</v>
      </c>
      <c r="E28" t="b">
        <v>0</v>
      </c>
      <c r="F28" t="b">
        <v>0</v>
      </c>
      <c r="G28" t="b">
        <v>0</v>
      </c>
      <c r="H28" t="b">
        <v>0</v>
      </c>
      <c r="I28" t="b">
        <v>0</v>
      </c>
      <c r="J28" t="b">
        <v>0</v>
      </c>
      <c r="K28" t="b">
        <v>0</v>
      </c>
      <c r="L28" t="b">
        <v>0</v>
      </c>
      <c r="N28" t="s">
        <v>1241</v>
      </c>
      <c r="O28" t="s">
        <v>1730</v>
      </c>
      <c r="P28" t="s">
        <v>2223</v>
      </c>
      <c r="Q28" s="7" t="s">
        <v>2706</v>
      </c>
      <c r="S28" t="s">
        <v>3541</v>
      </c>
    </row>
    <row r="29" spans="1:19">
      <c r="A29" t="s">
        <v>46</v>
      </c>
      <c r="B29" t="s">
        <v>545</v>
      </c>
      <c r="C29" t="s">
        <v>849</v>
      </c>
      <c r="D29" t="b">
        <v>0</v>
      </c>
      <c r="E29" t="b">
        <v>1</v>
      </c>
      <c r="F29" t="b">
        <v>0</v>
      </c>
      <c r="G29" t="b">
        <v>0</v>
      </c>
      <c r="H29" t="b">
        <v>0</v>
      </c>
      <c r="I29" t="b">
        <v>0</v>
      </c>
      <c r="J29" t="b">
        <v>0</v>
      </c>
      <c r="K29" t="b">
        <v>0</v>
      </c>
      <c r="L29" t="b">
        <v>0</v>
      </c>
      <c r="M29" t="s">
        <v>860</v>
      </c>
      <c r="N29" t="s">
        <v>1242</v>
      </c>
      <c r="O29" t="s">
        <v>1731</v>
      </c>
      <c r="P29" t="s">
        <v>2224</v>
      </c>
      <c r="Q29" s="7" t="s">
        <v>2707</v>
      </c>
    </row>
    <row r="30" spans="1:19">
      <c r="A30" t="s">
        <v>47</v>
      </c>
      <c r="B30" t="s">
        <v>546</v>
      </c>
      <c r="C30" t="s">
        <v>849</v>
      </c>
      <c r="D30" t="b">
        <v>1</v>
      </c>
      <c r="E30" t="b">
        <v>0</v>
      </c>
      <c r="F30" t="b">
        <v>0</v>
      </c>
      <c r="G30" t="b">
        <v>0</v>
      </c>
      <c r="H30" t="b">
        <v>0</v>
      </c>
      <c r="I30" t="b">
        <v>0</v>
      </c>
      <c r="J30" t="b">
        <v>0</v>
      </c>
      <c r="K30" t="b">
        <v>0</v>
      </c>
      <c r="L30" t="b">
        <v>0</v>
      </c>
      <c r="M30" t="s">
        <v>866</v>
      </c>
      <c r="N30" t="s">
        <v>1243</v>
      </c>
      <c r="O30" t="s">
        <v>1732</v>
      </c>
      <c r="P30" t="s">
        <v>2225</v>
      </c>
      <c r="Q30" s="7" t="s">
        <v>2708</v>
      </c>
      <c r="R30" t="s">
        <v>3186</v>
      </c>
      <c r="S30" t="s">
        <v>3542</v>
      </c>
    </row>
    <row r="31" spans="1:19">
      <c r="A31" t="s">
        <v>48</v>
      </c>
      <c r="B31" t="s">
        <v>547</v>
      </c>
      <c r="C31" t="s">
        <v>849</v>
      </c>
      <c r="D31" t="b">
        <v>1</v>
      </c>
      <c r="E31" t="b">
        <v>0</v>
      </c>
      <c r="F31" t="b">
        <v>0</v>
      </c>
      <c r="G31" t="b">
        <v>0</v>
      </c>
      <c r="H31" t="b">
        <v>0</v>
      </c>
      <c r="I31" t="b">
        <v>0</v>
      </c>
      <c r="J31" t="b">
        <v>0</v>
      </c>
      <c r="K31" t="b">
        <v>0</v>
      </c>
      <c r="L31" t="b">
        <v>0</v>
      </c>
      <c r="N31" t="s">
        <v>1244</v>
      </c>
      <c r="O31" t="s">
        <v>1733</v>
      </c>
      <c r="P31" t="s">
        <v>2226</v>
      </c>
      <c r="Q31" s="7" t="s">
        <v>2709</v>
      </c>
      <c r="S31" t="s">
        <v>3543</v>
      </c>
    </row>
    <row r="32" spans="1:19">
      <c r="A32" t="s">
        <v>49</v>
      </c>
      <c r="B32" t="s">
        <v>548</v>
      </c>
      <c r="C32" t="s">
        <v>849</v>
      </c>
      <c r="D32" t="b">
        <v>1</v>
      </c>
      <c r="E32" t="b">
        <v>0</v>
      </c>
      <c r="F32" t="b">
        <v>0</v>
      </c>
      <c r="G32" t="b">
        <v>0</v>
      </c>
      <c r="H32" t="b">
        <v>0</v>
      </c>
      <c r="I32" t="b">
        <v>0</v>
      </c>
      <c r="J32" t="b">
        <v>0</v>
      </c>
      <c r="K32" t="b">
        <v>0</v>
      </c>
      <c r="L32" t="b">
        <v>0</v>
      </c>
      <c r="N32" t="s">
        <v>1245</v>
      </c>
      <c r="O32" t="s">
        <v>1734</v>
      </c>
      <c r="P32" t="s">
        <v>2227</v>
      </c>
      <c r="Q32" s="7" t="s">
        <v>2710</v>
      </c>
      <c r="S32" t="s">
        <v>3544</v>
      </c>
    </row>
    <row r="33" spans="1:19">
      <c r="A33" t="s">
        <v>50</v>
      </c>
      <c r="B33" t="s">
        <v>549</v>
      </c>
      <c r="C33" t="s">
        <v>849</v>
      </c>
      <c r="D33" t="b">
        <v>1</v>
      </c>
      <c r="E33" t="b">
        <v>0</v>
      </c>
      <c r="F33" t="b">
        <v>0</v>
      </c>
      <c r="G33" t="b">
        <v>0</v>
      </c>
      <c r="H33" t="b">
        <v>0</v>
      </c>
      <c r="I33" t="b">
        <v>0</v>
      </c>
      <c r="J33" t="b">
        <v>0</v>
      </c>
      <c r="K33" t="b">
        <v>0</v>
      </c>
      <c r="L33" t="b">
        <v>0</v>
      </c>
      <c r="N33" t="s">
        <v>1246</v>
      </c>
      <c r="O33" t="s">
        <v>1735</v>
      </c>
      <c r="P33" t="s">
        <v>2228</v>
      </c>
      <c r="Q33" s="7" t="s">
        <v>2711</v>
      </c>
      <c r="S33" t="s">
        <v>3545</v>
      </c>
    </row>
    <row r="34" spans="1:19">
      <c r="A34" t="s">
        <v>51</v>
      </c>
      <c r="B34" t="s">
        <v>550</v>
      </c>
      <c r="C34" t="s">
        <v>849</v>
      </c>
      <c r="D34" t="b">
        <v>1</v>
      </c>
      <c r="E34" t="b">
        <v>0</v>
      </c>
      <c r="F34" t="b">
        <v>0</v>
      </c>
      <c r="G34" t="b">
        <v>0</v>
      </c>
      <c r="H34" t="b">
        <v>0</v>
      </c>
      <c r="I34" t="b">
        <v>0</v>
      </c>
      <c r="J34" t="b">
        <v>0</v>
      </c>
      <c r="K34" t="b">
        <v>0</v>
      </c>
      <c r="L34" t="b">
        <v>0</v>
      </c>
      <c r="M34" t="s">
        <v>867</v>
      </c>
      <c r="N34" t="s">
        <v>1247</v>
      </c>
      <c r="O34" t="s">
        <v>1736</v>
      </c>
      <c r="P34" t="s">
        <v>2229</v>
      </c>
      <c r="Q34" s="7" t="s">
        <v>2712</v>
      </c>
      <c r="R34" t="s">
        <v>3187</v>
      </c>
      <c r="S34" t="s">
        <v>3546</v>
      </c>
    </row>
    <row r="35" spans="1:19">
      <c r="A35" t="s">
        <v>52</v>
      </c>
      <c r="B35" t="s">
        <v>551</v>
      </c>
      <c r="C35" t="s">
        <v>849</v>
      </c>
      <c r="D35" t="b">
        <v>1</v>
      </c>
      <c r="E35" t="b">
        <v>0</v>
      </c>
      <c r="F35" t="b">
        <v>0</v>
      </c>
      <c r="G35" t="b">
        <v>0</v>
      </c>
      <c r="H35" t="b">
        <v>0</v>
      </c>
      <c r="I35" t="b">
        <v>0</v>
      </c>
      <c r="J35" t="b">
        <v>0</v>
      </c>
      <c r="K35" t="b">
        <v>0</v>
      </c>
      <c r="L35" t="b">
        <v>0</v>
      </c>
      <c r="N35" t="s">
        <v>1248</v>
      </c>
      <c r="O35" t="s">
        <v>1737</v>
      </c>
      <c r="P35" t="s">
        <v>2230</v>
      </c>
      <c r="Q35" s="7" t="s">
        <v>2713</v>
      </c>
      <c r="S35" t="s">
        <v>3547</v>
      </c>
    </row>
    <row r="36" spans="1:19">
      <c r="A36" t="s">
        <v>53</v>
      </c>
      <c r="B36" t="s">
        <v>552</v>
      </c>
      <c r="C36" t="s">
        <v>849</v>
      </c>
      <c r="D36" t="b">
        <v>1</v>
      </c>
      <c r="E36" t="b">
        <v>0</v>
      </c>
      <c r="F36" t="b">
        <v>0</v>
      </c>
      <c r="G36" t="b">
        <v>0</v>
      </c>
      <c r="H36" t="b">
        <v>0</v>
      </c>
      <c r="I36" t="b">
        <v>0</v>
      </c>
      <c r="J36" t="b">
        <v>0</v>
      </c>
      <c r="K36" t="b">
        <v>0</v>
      </c>
      <c r="L36" t="b">
        <v>0</v>
      </c>
      <c r="N36" t="s">
        <v>1249</v>
      </c>
      <c r="O36" t="s">
        <v>1738</v>
      </c>
      <c r="P36" t="s">
        <v>2231</v>
      </c>
      <c r="Q36" s="7" t="s">
        <v>2714</v>
      </c>
      <c r="S36" t="s">
        <v>3548</v>
      </c>
    </row>
    <row r="37" spans="1:19">
      <c r="A37" t="s">
        <v>54</v>
      </c>
      <c r="B37" t="s">
        <v>553</v>
      </c>
      <c r="C37" t="s">
        <v>849</v>
      </c>
      <c r="D37" t="b">
        <v>1</v>
      </c>
      <c r="E37" t="b">
        <v>0</v>
      </c>
      <c r="F37" t="b">
        <v>0</v>
      </c>
      <c r="G37" t="b">
        <v>0</v>
      </c>
      <c r="H37" t="b">
        <v>0</v>
      </c>
      <c r="I37" t="b">
        <v>0</v>
      </c>
      <c r="J37" t="b">
        <v>0</v>
      </c>
      <c r="K37" t="b">
        <v>0</v>
      </c>
      <c r="L37" t="b">
        <v>0</v>
      </c>
      <c r="M37" t="s">
        <v>868</v>
      </c>
      <c r="N37" t="s">
        <v>1250</v>
      </c>
      <c r="O37" t="s">
        <v>1739</v>
      </c>
      <c r="P37" t="s">
        <v>2232</v>
      </c>
      <c r="Q37" s="7" t="s">
        <v>2715</v>
      </c>
      <c r="S37" t="s">
        <v>3549</v>
      </c>
    </row>
    <row r="38" spans="1:19">
      <c r="A38" t="s">
        <v>55</v>
      </c>
      <c r="B38" t="s">
        <v>554</v>
      </c>
      <c r="C38" t="s">
        <v>849</v>
      </c>
      <c r="D38" t="b">
        <v>1</v>
      </c>
      <c r="E38" t="b">
        <v>0</v>
      </c>
      <c r="F38" t="b">
        <v>0</v>
      </c>
      <c r="G38" t="b">
        <v>0</v>
      </c>
      <c r="H38" t="b">
        <v>0</v>
      </c>
      <c r="I38" t="b">
        <v>0</v>
      </c>
      <c r="J38" t="b">
        <v>0</v>
      </c>
      <c r="K38" t="b">
        <v>0</v>
      </c>
      <c r="L38" t="b">
        <v>0</v>
      </c>
      <c r="N38" t="s">
        <v>1251</v>
      </c>
      <c r="O38" t="s">
        <v>1740</v>
      </c>
      <c r="P38" t="s">
        <v>2233</v>
      </c>
      <c r="Q38" s="7" t="s">
        <v>2716</v>
      </c>
      <c r="S38" t="s">
        <v>3550</v>
      </c>
    </row>
    <row r="39" spans="1:19">
      <c r="A39" t="s">
        <v>56</v>
      </c>
      <c r="B39" t="s">
        <v>555</v>
      </c>
      <c r="C39" t="s">
        <v>849</v>
      </c>
      <c r="D39" t="b">
        <v>1</v>
      </c>
      <c r="E39" t="b">
        <v>0</v>
      </c>
      <c r="F39" t="b">
        <v>0</v>
      </c>
      <c r="G39" t="b">
        <v>0</v>
      </c>
      <c r="H39" t="b">
        <v>0</v>
      </c>
      <c r="I39" t="b">
        <v>0</v>
      </c>
      <c r="J39" t="b">
        <v>0</v>
      </c>
      <c r="K39" t="b">
        <v>0</v>
      </c>
      <c r="L39" t="b">
        <v>0</v>
      </c>
      <c r="M39" t="s">
        <v>860</v>
      </c>
      <c r="N39" t="s">
        <v>1252</v>
      </c>
      <c r="O39" t="s">
        <v>1741</v>
      </c>
      <c r="P39" t="s">
        <v>2234</v>
      </c>
      <c r="Q39" s="7" t="s">
        <v>2717</v>
      </c>
    </row>
    <row r="40" spans="1:19">
      <c r="A40" t="s">
        <v>57</v>
      </c>
      <c r="B40" t="s">
        <v>556</v>
      </c>
      <c r="C40" t="s">
        <v>849</v>
      </c>
      <c r="D40" t="b">
        <v>1</v>
      </c>
      <c r="E40" t="b">
        <v>0</v>
      </c>
      <c r="F40" t="b">
        <v>0</v>
      </c>
      <c r="G40" t="b">
        <v>0</v>
      </c>
      <c r="H40" t="b">
        <v>0</v>
      </c>
      <c r="I40" t="b">
        <v>0</v>
      </c>
      <c r="J40" t="b">
        <v>0</v>
      </c>
      <c r="K40" t="b">
        <v>0</v>
      </c>
      <c r="L40" t="b">
        <v>0</v>
      </c>
      <c r="M40" t="s">
        <v>860</v>
      </c>
      <c r="N40" t="s">
        <v>1253</v>
      </c>
      <c r="O40" t="s">
        <v>1742</v>
      </c>
      <c r="P40" t="s">
        <v>2235</v>
      </c>
      <c r="Q40" s="7" t="s">
        <v>2718</v>
      </c>
    </row>
    <row r="41" spans="1:19">
      <c r="A41" t="s">
        <v>58</v>
      </c>
      <c r="B41" t="s">
        <v>557</v>
      </c>
      <c r="C41" t="s">
        <v>850</v>
      </c>
      <c r="D41" t="b">
        <v>1</v>
      </c>
      <c r="E41" t="b">
        <v>1</v>
      </c>
      <c r="F41" t="b">
        <v>0</v>
      </c>
      <c r="G41" t="b">
        <v>0</v>
      </c>
      <c r="H41" t="b">
        <v>0</v>
      </c>
      <c r="I41" t="b">
        <v>0</v>
      </c>
      <c r="J41" t="b">
        <v>0</v>
      </c>
      <c r="K41" t="b">
        <v>0</v>
      </c>
      <c r="L41" t="b">
        <v>0</v>
      </c>
      <c r="M41" t="s">
        <v>869</v>
      </c>
      <c r="N41" t="s">
        <v>1254</v>
      </c>
      <c r="O41" t="s">
        <v>1743</v>
      </c>
      <c r="P41" t="s">
        <v>2236</v>
      </c>
      <c r="Q41" s="7" t="s">
        <v>2719</v>
      </c>
      <c r="R41" t="s">
        <v>3188</v>
      </c>
      <c r="S41" t="s">
        <v>3551</v>
      </c>
    </row>
    <row r="42" spans="1:19">
      <c r="A42" t="s">
        <v>59</v>
      </c>
      <c r="B42" t="s">
        <v>558</v>
      </c>
      <c r="C42" t="s">
        <v>850</v>
      </c>
      <c r="D42" t="b">
        <v>1</v>
      </c>
      <c r="E42" t="b">
        <v>0</v>
      </c>
      <c r="F42" t="b">
        <v>0</v>
      </c>
      <c r="G42" t="b">
        <v>0</v>
      </c>
      <c r="H42" t="b">
        <v>0</v>
      </c>
      <c r="I42" t="b">
        <v>0</v>
      </c>
      <c r="J42" t="b">
        <v>0</v>
      </c>
      <c r="K42" t="b">
        <v>0</v>
      </c>
      <c r="L42" t="b">
        <v>0</v>
      </c>
      <c r="M42" t="s">
        <v>870</v>
      </c>
      <c r="N42" t="s">
        <v>1255</v>
      </c>
      <c r="O42" t="s">
        <v>1744</v>
      </c>
      <c r="P42" t="s">
        <v>2237</v>
      </c>
      <c r="Q42" s="7" t="s">
        <v>2720</v>
      </c>
      <c r="R42" t="s">
        <v>3189</v>
      </c>
      <c r="S42" t="s">
        <v>3552</v>
      </c>
    </row>
    <row r="43" spans="1:19">
      <c r="A43" t="s">
        <v>60</v>
      </c>
      <c r="B43" t="s">
        <v>559</v>
      </c>
      <c r="C43" t="s">
        <v>850</v>
      </c>
      <c r="D43" t="b">
        <v>1</v>
      </c>
      <c r="E43" t="b">
        <v>0</v>
      </c>
      <c r="F43" t="b">
        <v>0</v>
      </c>
      <c r="G43" t="b">
        <v>0</v>
      </c>
      <c r="H43" t="b">
        <v>0</v>
      </c>
      <c r="I43" t="b">
        <v>0</v>
      </c>
      <c r="J43" t="b">
        <v>0</v>
      </c>
      <c r="K43" t="b">
        <v>0</v>
      </c>
      <c r="L43" t="b">
        <v>0</v>
      </c>
      <c r="M43" t="s">
        <v>871</v>
      </c>
      <c r="N43" t="s">
        <v>1256</v>
      </c>
      <c r="O43" t="s">
        <v>1745</v>
      </c>
      <c r="P43" t="s">
        <v>2238</v>
      </c>
      <c r="Q43" s="7" t="s">
        <v>2721</v>
      </c>
      <c r="R43" t="s">
        <v>3190</v>
      </c>
    </row>
    <row r="44" spans="1:19">
      <c r="A44" t="s">
        <v>61</v>
      </c>
      <c r="B44" t="s">
        <v>560</v>
      </c>
      <c r="C44" t="s">
        <v>850</v>
      </c>
      <c r="D44" t="b">
        <v>1</v>
      </c>
      <c r="E44" t="b">
        <v>0</v>
      </c>
      <c r="F44" t="b">
        <v>0</v>
      </c>
      <c r="G44" t="b">
        <v>0</v>
      </c>
      <c r="H44" t="b">
        <v>0</v>
      </c>
      <c r="I44" t="b">
        <v>0</v>
      </c>
      <c r="J44" t="b">
        <v>0</v>
      </c>
      <c r="K44" t="b">
        <v>0</v>
      </c>
      <c r="L44" t="b">
        <v>0</v>
      </c>
      <c r="M44" t="s">
        <v>872</v>
      </c>
      <c r="N44" t="s">
        <v>1257</v>
      </c>
      <c r="O44" t="s">
        <v>1746</v>
      </c>
      <c r="P44" t="s">
        <v>2239</v>
      </c>
      <c r="Q44" s="7" t="s">
        <v>2722</v>
      </c>
      <c r="R44" t="s">
        <v>3191</v>
      </c>
      <c r="S44" t="s">
        <v>3553</v>
      </c>
    </row>
    <row r="45" spans="1:19">
      <c r="A45" t="s">
        <v>62</v>
      </c>
      <c r="B45" t="s">
        <v>561</v>
      </c>
      <c r="C45" t="s">
        <v>850</v>
      </c>
      <c r="D45" t="b">
        <v>1</v>
      </c>
      <c r="E45" t="b">
        <v>0</v>
      </c>
      <c r="F45" t="b">
        <v>0</v>
      </c>
      <c r="G45" t="b">
        <v>0</v>
      </c>
      <c r="H45" t="b">
        <v>0</v>
      </c>
      <c r="I45" t="b">
        <v>0</v>
      </c>
      <c r="J45" t="b">
        <v>0</v>
      </c>
      <c r="K45" t="b">
        <v>0</v>
      </c>
      <c r="L45" t="b">
        <v>0</v>
      </c>
      <c r="N45" t="s">
        <v>1258</v>
      </c>
      <c r="O45" t="s">
        <v>1747</v>
      </c>
      <c r="P45" t="s">
        <v>2240</v>
      </c>
      <c r="Q45" s="7" t="s">
        <v>2723</v>
      </c>
      <c r="S45" t="s">
        <v>3554</v>
      </c>
    </row>
    <row r="46" spans="1:19">
      <c r="A46" t="s">
        <v>63</v>
      </c>
      <c r="B46" t="s">
        <v>562</v>
      </c>
      <c r="C46" t="s">
        <v>850</v>
      </c>
      <c r="D46" t="b">
        <v>0</v>
      </c>
      <c r="E46" t="b">
        <v>1</v>
      </c>
      <c r="F46" t="b">
        <v>0</v>
      </c>
      <c r="G46" t="b">
        <v>0</v>
      </c>
      <c r="H46" t="b">
        <v>0</v>
      </c>
      <c r="I46" t="b">
        <v>0</v>
      </c>
      <c r="J46" t="b">
        <v>0</v>
      </c>
      <c r="K46" t="b">
        <v>0</v>
      </c>
      <c r="L46" t="b">
        <v>0</v>
      </c>
      <c r="M46" t="s">
        <v>873</v>
      </c>
      <c r="N46" t="s">
        <v>1259</v>
      </c>
      <c r="O46" t="s">
        <v>1748</v>
      </c>
      <c r="P46" t="s">
        <v>2241</v>
      </c>
      <c r="Q46" s="7" t="s">
        <v>2724</v>
      </c>
      <c r="R46" t="s">
        <v>3192</v>
      </c>
    </row>
    <row r="47" spans="1:19">
      <c r="A47" t="s">
        <v>64</v>
      </c>
      <c r="B47" t="s">
        <v>563</v>
      </c>
      <c r="C47" t="s">
        <v>850</v>
      </c>
      <c r="D47" t="b">
        <v>1</v>
      </c>
      <c r="E47" t="b">
        <v>0</v>
      </c>
      <c r="F47" t="b">
        <v>1</v>
      </c>
      <c r="G47" t="b">
        <v>0</v>
      </c>
      <c r="H47" t="b">
        <v>0</v>
      </c>
      <c r="I47" t="b">
        <v>0</v>
      </c>
      <c r="J47" t="b">
        <v>0</v>
      </c>
      <c r="K47" t="b">
        <v>0</v>
      </c>
      <c r="L47" t="b">
        <v>0</v>
      </c>
      <c r="M47" t="s">
        <v>874</v>
      </c>
      <c r="N47" t="s">
        <v>1260</v>
      </c>
      <c r="O47" t="s">
        <v>1749</v>
      </c>
      <c r="P47" t="s">
        <v>2242</v>
      </c>
      <c r="Q47" s="7" t="s">
        <v>2725</v>
      </c>
      <c r="R47" t="s">
        <v>3193</v>
      </c>
      <c r="S47" t="s">
        <v>3555</v>
      </c>
    </row>
    <row r="48" spans="1:19">
      <c r="A48" t="s">
        <v>65</v>
      </c>
      <c r="B48" t="s">
        <v>564</v>
      </c>
      <c r="C48" t="s">
        <v>850</v>
      </c>
      <c r="D48" t="b">
        <v>1</v>
      </c>
      <c r="E48" t="b">
        <v>0</v>
      </c>
      <c r="F48" t="b">
        <v>0</v>
      </c>
      <c r="G48" t="b">
        <v>0</v>
      </c>
      <c r="H48" t="b">
        <v>0</v>
      </c>
      <c r="I48" t="b">
        <v>0</v>
      </c>
      <c r="J48" t="b">
        <v>0</v>
      </c>
      <c r="K48" t="b">
        <v>0</v>
      </c>
      <c r="L48" t="b">
        <v>0</v>
      </c>
      <c r="M48" t="s">
        <v>875</v>
      </c>
      <c r="N48" t="s">
        <v>1261</v>
      </c>
      <c r="O48" t="s">
        <v>1750</v>
      </c>
      <c r="P48" t="s">
        <v>2243</v>
      </c>
      <c r="Q48" s="7" t="s">
        <v>2726</v>
      </c>
      <c r="S48" t="s">
        <v>3556</v>
      </c>
    </row>
    <row r="49" spans="1:19">
      <c r="A49" t="s">
        <v>66</v>
      </c>
      <c r="B49" t="s">
        <v>565</v>
      </c>
      <c r="C49" t="s">
        <v>850</v>
      </c>
      <c r="D49" t="b">
        <v>1</v>
      </c>
      <c r="E49" t="b">
        <v>0</v>
      </c>
      <c r="F49" t="b">
        <v>0</v>
      </c>
      <c r="G49" t="b">
        <v>0</v>
      </c>
      <c r="H49" t="b">
        <v>0</v>
      </c>
      <c r="I49" t="b">
        <v>0</v>
      </c>
      <c r="J49" t="b">
        <v>0</v>
      </c>
      <c r="K49" t="b">
        <v>0</v>
      </c>
      <c r="L49" t="b">
        <v>0</v>
      </c>
      <c r="M49" t="s">
        <v>860</v>
      </c>
      <c r="N49" t="s">
        <v>1262</v>
      </c>
      <c r="O49" t="s">
        <v>1751</v>
      </c>
      <c r="P49" t="s">
        <v>2244</v>
      </c>
      <c r="Q49" s="7" t="s">
        <v>2727</v>
      </c>
    </row>
    <row r="50" spans="1:19">
      <c r="A50" t="s">
        <v>67</v>
      </c>
      <c r="B50" t="s">
        <v>524</v>
      </c>
      <c r="C50" t="s">
        <v>850</v>
      </c>
      <c r="D50" t="b">
        <v>1</v>
      </c>
      <c r="E50" t="b">
        <v>0</v>
      </c>
      <c r="F50" t="b">
        <v>0</v>
      </c>
      <c r="G50" t="b">
        <v>0</v>
      </c>
      <c r="H50" t="b">
        <v>0</v>
      </c>
      <c r="I50" t="b">
        <v>0</v>
      </c>
      <c r="J50" t="b">
        <v>0</v>
      </c>
      <c r="K50" t="b">
        <v>0</v>
      </c>
      <c r="L50" t="b">
        <v>1</v>
      </c>
      <c r="M50" t="s">
        <v>876</v>
      </c>
      <c r="N50" t="s">
        <v>1263</v>
      </c>
      <c r="O50" t="s">
        <v>1752</v>
      </c>
      <c r="P50" t="s">
        <v>2245</v>
      </c>
      <c r="Q50" s="7" t="s">
        <v>2728</v>
      </c>
      <c r="R50" t="s">
        <v>3194</v>
      </c>
    </row>
    <row r="51" spans="1:19">
      <c r="A51" t="s">
        <v>68</v>
      </c>
      <c r="B51" t="s">
        <v>548</v>
      </c>
      <c r="C51" t="s">
        <v>850</v>
      </c>
      <c r="D51" t="b">
        <v>1</v>
      </c>
      <c r="E51" t="b">
        <v>0</v>
      </c>
      <c r="F51" t="b">
        <v>0</v>
      </c>
      <c r="G51" t="b">
        <v>0</v>
      </c>
      <c r="H51" t="b">
        <v>0</v>
      </c>
      <c r="I51" t="b">
        <v>0</v>
      </c>
      <c r="J51" t="b">
        <v>0</v>
      </c>
      <c r="K51" t="b">
        <v>0</v>
      </c>
      <c r="L51" t="b">
        <v>0</v>
      </c>
      <c r="N51" t="s">
        <v>1264</v>
      </c>
      <c r="O51" t="s">
        <v>1753</v>
      </c>
      <c r="P51" t="s">
        <v>2246</v>
      </c>
      <c r="Q51" s="7" t="s">
        <v>2729</v>
      </c>
      <c r="S51" t="s">
        <v>3557</v>
      </c>
    </row>
    <row r="52" spans="1:19">
      <c r="A52" t="s">
        <v>69</v>
      </c>
      <c r="B52" t="s">
        <v>566</v>
      </c>
      <c r="C52" t="s">
        <v>850</v>
      </c>
      <c r="D52" t="b">
        <v>1</v>
      </c>
      <c r="E52" t="b">
        <v>0</v>
      </c>
      <c r="F52" t="b">
        <v>0</v>
      </c>
      <c r="G52" t="b">
        <v>0</v>
      </c>
      <c r="H52" t="b">
        <v>0</v>
      </c>
      <c r="I52" t="b">
        <v>0</v>
      </c>
      <c r="J52" t="b">
        <v>0</v>
      </c>
      <c r="K52" t="b">
        <v>0</v>
      </c>
      <c r="L52" t="b">
        <v>0</v>
      </c>
      <c r="M52" t="s">
        <v>877</v>
      </c>
      <c r="N52" t="s">
        <v>1265</v>
      </c>
      <c r="O52" t="s">
        <v>1754</v>
      </c>
      <c r="P52" t="s">
        <v>2247</v>
      </c>
      <c r="Q52" s="7" t="s">
        <v>2730</v>
      </c>
      <c r="R52" t="s">
        <v>3195</v>
      </c>
      <c r="S52" t="s">
        <v>3558</v>
      </c>
    </row>
    <row r="53" spans="1:19">
      <c r="A53" t="s">
        <v>70</v>
      </c>
      <c r="B53" t="s">
        <v>567</v>
      </c>
      <c r="C53" t="s">
        <v>850</v>
      </c>
      <c r="D53" t="b">
        <v>1</v>
      </c>
      <c r="E53" t="b">
        <v>0</v>
      </c>
      <c r="F53" t="b">
        <v>0</v>
      </c>
      <c r="G53" t="b">
        <v>0</v>
      </c>
      <c r="H53" t="b">
        <v>0</v>
      </c>
      <c r="I53" t="b">
        <v>0</v>
      </c>
      <c r="J53" t="b">
        <v>0</v>
      </c>
      <c r="K53" t="b">
        <v>0</v>
      </c>
      <c r="L53" t="b">
        <v>0</v>
      </c>
      <c r="M53" t="s">
        <v>878</v>
      </c>
      <c r="N53" t="s">
        <v>1266</v>
      </c>
      <c r="O53" t="s">
        <v>1755</v>
      </c>
      <c r="P53" t="s">
        <v>2248</v>
      </c>
      <c r="Q53" s="7" t="s">
        <v>2731</v>
      </c>
      <c r="S53" t="s">
        <v>3559</v>
      </c>
    </row>
    <row r="54" spans="1:19">
      <c r="A54" t="s">
        <v>71</v>
      </c>
      <c r="B54" t="s">
        <v>538</v>
      </c>
      <c r="C54" t="s">
        <v>850</v>
      </c>
      <c r="D54" t="b">
        <v>1</v>
      </c>
      <c r="E54" t="b">
        <v>1</v>
      </c>
      <c r="F54" t="b">
        <v>0</v>
      </c>
      <c r="G54" t="b">
        <v>0</v>
      </c>
      <c r="H54" t="b">
        <v>0</v>
      </c>
      <c r="I54" t="b">
        <v>0</v>
      </c>
      <c r="J54" t="b">
        <v>0</v>
      </c>
      <c r="K54" t="b">
        <v>0</v>
      </c>
      <c r="L54" t="b">
        <v>0</v>
      </c>
      <c r="M54" t="s">
        <v>879</v>
      </c>
      <c r="N54" t="s">
        <v>1267</v>
      </c>
      <c r="O54" t="s">
        <v>1756</v>
      </c>
      <c r="P54" t="s">
        <v>2249</v>
      </c>
      <c r="Q54" s="7" t="s">
        <v>2732</v>
      </c>
      <c r="R54" t="s">
        <v>3196</v>
      </c>
    </row>
    <row r="55" spans="1:19">
      <c r="A55" t="s">
        <v>72</v>
      </c>
      <c r="B55" t="s">
        <v>568</v>
      </c>
      <c r="C55" t="s">
        <v>850</v>
      </c>
      <c r="D55" t="b">
        <v>1</v>
      </c>
      <c r="E55" t="b">
        <v>0</v>
      </c>
      <c r="F55" t="b">
        <v>0</v>
      </c>
      <c r="G55" t="b">
        <v>0</v>
      </c>
      <c r="H55" t="b">
        <v>0</v>
      </c>
      <c r="I55" t="b">
        <v>0</v>
      </c>
      <c r="J55" t="b">
        <v>0</v>
      </c>
      <c r="K55" t="b">
        <v>0</v>
      </c>
      <c r="L55" t="b">
        <v>0</v>
      </c>
      <c r="N55" t="s">
        <v>1268</v>
      </c>
      <c r="O55" t="s">
        <v>1757</v>
      </c>
      <c r="P55" t="s">
        <v>2250</v>
      </c>
      <c r="Q55" s="7" t="s">
        <v>2733</v>
      </c>
      <c r="S55" t="s">
        <v>3560</v>
      </c>
    </row>
    <row r="56" spans="1:19">
      <c r="A56" t="s">
        <v>73</v>
      </c>
      <c r="B56" t="s">
        <v>569</v>
      </c>
      <c r="C56" t="s">
        <v>850</v>
      </c>
      <c r="D56" t="b">
        <v>1</v>
      </c>
      <c r="E56" t="b">
        <v>0</v>
      </c>
      <c r="F56" t="b">
        <v>0</v>
      </c>
      <c r="G56" t="b">
        <v>0</v>
      </c>
      <c r="H56" t="b">
        <v>0</v>
      </c>
      <c r="I56" t="b">
        <v>0</v>
      </c>
      <c r="J56" t="b">
        <v>0</v>
      </c>
      <c r="K56" t="b">
        <v>0</v>
      </c>
      <c r="L56" t="b">
        <v>0</v>
      </c>
      <c r="M56" t="s">
        <v>880</v>
      </c>
      <c r="N56" t="s">
        <v>1269</v>
      </c>
      <c r="O56" t="s">
        <v>1758</v>
      </c>
      <c r="P56" t="s">
        <v>2251</v>
      </c>
      <c r="Q56" s="7" t="s">
        <v>2734</v>
      </c>
      <c r="R56" t="s">
        <v>3197</v>
      </c>
      <c r="S56" t="s">
        <v>3561</v>
      </c>
    </row>
    <row r="57" spans="1:19">
      <c r="A57" t="s">
        <v>74</v>
      </c>
      <c r="B57" t="s">
        <v>570</v>
      </c>
      <c r="C57" t="s">
        <v>850</v>
      </c>
      <c r="D57" t="b">
        <v>1</v>
      </c>
      <c r="E57" t="b">
        <v>0</v>
      </c>
      <c r="F57" t="b">
        <v>0</v>
      </c>
      <c r="G57" t="b">
        <v>0</v>
      </c>
      <c r="H57" t="b">
        <v>0</v>
      </c>
      <c r="I57" t="b">
        <v>0</v>
      </c>
      <c r="J57" t="b">
        <v>0</v>
      </c>
      <c r="K57" t="b">
        <v>0</v>
      </c>
      <c r="L57" t="b">
        <v>0</v>
      </c>
      <c r="M57" t="s">
        <v>881</v>
      </c>
      <c r="N57" t="s">
        <v>1270</v>
      </c>
      <c r="O57" t="s">
        <v>1759</v>
      </c>
      <c r="P57" t="s">
        <v>2252</v>
      </c>
      <c r="Q57" s="7" t="s">
        <v>2735</v>
      </c>
      <c r="R57" t="s">
        <v>3198</v>
      </c>
      <c r="S57" t="s">
        <v>3562</v>
      </c>
    </row>
    <row r="58" spans="1:19">
      <c r="A58" t="s">
        <v>75</v>
      </c>
      <c r="B58" t="s">
        <v>571</v>
      </c>
      <c r="C58" t="s">
        <v>850</v>
      </c>
      <c r="D58" t="b">
        <v>0</v>
      </c>
      <c r="E58" t="b">
        <v>0</v>
      </c>
      <c r="F58" t="b">
        <v>0</v>
      </c>
      <c r="G58" t="b">
        <v>0</v>
      </c>
      <c r="H58" t="b">
        <v>1</v>
      </c>
      <c r="I58" t="b">
        <v>0</v>
      </c>
      <c r="J58" t="b">
        <v>0</v>
      </c>
      <c r="K58" t="b">
        <v>0</v>
      </c>
      <c r="L58" t="b">
        <v>0</v>
      </c>
      <c r="M58" t="s">
        <v>882</v>
      </c>
      <c r="O58" t="s">
        <v>1760</v>
      </c>
      <c r="P58" t="s">
        <v>2253</v>
      </c>
      <c r="Q58" s="7" t="s">
        <v>2736</v>
      </c>
      <c r="S58" t="s">
        <v>3563</v>
      </c>
    </row>
    <row r="59" spans="1:19">
      <c r="A59" t="s">
        <v>76</v>
      </c>
      <c r="B59" t="s">
        <v>572</v>
      </c>
      <c r="C59" t="s">
        <v>850</v>
      </c>
      <c r="D59" t="b">
        <v>1</v>
      </c>
      <c r="E59" t="b">
        <v>0</v>
      </c>
      <c r="F59" t="b">
        <v>0</v>
      </c>
      <c r="G59" t="b">
        <v>0</v>
      </c>
      <c r="H59" t="b">
        <v>0</v>
      </c>
      <c r="I59" t="b">
        <v>0</v>
      </c>
      <c r="J59" t="b">
        <v>0</v>
      </c>
      <c r="K59" t="b">
        <v>0</v>
      </c>
      <c r="L59" t="b">
        <v>0</v>
      </c>
      <c r="M59" t="s">
        <v>883</v>
      </c>
      <c r="N59" t="s">
        <v>1271</v>
      </c>
      <c r="O59" t="s">
        <v>1761</v>
      </c>
      <c r="P59" t="s">
        <v>2254</v>
      </c>
      <c r="Q59" s="7" t="s">
        <v>2737</v>
      </c>
      <c r="R59" t="s">
        <v>3199</v>
      </c>
      <c r="S59" t="s">
        <v>3564</v>
      </c>
    </row>
    <row r="60" spans="1:19">
      <c r="A60" t="s">
        <v>77</v>
      </c>
      <c r="B60" t="s">
        <v>573</v>
      </c>
      <c r="C60" t="s">
        <v>850</v>
      </c>
      <c r="D60" t="b">
        <v>1</v>
      </c>
      <c r="E60" t="b">
        <v>0</v>
      </c>
      <c r="F60" t="b">
        <v>0</v>
      </c>
      <c r="G60" t="b">
        <v>0</v>
      </c>
      <c r="H60" t="b">
        <v>0</v>
      </c>
      <c r="I60" t="b">
        <v>0</v>
      </c>
      <c r="J60" t="b">
        <v>0</v>
      </c>
      <c r="K60" t="b">
        <v>0</v>
      </c>
      <c r="L60" t="b">
        <v>0</v>
      </c>
      <c r="M60" t="s">
        <v>884</v>
      </c>
      <c r="N60" t="s">
        <v>1272</v>
      </c>
      <c r="O60" t="s">
        <v>1762</v>
      </c>
      <c r="P60" t="s">
        <v>2255</v>
      </c>
      <c r="Q60" s="7" t="s">
        <v>2738</v>
      </c>
      <c r="R60" t="s">
        <v>3200</v>
      </c>
      <c r="S60" t="s">
        <v>3565</v>
      </c>
    </row>
    <row r="61" spans="1:19">
      <c r="A61" t="s">
        <v>78</v>
      </c>
      <c r="B61" t="s">
        <v>574</v>
      </c>
      <c r="C61" t="s">
        <v>850</v>
      </c>
      <c r="D61" t="b">
        <v>1</v>
      </c>
      <c r="E61" t="b">
        <v>0</v>
      </c>
      <c r="F61" t="b">
        <v>0</v>
      </c>
      <c r="G61" t="b">
        <v>0</v>
      </c>
      <c r="H61" t="b">
        <v>0</v>
      </c>
      <c r="I61" t="b">
        <v>0</v>
      </c>
      <c r="J61" t="b">
        <v>0</v>
      </c>
      <c r="K61" t="b">
        <v>0</v>
      </c>
      <c r="L61" t="b">
        <v>0</v>
      </c>
      <c r="M61" t="s">
        <v>885</v>
      </c>
      <c r="N61" t="s">
        <v>1273</v>
      </c>
      <c r="O61" t="s">
        <v>1763</v>
      </c>
      <c r="P61" t="s">
        <v>2256</v>
      </c>
      <c r="Q61" s="7" t="s">
        <v>2739</v>
      </c>
      <c r="R61" t="s">
        <v>3201</v>
      </c>
      <c r="S61" t="s">
        <v>3566</v>
      </c>
    </row>
    <row r="62" spans="1:19">
      <c r="A62" t="s">
        <v>79</v>
      </c>
      <c r="B62" t="s">
        <v>575</v>
      </c>
      <c r="C62" t="s">
        <v>850</v>
      </c>
      <c r="D62" t="b">
        <v>1</v>
      </c>
      <c r="E62" t="b">
        <v>0</v>
      </c>
      <c r="F62" t="b">
        <v>0</v>
      </c>
      <c r="G62" t="b">
        <v>0</v>
      </c>
      <c r="H62" t="b">
        <v>0</v>
      </c>
      <c r="I62" t="b">
        <v>0</v>
      </c>
      <c r="J62" t="b">
        <v>0</v>
      </c>
      <c r="K62" t="b">
        <v>0</v>
      </c>
      <c r="L62" t="b">
        <v>1</v>
      </c>
      <c r="M62" t="s">
        <v>886</v>
      </c>
      <c r="N62" t="s">
        <v>1274</v>
      </c>
      <c r="O62" t="s">
        <v>1764</v>
      </c>
      <c r="P62" t="s">
        <v>2257</v>
      </c>
      <c r="Q62" s="7" t="s">
        <v>2740</v>
      </c>
      <c r="R62" t="s">
        <v>3202</v>
      </c>
      <c r="S62" t="s">
        <v>3567</v>
      </c>
    </row>
    <row r="63" spans="1:19">
      <c r="A63" t="s">
        <v>80</v>
      </c>
      <c r="B63" t="s">
        <v>576</v>
      </c>
      <c r="C63" t="s">
        <v>850</v>
      </c>
      <c r="D63" t="b">
        <v>1</v>
      </c>
      <c r="E63" t="b">
        <v>0</v>
      </c>
      <c r="F63" t="b">
        <v>0</v>
      </c>
      <c r="G63" t="b">
        <v>0</v>
      </c>
      <c r="H63" t="b">
        <v>0</v>
      </c>
      <c r="I63" t="b">
        <v>0</v>
      </c>
      <c r="J63" t="b">
        <v>0</v>
      </c>
      <c r="K63" t="b">
        <v>0</v>
      </c>
      <c r="L63" t="b">
        <v>0</v>
      </c>
      <c r="M63" t="s">
        <v>887</v>
      </c>
      <c r="N63" t="s">
        <v>1275</v>
      </c>
      <c r="O63" t="s">
        <v>1765</v>
      </c>
      <c r="P63" t="s">
        <v>2258</v>
      </c>
      <c r="Q63" s="7" t="s">
        <v>2741</v>
      </c>
      <c r="R63" t="s">
        <v>3203</v>
      </c>
      <c r="S63" t="s">
        <v>3568</v>
      </c>
    </row>
    <row r="64" spans="1:19">
      <c r="A64" t="s">
        <v>81</v>
      </c>
      <c r="B64" t="s">
        <v>577</v>
      </c>
      <c r="C64" t="s">
        <v>850</v>
      </c>
      <c r="D64" t="b">
        <v>1</v>
      </c>
      <c r="E64" t="b">
        <v>0</v>
      </c>
      <c r="F64" t="b">
        <v>0</v>
      </c>
      <c r="G64" t="b">
        <v>0</v>
      </c>
      <c r="H64" t="b">
        <v>0</v>
      </c>
      <c r="I64" t="b">
        <v>0</v>
      </c>
      <c r="J64" t="b">
        <v>0</v>
      </c>
      <c r="K64" t="b">
        <v>0</v>
      </c>
      <c r="L64" t="b">
        <v>1</v>
      </c>
      <c r="M64" t="s">
        <v>888</v>
      </c>
      <c r="N64" t="s">
        <v>1276</v>
      </c>
      <c r="O64" t="s">
        <v>1766</v>
      </c>
      <c r="P64" t="s">
        <v>2259</v>
      </c>
      <c r="Q64" s="7" t="s">
        <v>2742</v>
      </c>
      <c r="R64" t="s">
        <v>3204</v>
      </c>
      <c r="S64" t="s">
        <v>3569</v>
      </c>
    </row>
    <row r="65" spans="1:19">
      <c r="A65" t="s">
        <v>82</v>
      </c>
      <c r="B65" t="s">
        <v>564</v>
      </c>
      <c r="C65" t="s">
        <v>850</v>
      </c>
      <c r="D65" t="b">
        <v>1</v>
      </c>
      <c r="E65" t="b">
        <v>0</v>
      </c>
      <c r="F65" t="b">
        <v>0</v>
      </c>
      <c r="G65" t="b">
        <v>0</v>
      </c>
      <c r="H65" t="b">
        <v>0</v>
      </c>
      <c r="I65" t="b">
        <v>0</v>
      </c>
      <c r="J65" t="b">
        <v>0</v>
      </c>
      <c r="K65" t="b">
        <v>0</v>
      </c>
      <c r="L65" t="b">
        <v>0</v>
      </c>
      <c r="M65" t="s">
        <v>889</v>
      </c>
      <c r="N65" t="s">
        <v>1277</v>
      </c>
      <c r="O65" t="s">
        <v>1767</v>
      </c>
      <c r="P65" t="s">
        <v>2260</v>
      </c>
      <c r="Q65" s="7" t="s">
        <v>2743</v>
      </c>
      <c r="R65" t="s">
        <v>3205</v>
      </c>
      <c r="S65" t="s">
        <v>3570</v>
      </c>
    </row>
    <row r="66" spans="1:19">
      <c r="A66" t="s">
        <v>83</v>
      </c>
      <c r="B66" t="s">
        <v>578</v>
      </c>
      <c r="C66" t="s">
        <v>850</v>
      </c>
      <c r="D66" t="b">
        <v>1</v>
      </c>
      <c r="E66" t="b">
        <v>0</v>
      </c>
      <c r="F66" t="b">
        <v>0</v>
      </c>
      <c r="G66" t="b">
        <v>0</v>
      </c>
      <c r="H66" t="b">
        <v>0</v>
      </c>
      <c r="I66" t="b">
        <v>0</v>
      </c>
      <c r="J66" t="b">
        <v>0</v>
      </c>
      <c r="K66" t="b">
        <v>0</v>
      </c>
      <c r="L66" t="b">
        <v>0</v>
      </c>
      <c r="M66" t="s">
        <v>890</v>
      </c>
      <c r="N66" t="s">
        <v>1278</v>
      </c>
      <c r="O66" t="s">
        <v>1768</v>
      </c>
      <c r="P66" t="s">
        <v>2261</v>
      </c>
      <c r="Q66" s="7" t="s">
        <v>2744</v>
      </c>
      <c r="R66" t="s">
        <v>3206</v>
      </c>
      <c r="S66" t="s">
        <v>3571</v>
      </c>
    </row>
    <row r="67" spans="1:19">
      <c r="A67" t="s">
        <v>84</v>
      </c>
      <c r="B67" t="s">
        <v>571</v>
      </c>
      <c r="C67" t="s">
        <v>850</v>
      </c>
      <c r="D67" t="b">
        <v>1</v>
      </c>
      <c r="E67" t="b">
        <v>0</v>
      </c>
      <c r="F67" t="b">
        <v>0</v>
      </c>
      <c r="G67" t="b">
        <v>0</v>
      </c>
      <c r="H67" t="b">
        <v>0</v>
      </c>
      <c r="I67" t="b">
        <v>0</v>
      </c>
      <c r="J67" t="b">
        <v>0</v>
      </c>
      <c r="K67" t="b">
        <v>0</v>
      </c>
      <c r="L67" t="b">
        <v>0</v>
      </c>
      <c r="M67" t="s">
        <v>891</v>
      </c>
      <c r="N67" t="s">
        <v>1279</v>
      </c>
      <c r="O67" t="s">
        <v>1769</v>
      </c>
      <c r="P67" t="s">
        <v>2262</v>
      </c>
      <c r="Q67" s="7" t="s">
        <v>2745</v>
      </c>
      <c r="R67" t="s">
        <v>3207</v>
      </c>
      <c r="S67" t="s">
        <v>3572</v>
      </c>
    </row>
    <row r="68" spans="1:19">
      <c r="A68" t="s">
        <v>85</v>
      </c>
      <c r="B68" t="s">
        <v>579</v>
      </c>
      <c r="C68" t="s">
        <v>850</v>
      </c>
      <c r="D68" t="b">
        <v>1</v>
      </c>
      <c r="E68" t="b">
        <v>0</v>
      </c>
      <c r="F68" t="b">
        <v>0</v>
      </c>
      <c r="G68" t="b">
        <v>0</v>
      </c>
      <c r="H68" t="b">
        <v>0</v>
      </c>
      <c r="I68" t="b">
        <v>0</v>
      </c>
      <c r="J68" t="b">
        <v>0</v>
      </c>
      <c r="K68" t="b">
        <v>0</v>
      </c>
      <c r="L68" t="b">
        <v>0</v>
      </c>
      <c r="M68" t="s">
        <v>892</v>
      </c>
      <c r="N68" t="s">
        <v>1280</v>
      </c>
      <c r="O68" t="s">
        <v>1770</v>
      </c>
      <c r="P68" t="s">
        <v>2263</v>
      </c>
      <c r="Q68" s="7" t="s">
        <v>2746</v>
      </c>
      <c r="R68" t="s">
        <v>3208</v>
      </c>
      <c r="S68" t="s">
        <v>3573</v>
      </c>
    </row>
    <row r="69" spans="1:19">
      <c r="A69" t="s">
        <v>86</v>
      </c>
      <c r="B69" t="s">
        <v>548</v>
      </c>
      <c r="C69" t="s">
        <v>850</v>
      </c>
      <c r="D69" t="b">
        <v>1</v>
      </c>
      <c r="E69" t="b">
        <v>0</v>
      </c>
      <c r="F69" t="b">
        <v>0</v>
      </c>
      <c r="G69" t="b">
        <v>0</v>
      </c>
      <c r="H69" t="b">
        <v>0</v>
      </c>
      <c r="I69" t="b">
        <v>0</v>
      </c>
      <c r="J69" t="b">
        <v>0</v>
      </c>
      <c r="K69" t="b">
        <v>0</v>
      </c>
      <c r="L69" t="b">
        <v>1</v>
      </c>
      <c r="M69" t="s">
        <v>893</v>
      </c>
      <c r="N69" t="s">
        <v>1281</v>
      </c>
      <c r="O69" t="s">
        <v>1771</v>
      </c>
      <c r="P69" t="s">
        <v>2264</v>
      </c>
      <c r="Q69" s="7" t="s">
        <v>2747</v>
      </c>
      <c r="R69" t="s">
        <v>3209</v>
      </c>
      <c r="S69" t="s">
        <v>3574</v>
      </c>
    </row>
    <row r="70" spans="1:19">
      <c r="A70" t="s">
        <v>87</v>
      </c>
      <c r="B70" t="s">
        <v>580</v>
      </c>
      <c r="C70" t="s">
        <v>850</v>
      </c>
      <c r="D70" t="b">
        <v>1</v>
      </c>
      <c r="E70" t="b">
        <v>0</v>
      </c>
      <c r="F70" t="b">
        <v>0</v>
      </c>
      <c r="G70" t="b">
        <v>0</v>
      </c>
      <c r="H70" t="b">
        <v>0</v>
      </c>
      <c r="I70" t="b">
        <v>0</v>
      </c>
      <c r="J70" t="b">
        <v>0</v>
      </c>
      <c r="K70" t="b">
        <v>0</v>
      </c>
      <c r="L70" t="b">
        <v>0</v>
      </c>
      <c r="M70" t="s">
        <v>894</v>
      </c>
      <c r="N70" t="s">
        <v>1282</v>
      </c>
      <c r="O70" t="s">
        <v>1772</v>
      </c>
      <c r="P70" t="s">
        <v>2265</v>
      </c>
      <c r="Q70" s="7" t="s">
        <v>2748</v>
      </c>
      <c r="R70" t="s">
        <v>3210</v>
      </c>
      <c r="S70" t="s">
        <v>3575</v>
      </c>
    </row>
    <row r="71" spans="1:19">
      <c r="A71" t="s">
        <v>88</v>
      </c>
      <c r="B71" t="s">
        <v>581</v>
      </c>
      <c r="C71" t="s">
        <v>850</v>
      </c>
      <c r="D71" t="b">
        <v>1</v>
      </c>
      <c r="E71" t="b">
        <v>0</v>
      </c>
      <c r="F71" t="b">
        <v>0</v>
      </c>
      <c r="G71" t="b">
        <v>0</v>
      </c>
      <c r="H71" t="b">
        <v>0</v>
      </c>
      <c r="I71" t="b">
        <v>0</v>
      </c>
      <c r="J71" t="b">
        <v>0</v>
      </c>
      <c r="K71" t="b">
        <v>0</v>
      </c>
      <c r="L71" t="b">
        <v>0</v>
      </c>
      <c r="M71" t="s">
        <v>895</v>
      </c>
      <c r="N71" t="s">
        <v>1283</v>
      </c>
      <c r="O71" t="s">
        <v>1773</v>
      </c>
      <c r="P71" t="s">
        <v>2266</v>
      </c>
      <c r="Q71" s="7" t="s">
        <v>2749</v>
      </c>
      <c r="R71" t="s">
        <v>3211</v>
      </c>
      <c r="S71" t="s">
        <v>3576</v>
      </c>
    </row>
    <row r="72" spans="1:19">
      <c r="A72" t="s">
        <v>89</v>
      </c>
      <c r="B72" t="s">
        <v>582</v>
      </c>
      <c r="C72" t="s">
        <v>850</v>
      </c>
      <c r="D72" t="b">
        <v>1</v>
      </c>
      <c r="E72" t="b">
        <v>0</v>
      </c>
      <c r="F72" t="b">
        <v>0</v>
      </c>
      <c r="G72" t="b">
        <v>0</v>
      </c>
      <c r="H72" t="b">
        <v>0</v>
      </c>
      <c r="I72" t="b">
        <v>0</v>
      </c>
      <c r="J72" t="b">
        <v>0</v>
      </c>
      <c r="K72" t="b">
        <v>0</v>
      </c>
      <c r="L72" t="b">
        <v>0</v>
      </c>
      <c r="M72" t="s">
        <v>896</v>
      </c>
      <c r="N72" t="s">
        <v>1284</v>
      </c>
      <c r="O72" t="s">
        <v>1774</v>
      </c>
      <c r="P72" t="s">
        <v>2267</v>
      </c>
      <c r="Q72" s="7" t="s">
        <v>2750</v>
      </c>
      <c r="R72" t="s">
        <v>3212</v>
      </c>
      <c r="S72" t="s">
        <v>3577</v>
      </c>
    </row>
    <row r="73" spans="1:19">
      <c r="A73" t="s">
        <v>90</v>
      </c>
      <c r="B73" t="s">
        <v>583</v>
      </c>
      <c r="C73" t="s">
        <v>850</v>
      </c>
      <c r="D73" t="b">
        <v>1</v>
      </c>
      <c r="E73" t="b">
        <v>0</v>
      </c>
      <c r="F73" t="b">
        <v>0</v>
      </c>
      <c r="G73" t="b">
        <v>0</v>
      </c>
      <c r="H73" t="b">
        <v>0</v>
      </c>
      <c r="I73" t="b">
        <v>0</v>
      </c>
      <c r="J73" t="b">
        <v>0</v>
      </c>
      <c r="K73" t="b">
        <v>0</v>
      </c>
      <c r="L73" t="b">
        <v>0</v>
      </c>
      <c r="M73" t="s">
        <v>897</v>
      </c>
      <c r="N73" t="s">
        <v>1285</v>
      </c>
      <c r="O73" t="s">
        <v>1775</v>
      </c>
      <c r="P73" t="s">
        <v>2268</v>
      </c>
      <c r="Q73" s="7" t="s">
        <v>2751</v>
      </c>
      <c r="R73" t="s">
        <v>3213</v>
      </c>
      <c r="S73" t="s">
        <v>3578</v>
      </c>
    </row>
    <row r="74" spans="1:19">
      <c r="A74" t="s">
        <v>91</v>
      </c>
      <c r="B74" t="s">
        <v>584</v>
      </c>
      <c r="C74" t="s">
        <v>850</v>
      </c>
      <c r="D74" t="b">
        <v>1</v>
      </c>
      <c r="E74" t="b">
        <v>0</v>
      </c>
      <c r="F74" t="b">
        <v>0</v>
      </c>
      <c r="G74" t="b">
        <v>0</v>
      </c>
      <c r="H74" t="b">
        <v>0</v>
      </c>
      <c r="I74" t="b">
        <v>0</v>
      </c>
      <c r="J74" t="b">
        <v>0</v>
      </c>
      <c r="K74" t="b">
        <v>0</v>
      </c>
      <c r="L74" t="b">
        <v>0</v>
      </c>
      <c r="M74" t="s">
        <v>898</v>
      </c>
      <c r="N74" t="s">
        <v>1286</v>
      </c>
      <c r="O74" t="s">
        <v>1776</v>
      </c>
      <c r="P74" t="s">
        <v>2269</v>
      </c>
      <c r="Q74" s="7" t="s">
        <v>2752</v>
      </c>
      <c r="S74" t="s">
        <v>3579</v>
      </c>
    </row>
    <row r="75" spans="1:19">
      <c r="A75" t="s">
        <v>92</v>
      </c>
      <c r="B75" t="s">
        <v>585</v>
      </c>
      <c r="C75" t="s">
        <v>850</v>
      </c>
      <c r="D75" t="b">
        <v>1</v>
      </c>
      <c r="E75" t="b">
        <v>0</v>
      </c>
      <c r="F75" t="b">
        <v>0</v>
      </c>
      <c r="G75" t="b">
        <v>0</v>
      </c>
      <c r="H75" t="b">
        <v>0</v>
      </c>
      <c r="I75" t="b">
        <v>0</v>
      </c>
      <c r="J75" t="b">
        <v>0</v>
      </c>
      <c r="K75" t="b">
        <v>0</v>
      </c>
      <c r="L75" t="b">
        <v>0</v>
      </c>
      <c r="M75" t="s">
        <v>860</v>
      </c>
      <c r="N75" t="s">
        <v>1287</v>
      </c>
      <c r="O75" t="s">
        <v>1777</v>
      </c>
      <c r="P75" t="s">
        <v>2270</v>
      </c>
      <c r="Q75" s="7" t="s">
        <v>2753</v>
      </c>
    </row>
    <row r="76" spans="1:19">
      <c r="A76" t="s">
        <v>93</v>
      </c>
      <c r="B76" t="s">
        <v>586</v>
      </c>
      <c r="C76" t="s">
        <v>850</v>
      </c>
      <c r="D76" t="b">
        <v>1</v>
      </c>
      <c r="E76" t="b">
        <v>0</v>
      </c>
      <c r="F76" t="b">
        <v>0</v>
      </c>
      <c r="G76" t="b">
        <v>0</v>
      </c>
      <c r="H76" t="b">
        <v>0</v>
      </c>
      <c r="I76" t="b">
        <v>0</v>
      </c>
      <c r="J76" t="b">
        <v>1</v>
      </c>
      <c r="K76" t="b">
        <v>0</v>
      </c>
      <c r="L76" t="b">
        <v>0</v>
      </c>
      <c r="M76" t="s">
        <v>899</v>
      </c>
      <c r="N76" t="s">
        <v>1288</v>
      </c>
      <c r="O76" t="s">
        <v>1778</v>
      </c>
      <c r="P76" t="s">
        <v>2271</v>
      </c>
      <c r="Q76" s="7" t="s">
        <v>2754</v>
      </c>
      <c r="S76" t="s">
        <v>3580</v>
      </c>
    </row>
    <row r="77" spans="1:19">
      <c r="A77" t="s">
        <v>94</v>
      </c>
      <c r="B77" t="s">
        <v>587</v>
      </c>
      <c r="C77" t="s">
        <v>850</v>
      </c>
      <c r="D77" t="b">
        <v>1</v>
      </c>
      <c r="E77" t="b">
        <v>0</v>
      </c>
      <c r="F77" t="b">
        <v>0</v>
      </c>
      <c r="G77" t="b">
        <v>0</v>
      </c>
      <c r="H77" t="b">
        <v>0</v>
      </c>
      <c r="I77" t="b">
        <v>0</v>
      </c>
      <c r="J77" t="b">
        <v>0</v>
      </c>
      <c r="K77" t="b">
        <v>0</v>
      </c>
      <c r="L77" t="b">
        <v>0</v>
      </c>
      <c r="M77" t="s">
        <v>900</v>
      </c>
      <c r="N77" t="s">
        <v>1289</v>
      </c>
      <c r="O77" t="s">
        <v>1779</v>
      </c>
      <c r="P77" t="s">
        <v>2272</v>
      </c>
      <c r="Q77" s="7" t="s">
        <v>2755</v>
      </c>
      <c r="R77" t="s">
        <v>3214</v>
      </c>
      <c r="S77" t="s">
        <v>3581</v>
      </c>
    </row>
    <row r="78" spans="1:19">
      <c r="A78" t="s">
        <v>95</v>
      </c>
      <c r="B78" t="s">
        <v>588</v>
      </c>
      <c r="C78" t="s">
        <v>850</v>
      </c>
      <c r="D78" t="b">
        <v>1</v>
      </c>
      <c r="E78" t="b">
        <v>0</v>
      </c>
      <c r="F78" t="b">
        <v>0</v>
      </c>
      <c r="G78" t="b">
        <v>0</v>
      </c>
      <c r="H78" t="b">
        <v>0</v>
      </c>
      <c r="I78" t="b">
        <v>0</v>
      </c>
      <c r="J78" t="b">
        <v>0</v>
      </c>
      <c r="K78" t="b">
        <v>0</v>
      </c>
      <c r="L78" t="b">
        <v>0</v>
      </c>
      <c r="M78" t="s">
        <v>901</v>
      </c>
      <c r="N78" t="s">
        <v>1290</v>
      </c>
      <c r="O78" t="s">
        <v>1780</v>
      </c>
      <c r="P78" t="s">
        <v>2273</v>
      </c>
      <c r="Q78" s="7" t="s">
        <v>2756</v>
      </c>
      <c r="R78" t="s">
        <v>3215</v>
      </c>
      <c r="S78" t="s">
        <v>3582</v>
      </c>
    </row>
    <row r="79" spans="1:19">
      <c r="A79" t="s">
        <v>96</v>
      </c>
      <c r="B79" t="s">
        <v>589</v>
      </c>
      <c r="C79" t="s">
        <v>850</v>
      </c>
      <c r="D79" t="b">
        <v>1</v>
      </c>
      <c r="E79" t="b">
        <v>0</v>
      </c>
      <c r="F79" t="b">
        <v>0</v>
      </c>
      <c r="G79" t="b">
        <v>0</v>
      </c>
      <c r="H79" t="b">
        <v>0</v>
      </c>
      <c r="I79" t="b">
        <v>0</v>
      </c>
      <c r="J79" t="b">
        <v>0</v>
      </c>
      <c r="K79" t="b">
        <v>0</v>
      </c>
      <c r="L79" t="b">
        <v>0</v>
      </c>
      <c r="M79" t="s">
        <v>860</v>
      </c>
      <c r="N79" t="s">
        <v>1291</v>
      </c>
      <c r="O79" t="s">
        <v>1781</v>
      </c>
      <c r="P79" t="s">
        <v>2274</v>
      </c>
      <c r="Q79" s="7" t="s">
        <v>2757</v>
      </c>
    </row>
    <row r="80" spans="1:19">
      <c r="A80" t="s">
        <v>97</v>
      </c>
      <c r="B80" t="s">
        <v>590</v>
      </c>
      <c r="C80" t="s">
        <v>850</v>
      </c>
      <c r="D80" t="b">
        <v>1</v>
      </c>
      <c r="E80" t="b">
        <v>0</v>
      </c>
      <c r="F80" t="b">
        <v>0</v>
      </c>
      <c r="G80" t="b">
        <v>0</v>
      </c>
      <c r="H80" t="b">
        <v>0</v>
      </c>
      <c r="I80" t="b">
        <v>0</v>
      </c>
      <c r="J80" t="b">
        <v>0</v>
      </c>
      <c r="K80" t="b">
        <v>0</v>
      </c>
      <c r="L80" t="b">
        <v>0</v>
      </c>
      <c r="N80" t="s">
        <v>1292</v>
      </c>
      <c r="O80" t="s">
        <v>1782</v>
      </c>
      <c r="P80" t="s">
        <v>2275</v>
      </c>
      <c r="Q80" s="7" t="s">
        <v>2758</v>
      </c>
      <c r="S80" t="s">
        <v>3583</v>
      </c>
    </row>
    <row r="81" spans="1:19">
      <c r="A81" t="s">
        <v>98</v>
      </c>
      <c r="B81" t="s">
        <v>571</v>
      </c>
      <c r="C81" t="s">
        <v>850</v>
      </c>
      <c r="D81" t="b">
        <v>0</v>
      </c>
      <c r="E81" t="b">
        <v>0</v>
      </c>
      <c r="F81" t="b">
        <v>0</v>
      </c>
      <c r="G81" t="b">
        <v>0</v>
      </c>
      <c r="H81" t="b">
        <v>1</v>
      </c>
      <c r="I81" t="b">
        <v>0</v>
      </c>
      <c r="J81" t="b">
        <v>0</v>
      </c>
      <c r="K81" t="b">
        <v>0</v>
      </c>
      <c r="L81" t="b">
        <v>0</v>
      </c>
      <c r="M81" t="s">
        <v>902</v>
      </c>
      <c r="O81" t="s">
        <v>1783</v>
      </c>
      <c r="P81" t="s">
        <v>2276</v>
      </c>
      <c r="Q81" s="7" t="s">
        <v>2759</v>
      </c>
      <c r="S81" t="s">
        <v>3584</v>
      </c>
    </row>
    <row r="82" spans="1:19">
      <c r="A82" t="s">
        <v>99</v>
      </c>
      <c r="B82" t="s">
        <v>571</v>
      </c>
      <c r="C82" t="s">
        <v>850</v>
      </c>
      <c r="D82" t="b">
        <v>1</v>
      </c>
      <c r="E82" t="b">
        <v>0</v>
      </c>
      <c r="F82" t="b">
        <v>0</v>
      </c>
      <c r="G82" t="b">
        <v>0</v>
      </c>
      <c r="H82" t="b">
        <v>0</v>
      </c>
      <c r="I82" t="b">
        <v>0</v>
      </c>
      <c r="J82" t="b">
        <v>0</v>
      </c>
      <c r="K82" t="b">
        <v>0</v>
      </c>
      <c r="L82" t="b">
        <v>0</v>
      </c>
      <c r="M82" t="s">
        <v>903</v>
      </c>
      <c r="N82" t="s">
        <v>1293</v>
      </c>
      <c r="O82" t="s">
        <v>1784</v>
      </c>
      <c r="P82" t="s">
        <v>2277</v>
      </c>
      <c r="Q82" s="7" t="s">
        <v>2760</v>
      </c>
      <c r="R82" t="s">
        <v>3216</v>
      </c>
      <c r="S82" t="s">
        <v>3585</v>
      </c>
    </row>
    <row r="83" spans="1:19">
      <c r="A83" t="s">
        <v>100</v>
      </c>
      <c r="B83" t="s">
        <v>591</v>
      </c>
      <c r="C83" t="s">
        <v>850</v>
      </c>
      <c r="D83" t="b">
        <v>0</v>
      </c>
      <c r="E83" t="b">
        <v>1</v>
      </c>
      <c r="F83" t="b">
        <v>0</v>
      </c>
      <c r="G83" t="b">
        <v>0</v>
      </c>
      <c r="H83" t="b">
        <v>0</v>
      </c>
      <c r="I83" t="b">
        <v>0</v>
      </c>
      <c r="J83" t="b">
        <v>0</v>
      </c>
      <c r="K83" t="b">
        <v>0</v>
      </c>
      <c r="L83" t="b">
        <v>0</v>
      </c>
      <c r="N83" t="s">
        <v>1294</v>
      </c>
      <c r="O83" t="s">
        <v>1785</v>
      </c>
      <c r="P83" t="s">
        <v>2278</v>
      </c>
      <c r="Q83" s="7" t="s">
        <v>2761</v>
      </c>
      <c r="S83" t="s">
        <v>3586</v>
      </c>
    </row>
    <row r="84" spans="1:19">
      <c r="A84" t="s">
        <v>101</v>
      </c>
      <c r="B84" t="s">
        <v>592</v>
      </c>
      <c r="C84" t="s">
        <v>850</v>
      </c>
      <c r="D84" t="b">
        <v>1</v>
      </c>
      <c r="E84" t="b">
        <v>0</v>
      </c>
      <c r="F84" t="b">
        <v>0</v>
      </c>
      <c r="G84" t="b">
        <v>0</v>
      </c>
      <c r="H84" t="b">
        <v>0</v>
      </c>
      <c r="I84" t="b">
        <v>0</v>
      </c>
      <c r="J84" t="b">
        <v>0</v>
      </c>
      <c r="K84" t="b">
        <v>0</v>
      </c>
      <c r="L84" t="b">
        <v>0</v>
      </c>
      <c r="M84" t="s">
        <v>904</v>
      </c>
      <c r="N84" t="s">
        <v>1295</v>
      </c>
      <c r="O84" t="s">
        <v>1786</v>
      </c>
      <c r="P84" t="s">
        <v>2279</v>
      </c>
      <c r="Q84" s="7" t="s">
        <v>2762</v>
      </c>
      <c r="S84" t="s">
        <v>3587</v>
      </c>
    </row>
    <row r="85" spans="1:19">
      <c r="A85" t="s">
        <v>102</v>
      </c>
      <c r="B85" t="s">
        <v>593</v>
      </c>
      <c r="C85" t="s">
        <v>850</v>
      </c>
      <c r="D85" t="b">
        <v>1</v>
      </c>
      <c r="E85" t="b">
        <v>0</v>
      </c>
      <c r="F85" t="b">
        <v>0</v>
      </c>
      <c r="G85" t="b">
        <v>0</v>
      </c>
      <c r="H85" t="b">
        <v>0</v>
      </c>
      <c r="I85" t="b">
        <v>0</v>
      </c>
      <c r="J85" t="b">
        <v>0</v>
      </c>
      <c r="K85" t="b">
        <v>1</v>
      </c>
      <c r="L85" t="b">
        <v>0</v>
      </c>
      <c r="M85" t="s">
        <v>905</v>
      </c>
      <c r="N85" t="s">
        <v>1296</v>
      </c>
      <c r="O85" t="s">
        <v>1787</v>
      </c>
      <c r="P85" t="s">
        <v>2280</v>
      </c>
      <c r="Q85" s="7" t="s">
        <v>2763</v>
      </c>
      <c r="R85" t="s">
        <v>3217</v>
      </c>
      <c r="S85" t="s">
        <v>3588</v>
      </c>
    </row>
    <row r="86" spans="1:19">
      <c r="A86" t="s">
        <v>103</v>
      </c>
      <c r="B86" t="s">
        <v>594</v>
      </c>
      <c r="C86" t="s">
        <v>850</v>
      </c>
      <c r="D86" t="b">
        <v>1</v>
      </c>
      <c r="E86" t="b">
        <v>0</v>
      </c>
      <c r="F86" t="b">
        <v>0</v>
      </c>
      <c r="G86" t="b">
        <v>0</v>
      </c>
      <c r="H86" t="b">
        <v>0</v>
      </c>
      <c r="I86" t="b">
        <v>0</v>
      </c>
      <c r="J86" t="b">
        <v>0</v>
      </c>
      <c r="K86" t="b">
        <v>0</v>
      </c>
      <c r="L86" t="b">
        <v>1</v>
      </c>
      <c r="M86" t="s">
        <v>906</v>
      </c>
      <c r="N86" t="s">
        <v>1297</v>
      </c>
      <c r="O86" t="s">
        <v>1788</v>
      </c>
      <c r="P86" t="s">
        <v>2281</v>
      </c>
      <c r="Q86" s="7" t="s">
        <v>2764</v>
      </c>
      <c r="R86" t="s">
        <v>3218</v>
      </c>
      <c r="S86" t="s">
        <v>3589</v>
      </c>
    </row>
    <row r="87" spans="1:19">
      <c r="A87" t="s">
        <v>104</v>
      </c>
      <c r="B87" t="s">
        <v>595</v>
      </c>
      <c r="C87" t="s">
        <v>850</v>
      </c>
      <c r="D87" t="b">
        <v>1</v>
      </c>
      <c r="E87" t="b">
        <v>0</v>
      </c>
      <c r="F87" t="b">
        <v>0</v>
      </c>
      <c r="G87" t="b">
        <v>0</v>
      </c>
      <c r="H87" t="b">
        <v>0</v>
      </c>
      <c r="I87" t="b">
        <v>0</v>
      </c>
      <c r="J87" t="b">
        <v>0</v>
      </c>
      <c r="K87" t="b">
        <v>0</v>
      </c>
      <c r="L87" t="b">
        <v>0</v>
      </c>
      <c r="M87" t="s">
        <v>860</v>
      </c>
      <c r="N87" t="s">
        <v>1298</v>
      </c>
      <c r="O87" t="s">
        <v>1789</v>
      </c>
      <c r="P87" t="s">
        <v>2282</v>
      </c>
      <c r="Q87" s="7" t="s">
        <v>2765</v>
      </c>
    </row>
    <row r="88" spans="1:19">
      <c r="A88" t="s">
        <v>105</v>
      </c>
      <c r="B88" t="s">
        <v>596</v>
      </c>
      <c r="C88" t="s">
        <v>850</v>
      </c>
      <c r="D88" t="b">
        <v>1</v>
      </c>
      <c r="E88" t="b">
        <v>0</v>
      </c>
      <c r="F88" t="b">
        <v>0</v>
      </c>
      <c r="G88" t="b">
        <v>0</v>
      </c>
      <c r="H88" t="b">
        <v>0</v>
      </c>
      <c r="I88" t="b">
        <v>0</v>
      </c>
      <c r="J88" t="b">
        <v>0</v>
      </c>
      <c r="K88" t="b">
        <v>0</v>
      </c>
      <c r="L88" t="b">
        <v>0</v>
      </c>
      <c r="M88" t="s">
        <v>907</v>
      </c>
      <c r="N88" t="s">
        <v>1299</v>
      </c>
      <c r="O88" t="s">
        <v>1790</v>
      </c>
      <c r="P88" t="s">
        <v>2283</v>
      </c>
      <c r="Q88" s="7" t="s">
        <v>2766</v>
      </c>
      <c r="R88" t="s">
        <v>3219</v>
      </c>
      <c r="S88" t="s">
        <v>3590</v>
      </c>
    </row>
    <row r="89" spans="1:19">
      <c r="A89" t="s">
        <v>106</v>
      </c>
      <c r="B89" t="s">
        <v>597</v>
      </c>
      <c r="C89" t="s">
        <v>850</v>
      </c>
      <c r="D89" t="b">
        <v>1</v>
      </c>
      <c r="E89" t="b">
        <v>0</v>
      </c>
      <c r="F89" t="b">
        <v>0</v>
      </c>
      <c r="G89" t="b">
        <v>0</v>
      </c>
      <c r="H89" t="b">
        <v>0</v>
      </c>
      <c r="I89" t="b">
        <v>0</v>
      </c>
      <c r="J89" t="b">
        <v>0</v>
      </c>
      <c r="K89" t="b">
        <v>0</v>
      </c>
      <c r="L89" t="b">
        <v>0</v>
      </c>
      <c r="N89" t="s">
        <v>1300</v>
      </c>
      <c r="O89" t="s">
        <v>1791</v>
      </c>
      <c r="P89" t="s">
        <v>2284</v>
      </c>
      <c r="Q89" s="7" t="s">
        <v>2767</v>
      </c>
      <c r="S89" t="s">
        <v>3591</v>
      </c>
    </row>
    <row r="90" spans="1:19">
      <c r="A90" t="s">
        <v>107</v>
      </c>
      <c r="B90" t="s">
        <v>598</v>
      </c>
      <c r="C90" t="s">
        <v>850</v>
      </c>
      <c r="D90" t="b">
        <v>1</v>
      </c>
      <c r="E90" t="b">
        <v>0</v>
      </c>
      <c r="F90" t="b">
        <v>0</v>
      </c>
      <c r="G90" t="b">
        <v>0</v>
      </c>
      <c r="H90" t="b">
        <v>0</v>
      </c>
      <c r="I90" t="b">
        <v>0</v>
      </c>
      <c r="J90" t="b">
        <v>0</v>
      </c>
      <c r="K90" t="b">
        <v>0</v>
      </c>
      <c r="L90" t="b">
        <v>0</v>
      </c>
      <c r="N90" t="s">
        <v>1301</v>
      </c>
      <c r="O90" t="s">
        <v>1792</v>
      </c>
      <c r="P90" t="s">
        <v>2285</v>
      </c>
      <c r="Q90" s="7" t="s">
        <v>2768</v>
      </c>
      <c r="S90" t="s">
        <v>3592</v>
      </c>
    </row>
    <row r="91" spans="1:19">
      <c r="A91" t="s">
        <v>108</v>
      </c>
      <c r="B91" t="s">
        <v>599</v>
      </c>
      <c r="C91" t="s">
        <v>850</v>
      </c>
      <c r="D91" t="b">
        <v>1</v>
      </c>
      <c r="E91" t="b">
        <v>0</v>
      </c>
      <c r="F91" t="b">
        <v>0</v>
      </c>
      <c r="G91" t="b">
        <v>0</v>
      </c>
      <c r="H91" t="b">
        <v>0</v>
      </c>
      <c r="I91" t="b">
        <v>0</v>
      </c>
      <c r="J91" t="b">
        <v>0</v>
      </c>
      <c r="K91" t="b">
        <v>0</v>
      </c>
      <c r="L91" t="b">
        <v>1</v>
      </c>
      <c r="M91" t="s">
        <v>908</v>
      </c>
      <c r="N91" t="s">
        <v>1302</v>
      </c>
      <c r="O91" t="s">
        <v>1793</v>
      </c>
      <c r="P91" t="s">
        <v>2286</v>
      </c>
      <c r="Q91" s="7" t="s">
        <v>2769</v>
      </c>
      <c r="R91" t="s">
        <v>3220</v>
      </c>
      <c r="S91" t="s">
        <v>3593</v>
      </c>
    </row>
    <row r="92" spans="1:19">
      <c r="A92" t="s">
        <v>109</v>
      </c>
      <c r="B92" t="s">
        <v>600</v>
      </c>
      <c r="C92" t="s">
        <v>850</v>
      </c>
      <c r="D92" t="b">
        <v>1</v>
      </c>
      <c r="E92" t="b">
        <v>0</v>
      </c>
      <c r="F92" t="b">
        <v>0</v>
      </c>
      <c r="G92" t="b">
        <v>0</v>
      </c>
      <c r="H92" t="b">
        <v>0</v>
      </c>
      <c r="I92" t="b">
        <v>0</v>
      </c>
      <c r="J92" t="b">
        <v>0</v>
      </c>
      <c r="K92" t="b">
        <v>0</v>
      </c>
      <c r="L92" t="b">
        <v>0</v>
      </c>
      <c r="M92" t="s">
        <v>909</v>
      </c>
      <c r="N92" t="s">
        <v>1303</v>
      </c>
      <c r="O92" t="s">
        <v>1794</v>
      </c>
      <c r="P92" t="s">
        <v>2287</v>
      </c>
      <c r="Q92" s="7" t="s">
        <v>2770</v>
      </c>
      <c r="R92" t="s">
        <v>3221</v>
      </c>
      <c r="S92" t="s">
        <v>3594</v>
      </c>
    </row>
    <row r="93" spans="1:19">
      <c r="A93" t="s">
        <v>110</v>
      </c>
      <c r="B93" t="s">
        <v>552</v>
      </c>
      <c r="C93" t="s">
        <v>850</v>
      </c>
      <c r="D93" t="b">
        <v>1</v>
      </c>
      <c r="E93" t="b">
        <v>0</v>
      </c>
      <c r="F93" t="b">
        <v>0</v>
      </c>
      <c r="G93" t="b">
        <v>0</v>
      </c>
      <c r="H93" t="b">
        <v>0</v>
      </c>
      <c r="I93" t="b">
        <v>0</v>
      </c>
      <c r="J93" t="b">
        <v>0</v>
      </c>
      <c r="K93" t="b">
        <v>0</v>
      </c>
      <c r="L93" t="b">
        <v>0</v>
      </c>
      <c r="N93" t="s">
        <v>1304</v>
      </c>
      <c r="O93" t="s">
        <v>1795</v>
      </c>
      <c r="P93" t="s">
        <v>2288</v>
      </c>
      <c r="Q93" s="7" t="s">
        <v>2771</v>
      </c>
      <c r="S93" t="s">
        <v>3595</v>
      </c>
    </row>
    <row r="94" spans="1:19">
      <c r="A94" t="s">
        <v>111</v>
      </c>
      <c r="B94" t="s">
        <v>601</v>
      </c>
      <c r="C94" t="s">
        <v>850</v>
      </c>
      <c r="D94" t="b">
        <v>1</v>
      </c>
      <c r="E94" t="b">
        <v>0</v>
      </c>
      <c r="F94" t="b">
        <v>0</v>
      </c>
      <c r="G94" t="b">
        <v>0</v>
      </c>
      <c r="H94" t="b">
        <v>0</v>
      </c>
      <c r="I94" t="b">
        <v>0</v>
      </c>
      <c r="J94" t="b">
        <v>0</v>
      </c>
      <c r="K94" t="b">
        <v>0</v>
      </c>
      <c r="L94" t="b">
        <v>0</v>
      </c>
      <c r="N94" t="s">
        <v>1305</v>
      </c>
      <c r="O94" t="s">
        <v>1796</v>
      </c>
      <c r="P94" t="s">
        <v>2289</v>
      </c>
      <c r="Q94" s="7" t="s">
        <v>2772</v>
      </c>
      <c r="S94" t="s">
        <v>3596</v>
      </c>
    </row>
    <row r="95" spans="1:19">
      <c r="A95" t="s">
        <v>112</v>
      </c>
      <c r="B95" t="s">
        <v>602</v>
      </c>
      <c r="C95" t="s">
        <v>850</v>
      </c>
      <c r="D95" t="b">
        <v>1</v>
      </c>
      <c r="E95" t="b">
        <v>0</v>
      </c>
      <c r="F95" t="b">
        <v>0</v>
      </c>
      <c r="G95" t="b">
        <v>0</v>
      </c>
      <c r="H95" t="b">
        <v>0</v>
      </c>
      <c r="I95" t="b">
        <v>0</v>
      </c>
      <c r="J95" t="b">
        <v>0</v>
      </c>
      <c r="K95" t="b">
        <v>0</v>
      </c>
      <c r="L95" t="b">
        <v>0</v>
      </c>
      <c r="M95" t="s">
        <v>910</v>
      </c>
      <c r="N95" t="s">
        <v>1306</v>
      </c>
      <c r="O95" t="s">
        <v>1797</v>
      </c>
      <c r="P95" t="s">
        <v>2290</v>
      </c>
      <c r="Q95" s="7" t="s">
        <v>2773</v>
      </c>
      <c r="R95" t="s">
        <v>3222</v>
      </c>
      <c r="S95" t="s">
        <v>3597</v>
      </c>
    </row>
    <row r="96" spans="1:19">
      <c r="A96" t="s">
        <v>113</v>
      </c>
      <c r="B96" t="s">
        <v>603</v>
      </c>
      <c r="C96" t="s">
        <v>850</v>
      </c>
      <c r="D96" t="b">
        <v>1</v>
      </c>
      <c r="E96" t="b">
        <v>0</v>
      </c>
      <c r="F96" t="b">
        <v>0</v>
      </c>
      <c r="G96" t="b">
        <v>0</v>
      </c>
      <c r="H96" t="b">
        <v>0</v>
      </c>
      <c r="I96" t="b">
        <v>0</v>
      </c>
      <c r="J96" t="b">
        <v>0</v>
      </c>
      <c r="K96" t="b">
        <v>0</v>
      </c>
      <c r="L96" t="b">
        <v>0</v>
      </c>
      <c r="N96" t="s">
        <v>1307</v>
      </c>
      <c r="O96" t="s">
        <v>1798</v>
      </c>
      <c r="P96" t="s">
        <v>2291</v>
      </c>
      <c r="Q96" s="7" t="s">
        <v>2774</v>
      </c>
      <c r="S96" t="s">
        <v>3598</v>
      </c>
    </row>
    <row r="97" spans="1:19">
      <c r="A97" t="s">
        <v>114</v>
      </c>
      <c r="B97" t="s">
        <v>604</v>
      </c>
      <c r="C97" t="s">
        <v>850</v>
      </c>
      <c r="D97" t="b">
        <v>1</v>
      </c>
      <c r="E97" t="b">
        <v>0</v>
      </c>
      <c r="F97" t="b">
        <v>0</v>
      </c>
      <c r="G97" t="b">
        <v>0</v>
      </c>
      <c r="H97" t="b">
        <v>0</v>
      </c>
      <c r="I97" t="b">
        <v>0</v>
      </c>
      <c r="J97" t="b">
        <v>0</v>
      </c>
      <c r="K97" t="b">
        <v>1</v>
      </c>
      <c r="L97" t="b">
        <v>0</v>
      </c>
      <c r="N97" t="s">
        <v>1308</v>
      </c>
      <c r="O97" t="s">
        <v>1799</v>
      </c>
      <c r="P97" t="s">
        <v>2292</v>
      </c>
      <c r="Q97" s="7" t="s">
        <v>2775</v>
      </c>
      <c r="S97" t="s">
        <v>3599</v>
      </c>
    </row>
    <row r="98" spans="1:19">
      <c r="A98" t="s">
        <v>115</v>
      </c>
      <c r="B98" t="s">
        <v>605</v>
      </c>
      <c r="C98" t="s">
        <v>850</v>
      </c>
      <c r="D98" t="b">
        <v>1</v>
      </c>
      <c r="E98" t="b">
        <v>0</v>
      </c>
      <c r="F98" t="b">
        <v>0</v>
      </c>
      <c r="G98" t="b">
        <v>0</v>
      </c>
      <c r="H98" t="b">
        <v>0</v>
      </c>
      <c r="I98" t="b">
        <v>0</v>
      </c>
      <c r="J98" t="b">
        <v>0</v>
      </c>
      <c r="K98" t="b">
        <v>0</v>
      </c>
      <c r="L98" t="b">
        <v>0</v>
      </c>
      <c r="N98" t="s">
        <v>1309</v>
      </c>
      <c r="O98" t="s">
        <v>1800</v>
      </c>
      <c r="P98" t="s">
        <v>2293</v>
      </c>
      <c r="Q98" s="7" t="s">
        <v>2776</v>
      </c>
      <c r="S98" t="s">
        <v>3600</v>
      </c>
    </row>
    <row r="99" spans="1:19">
      <c r="A99" t="s">
        <v>116</v>
      </c>
      <c r="B99" t="s">
        <v>606</v>
      </c>
      <c r="C99" t="s">
        <v>850</v>
      </c>
      <c r="D99" t="b">
        <v>1</v>
      </c>
      <c r="E99" t="b">
        <v>0</v>
      </c>
      <c r="F99" t="b">
        <v>0</v>
      </c>
      <c r="G99" t="b">
        <v>0</v>
      </c>
      <c r="H99" t="b">
        <v>0</v>
      </c>
      <c r="I99" t="b">
        <v>0</v>
      </c>
      <c r="J99" t="b">
        <v>0</v>
      </c>
      <c r="K99" t="b">
        <v>0</v>
      </c>
      <c r="L99" t="b">
        <v>0</v>
      </c>
      <c r="M99" t="s">
        <v>860</v>
      </c>
      <c r="N99" t="s">
        <v>1310</v>
      </c>
      <c r="O99" t="s">
        <v>1801</v>
      </c>
      <c r="P99" t="s">
        <v>2294</v>
      </c>
      <c r="Q99" s="7" t="s">
        <v>2777</v>
      </c>
    </row>
    <row r="100" spans="1:19">
      <c r="A100" t="s">
        <v>117</v>
      </c>
      <c r="B100" t="s">
        <v>607</v>
      </c>
      <c r="C100" t="s">
        <v>850</v>
      </c>
      <c r="D100" t="b">
        <v>1</v>
      </c>
      <c r="E100" t="b">
        <v>0</v>
      </c>
      <c r="F100" t="b">
        <v>0</v>
      </c>
      <c r="G100" t="b">
        <v>0</v>
      </c>
      <c r="H100" t="b">
        <v>0</v>
      </c>
      <c r="I100" t="b">
        <v>0</v>
      </c>
      <c r="J100" t="b">
        <v>1</v>
      </c>
      <c r="K100" t="b">
        <v>0</v>
      </c>
      <c r="L100" t="b">
        <v>0</v>
      </c>
      <c r="M100" t="s">
        <v>911</v>
      </c>
      <c r="N100" t="s">
        <v>1311</v>
      </c>
      <c r="O100" t="s">
        <v>1802</v>
      </c>
      <c r="P100" t="s">
        <v>2295</v>
      </c>
      <c r="Q100" s="7" t="s">
        <v>2778</v>
      </c>
      <c r="S100" t="s">
        <v>3601</v>
      </c>
    </row>
    <row r="101" spans="1:19">
      <c r="A101" t="s">
        <v>118</v>
      </c>
      <c r="B101" t="s">
        <v>541</v>
      </c>
      <c r="C101" t="s">
        <v>850</v>
      </c>
      <c r="D101" t="b">
        <v>1</v>
      </c>
      <c r="E101" t="b">
        <v>0</v>
      </c>
      <c r="F101" t="b">
        <v>0</v>
      </c>
      <c r="G101" t="b">
        <v>0</v>
      </c>
      <c r="H101" t="b">
        <v>0</v>
      </c>
      <c r="I101" t="b">
        <v>0</v>
      </c>
      <c r="J101" t="b">
        <v>0</v>
      </c>
      <c r="K101" t="b">
        <v>0</v>
      </c>
      <c r="L101" t="b">
        <v>0</v>
      </c>
      <c r="N101" t="s">
        <v>1312</v>
      </c>
      <c r="O101" t="s">
        <v>1803</v>
      </c>
      <c r="P101" t="s">
        <v>2296</v>
      </c>
      <c r="Q101" s="7" t="s">
        <v>2779</v>
      </c>
      <c r="S101" t="s">
        <v>3602</v>
      </c>
    </row>
    <row r="102" spans="1:19">
      <c r="A102" t="s">
        <v>119</v>
      </c>
      <c r="B102" t="s">
        <v>524</v>
      </c>
      <c r="C102" t="s">
        <v>850</v>
      </c>
      <c r="D102" t="b">
        <v>1</v>
      </c>
      <c r="E102" t="b">
        <v>0</v>
      </c>
      <c r="F102" t="b">
        <v>0</v>
      </c>
      <c r="G102" t="b">
        <v>0</v>
      </c>
      <c r="H102" t="b">
        <v>0</v>
      </c>
      <c r="I102" t="b">
        <v>0</v>
      </c>
      <c r="J102" t="b">
        <v>0</v>
      </c>
      <c r="K102" t="b">
        <v>0</v>
      </c>
      <c r="L102" t="b">
        <v>0</v>
      </c>
      <c r="M102" t="s">
        <v>912</v>
      </c>
      <c r="N102" t="s">
        <v>1313</v>
      </c>
      <c r="O102" t="s">
        <v>1804</v>
      </c>
      <c r="P102" t="s">
        <v>2297</v>
      </c>
      <c r="Q102" s="7" t="s">
        <v>2780</v>
      </c>
      <c r="R102" t="s">
        <v>3223</v>
      </c>
    </row>
    <row r="103" spans="1:19">
      <c r="A103" t="s">
        <v>120</v>
      </c>
      <c r="B103" t="s">
        <v>608</v>
      </c>
      <c r="C103" t="s">
        <v>850</v>
      </c>
      <c r="D103" t="b">
        <v>1</v>
      </c>
      <c r="E103" t="b">
        <v>0</v>
      </c>
      <c r="F103" t="b">
        <v>0</v>
      </c>
      <c r="G103" t="b">
        <v>0</v>
      </c>
      <c r="H103" t="b">
        <v>0</v>
      </c>
      <c r="I103" t="b">
        <v>0</v>
      </c>
      <c r="J103" t="b">
        <v>0</v>
      </c>
      <c r="K103" t="b">
        <v>0</v>
      </c>
      <c r="L103" t="b">
        <v>0</v>
      </c>
      <c r="M103" t="s">
        <v>913</v>
      </c>
      <c r="N103" t="s">
        <v>1314</v>
      </c>
      <c r="O103" t="s">
        <v>1805</v>
      </c>
      <c r="P103" t="s">
        <v>2298</v>
      </c>
      <c r="Q103" s="7" t="s">
        <v>2781</v>
      </c>
      <c r="R103" t="s">
        <v>3224</v>
      </c>
    </row>
    <row r="104" spans="1:19">
      <c r="A104" t="s">
        <v>121</v>
      </c>
      <c r="B104" t="s">
        <v>609</v>
      </c>
      <c r="C104" t="s">
        <v>850</v>
      </c>
      <c r="D104" t="b">
        <v>1</v>
      </c>
      <c r="E104" t="b">
        <v>0</v>
      </c>
      <c r="F104" t="b">
        <v>0</v>
      </c>
      <c r="G104" t="b">
        <v>0</v>
      </c>
      <c r="H104" t="b">
        <v>0</v>
      </c>
      <c r="I104" t="b">
        <v>0</v>
      </c>
      <c r="J104" t="b">
        <v>0</v>
      </c>
      <c r="K104" t="b">
        <v>0</v>
      </c>
      <c r="L104" t="b">
        <v>0</v>
      </c>
      <c r="N104" t="s">
        <v>1315</v>
      </c>
      <c r="O104" t="s">
        <v>1806</v>
      </c>
      <c r="P104" t="s">
        <v>2299</v>
      </c>
      <c r="Q104" s="7" t="s">
        <v>2782</v>
      </c>
      <c r="S104" t="s">
        <v>3603</v>
      </c>
    </row>
    <row r="105" spans="1:19">
      <c r="A105" t="s">
        <v>122</v>
      </c>
      <c r="B105" t="s">
        <v>610</v>
      </c>
      <c r="C105" t="s">
        <v>850</v>
      </c>
      <c r="D105" t="b">
        <v>1</v>
      </c>
      <c r="E105" t="b">
        <v>0</v>
      </c>
      <c r="F105" t="b">
        <v>0</v>
      </c>
      <c r="G105" t="b">
        <v>0</v>
      </c>
      <c r="H105" t="b">
        <v>0</v>
      </c>
      <c r="I105" t="b">
        <v>0</v>
      </c>
      <c r="J105" t="b">
        <v>0</v>
      </c>
      <c r="K105" t="b">
        <v>0</v>
      </c>
      <c r="L105" t="b">
        <v>0</v>
      </c>
      <c r="M105" t="s">
        <v>914</v>
      </c>
      <c r="N105" t="s">
        <v>1316</v>
      </c>
      <c r="O105" t="s">
        <v>1807</v>
      </c>
      <c r="P105" t="s">
        <v>2300</v>
      </c>
      <c r="Q105" s="7" t="s">
        <v>2783</v>
      </c>
      <c r="R105" t="s">
        <v>3225</v>
      </c>
      <c r="S105" t="s">
        <v>3604</v>
      </c>
    </row>
    <row r="106" spans="1:19">
      <c r="A106" t="s">
        <v>123</v>
      </c>
      <c r="B106" t="s">
        <v>611</v>
      </c>
      <c r="C106" t="s">
        <v>850</v>
      </c>
      <c r="D106" t="b">
        <v>1</v>
      </c>
      <c r="E106" t="b">
        <v>0</v>
      </c>
      <c r="F106" t="b">
        <v>0</v>
      </c>
      <c r="G106" t="b">
        <v>0</v>
      </c>
      <c r="H106" t="b">
        <v>0</v>
      </c>
      <c r="I106" t="b">
        <v>0</v>
      </c>
      <c r="J106" t="b">
        <v>0</v>
      </c>
      <c r="K106" t="b">
        <v>0</v>
      </c>
      <c r="L106" t="b">
        <v>0</v>
      </c>
      <c r="N106" t="s">
        <v>1317</v>
      </c>
      <c r="O106" t="s">
        <v>1808</v>
      </c>
      <c r="P106" t="s">
        <v>2301</v>
      </c>
      <c r="Q106" s="7" t="s">
        <v>2784</v>
      </c>
      <c r="S106" t="s">
        <v>3605</v>
      </c>
    </row>
    <row r="107" spans="1:19">
      <c r="A107" t="s">
        <v>124</v>
      </c>
      <c r="B107" t="s">
        <v>612</v>
      </c>
      <c r="C107" t="s">
        <v>850</v>
      </c>
      <c r="D107" t="b">
        <v>1</v>
      </c>
      <c r="E107" t="b">
        <v>0</v>
      </c>
      <c r="F107" t="b">
        <v>0</v>
      </c>
      <c r="G107" t="b">
        <v>0</v>
      </c>
      <c r="H107" t="b">
        <v>0</v>
      </c>
      <c r="I107" t="b">
        <v>0</v>
      </c>
      <c r="J107" t="b">
        <v>1</v>
      </c>
      <c r="K107" t="b">
        <v>0</v>
      </c>
      <c r="L107" t="b">
        <v>0</v>
      </c>
      <c r="M107" t="s">
        <v>860</v>
      </c>
      <c r="N107" t="s">
        <v>1318</v>
      </c>
      <c r="O107" t="s">
        <v>1809</v>
      </c>
      <c r="P107" t="s">
        <v>2302</v>
      </c>
      <c r="Q107" s="7" t="s">
        <v>2785</v>
      </c>
    </row>
    <row r="108" spans="1:19">
      <c r="A108" t="s">
        <v>125</v>
      </c>
      <c r="B108" t="s">
        <v>613</v>
      </c>
      <c r="C108" t="s">
        <v>850</v>
      </c>
      <c r="D108" t="b">
        <v>1</v>
      </c>
      <c r="E108" t="b">
        <v>0</v>
      </c>
      <c r="F108" t="b">
        <v>0</v>
      </c>
      <c r="G108" t="b">
        <v>0</v>
      </c>
      <c r="H108" t="b">
        <v>0</v>
      </c>
      <c r="I108" t="b">
        <v>0</v>
      </c>
      <c r="J108" t="b">
        <v>0</v>
      </c>
      <c r="K108" t="b">
        <v>0</v>
      </c>
      <c r="L108" t="b">
        <v>0</v>
      </c>
      <c r="M108" t="s">
        <v>915</v>
      </c>
      <c r="N108" t="s">
        <v>1319</v>
      </c>
      <c r="O108" t="s">
        <v>1810</v>
      </c>
      <c r="P108" t="s">
        <v>2303</v>
      </c>
      <c r="Q108" s="7" t="s">
        <v>2786</v>
      </c>
      <c r="R108" t="s">
        <v>3226</v>
      </c>
      <c r="S108" t="s">
        <v>3606</v>
      </c>
    </row>
    <row r="109" spans="1:19">
      <c r="A109" t="s">
        <v>126</v>
      </c>
      <c r="B109" t="s">
        <v>614</v>
      </c>
      <c r="C109" t="s">
        <v>850</v>
      </c>
      <c r="D109" t="b">
        <v>1</v>
      </c>
      <c r="E109" t="b">
        <v>0</v>
      </c>
      <c r="F109" t="b">
        <v>0</v>
      </c>
      <c r="G109" t="b">
        <v>0</v>
      </c>
      <c r="H109" t="b">
        <v>0</v>
      </c>
      <c r="I109" t="b">
        <v>0</v>
      </c>
      <c r="J109" t="b">
        <v>0</v>
      </c>
      <c r="K109" t="b">
        <v>0</v>
      </c>
      <c r="L109" t="b">
        <v>0</v>
      </c>
      <c r="N109" t="s">
        <v>1320</v>
      </c>
      <c r="O109" t="s">
        <v>1811</v>
      </c>
      <c r="P109" t="s">
        <v>2304</v>
      </c>
      <c r="Q109" s="7" t="s">
        <v>2787</v>
      </c>
      <c r="S109" t="s">
        <v>3607</v>
      </c>
    </row>
    <row r="110" spans="1:19">
      <c r="A110" t="s">
        <v>127</v>
      </c>
      <c r="B110" t="s">
        <v>615</v>
      </c>
      <c r="C110" t="s">
        <v>850</v>
      </c>
      <c r="D110" t="b">
        <v>1</v>
      </c>
      <c r="E110" t="b">
        <v>0</v>
      </c>
      <c r="F110" t="b">
        <v>0</v>
      </c>
      <c r="G110" t="b">
        <v>0</v>
      </c>
      <c r="H110" t="b">
        <v>0</v>
      </c>
      <c r="I110" t="b">
        <v>0</v>
      </c>
      <c r="J110" t="b">
        <v>0</v>
      </c>
      <c r="K110" t="b">
        <v>0</v>
      </c>
      <c r="L110" t="b">
        <v>0</v>
      </c>
      <c r="M110" t="s">
        <v>916</v>
      </c>
      <c r="N110" t="s">
        <v>1321</v>
      </c>
      <c r="O110" t="s">
        <v>1812</v>
      </c>
      <c r="P110" t="s">
        <v>2305</v>
      </c>
      <c r="Q110" s="7" t="s">
        <v>2788</v>
      </c>
      <c r="R110" t="s">
        <v>3227</v>
      </c>
      <c r="S110" t="s">
        <v>3608</v>
      </c>
    </row>
    <row r="111" spans="1:19">
      <c r="A111" t="s">
        <v>128</v>
      </c>
      <c r="B111" t="s">
        <v>616</v>
      </c>
      <c r="C111" t="s">
        <v>850</v>
      </c>
      <c r="D111" t="b">
        <v>1</v>
      </c>
      <c r="E111" t="b">
        <v>0</v>
      </c>
      <c r="F111" t="b">
        <v>0</v>
      </c>
      <c r="G111" t="b">
        <v>0</v>
      </c>
      <c r="H111" t="b">
        <v>0</v>
      </c>
      <c r="I111" t="b">
        <v>0</v>
      </c>
      <c r="J111" t="b">
        <v>0</v>
      </c>
      <c r="K111" t="b">
        <v>0</v>
      </c>
      <c r="L111" t="b">
        <v>0</v>
      </c>
      <c r="M111" t="s">
        <v>917</v>
      </c>
      <c r="N111" t="s">
        <v>1322</v>
      </c>
      <c r="O111" t="s">
        <v>1813</v>
      </c>
      <c r="P111" t="s">
        <v>2306</v>
      </c>
      <c r="Q111" s="7" t="s">
        <v>2789</v>
      </c>
      <c r="R111" t="s">
        <v>3228</v>
      </c>
      <c r="S111" t="s">
        <v>3609</v>
      </c>
    </row>
    <row r="112" spans="1:19">
      <c r="A112" t="s">
        <v>129</v>
      </c>
      <c r="B112" t="s">
        <v>617</v>
      </c>
      <c r="C112" t="s">
        <v>850</v>
      </c>
      <c r="D112" t="b">
        <v>1</v>
      </c>
      <c r="E112" t="b">
        <v>0</v>
      </c>
      <c r="F112" t="b">
        <v>0</v>
      </c>
      <c r="G112" t="b">
        <v>0</v>
      </c>
      <c r="H112" t="b">
        <v>0</v>
      </c>
      <c r="I112" t="b">
        <v>0</v>
      </c>
      <c r="J112" t="b">
        <v>0</v>
      </c>
      <c r="K112" t="b">
        <v>0</v>
      </c>
      <c r="L112" t="b">
        <v>0</v>
      </c>
      <c r="M112" t="s">
        <v>860</v>
      </c>
      <c r="N112" t="s">
        <v>1323</v>
      </c>
      <c r="O112" t="s">
        <v>1814</v>
      </c>
      <c r="P112" t="s">
        <v>2307</v>
      </c>
      <c r="Q112" s="7" t="s">
        <v>2790</v>
      </c>
    </row>
    <row r="113" spans="1:19">
      <c r="A113" t="s">
        <v>130</v>
      </c>
      <c r="B113" t="s">
        <v>618</v>
      </c>
      <c r="C113" t="s">
        <v>850</v>
      </c>
      <c r="D113" t="b">
        <v>1</v>
      </c>
      <c r="E113" t="b">
        <v>0</v>
      </c>
      <c r="F113" t="b">
        <v>0</v>
      </c>
      <c r="G113" t="b">
        <v>0</v>
      </c>
      <c r="H113" t="b">
        <v>0</v>
      </c>
      <c r="I113" t="b">
        <v>0</v>
      </c>
      <c r="J113" t="b">
        <v>0</v>
      </c>
      <c r="K113" t="b">
        <v>0</v>
      </c>
      <c r="L113" t="b">
        <v>0</v>
      </c>
      <c r="M113" t="s">
        <v>918</v>
      </c>
      <c r="N113" t="s">
        <v>1324</v>
      </c>
      <c r="O113" t="s">
        <v>1815</v>
      </c>
      <c r="P113" t="s">
        <v>2308</v>
      </c>
      <c r="Q113" s="7" t="s">
        <v>2791</v>
      </c>
      <c r="S113" t="s">
        <v>3610</v>
      </c>
    </row>
    <row r="114" spans="1:19">
      <c r="A114" t="s">
        <v>131</v>
      </c>
      <c r="B114" t="s">
        <v>528</v>
      </c>
      <c r="C114" t="s">
        <v>850</v>
      </c>
      <c r="D114" t="b">
        <v>1</v>
      </c>
      <c r="E114" t="b">
        <v>0</v>
      </c>
      <c r="F114" t="b">
        <v>0</v>
      </c>
      <c r="G114" t="b">
        <v>0</v>
      </c>
      <c r="H114" t="b">
        <v>0</v>
      </c>
      <c r="I114" t="b">
        <v>0</v>
      </c>
      <c r="J114" t="b">
        <v>0</v>
      </c>
      <c r="K114" t="b">
        <v>0</v>
      </c>
      <c r="L114" t="b">
        <v>0</v>
      </c>
      <c r="M114" t="s">
        <v>919</v>
      </c>
      <c r="N114" t="s">
        <v>1325</v>
      </c>
      <c r="O114" t="s">
        <v>1816</v>
      </c>
      <c r="P114" t="s">
        <v>2309</v>
      </c>
      <c r="Q114" s="7" t="s">
        <v>2792</v>
      </c>
      <c r="R114" t="s">
        <v>3229</v>
      </c>
      <c r="S114" t="s">
        <v>3611</v>
      </c>
    </row>
    <row r="115" spans="1:19">
      <c r="A115" t="s">
        <v>132</v>
      </c>
      <c r="B115" t="s">
        <v>619</v>
      </c>
      <c r="C115" t="s">
        <v>850</v>
      </c>
      <c r="D115" t="b">
        <v>1</v>
      </c>
      <c r="E115" t="b">
        <v>0</v>
      </c>
      <c r="F115" t="b">
        <v>0</v>
      </c>
      <c r="G115" t="b">
        <v>0</v>
      </c>
      <c r="H115" t="b">
        <v>0</v>
      </c>
      <c r="I115" t="b">
        <v>0</v>
      </c>
      <c r="J115" t="b">
        <v>0</v>
      </c>
      <c r="K115" t="b">
        <v>0</v>
      </c>
      <c r="L115" t="b">
        <v>0</v>
      </c>
      <c r="M115" t="s">
        <v>920</v>
      </c>
      <c r="N115" t="s">
        <v>1326</v>
      </c>
      <c r="O115" t="s">
        <v>1817</v>
      </c>
      <c r="Q115" s="7" t="s">
        <v>2793</v>
      </c>
      <c r="R115" t="s">
        <v>3230</v>
      </c>
    </row>
    <row r="116" spans="1:19">
      <c r="A116" t="s">
        <v>133</v>
      </c>
      <c r="B116" t="s">
        <v>609</v>
      </c>
      <c r="C116" t="s">
        <v>850</v>
      </c>
      <c r="D116" t="b">
        <v>1</v>
      </c>
      <c r="E116" t="b">
        <v>0</v>
      </c>
      <c r="F116" t="b">
        <v>0</v>
      </c>
      <c r="G116" t="b">
        <v>0</v>
      </c>
      <c r="H116" t="b">
        <v>0</v>
      </c>
      <c r="I116" t="b">
        <v>0</v>
      </c>
      <c r="J116" t="b">
        <v>0</v>
      </c>
      <c r="K116" t="b">
        <v>0</v>
      </c>
      <c r="L116" t="b">
        <v>0</v>
      </c>
      <c r="N116" t="s">
        <v>1327</v>
      </c>
      <c r="O116" t="s">
        <v>1818</v>
      </c>
      <c r="P116" t="s">
        <v>2310</v>
      </c>
      <c r="Q116" s="7" t="s">
        <v>2794</v>
      </c>
      <c r="S116" t="s">
        <v>3612</v>
      </c>
    </row>
    <row r="117" spans="1:19">
      <c r="A117" t="s">
        <v>134</v>
      </c>
      <c r="B117" t="s">
        <v>620</v>
      </c>
      <c r="C117" t="s">
        <v>850</v>
      </c>
      <c r="D117" t="b">
        <v>1</v>
      </c>
      <c r="E117" t="b">
        <v>0</v>
      </c>
      <c r="F117" t="b">
        <v>0</v>
      </c>
      <c r="G117" t="b">
        <v>0</v>
      </c>
      <c r="H117" t="b">
        <v>0</v>
      </c>
      <c r="I117" t="b">
        <v>0</v>
      </c>
      <c r="J117" t="b">
        <v>0</v>
      </c>
      <c r="K117" t="b">
        <v>0</v>
      </c>
      <c r="L117" t="b">
        <v>0</v>
      </c>
      <c r="M117" t="s">
        <v>860</v>
      </c>
      <c r="N117" t="s">
        <v>1328</v>
      </c>
      <c r="O117" t="s">
        <v>1819</v>
      </c>
      <c r="Q117" s="7" t="s">
        <v>2795</v>
      </c>
    </row>
    <row r="118" spans="1:19">
      <c r="A118" t="s">
        <v>135</v>
      </c>
      <c r="B118" t="s">
        <v>621</v>
      </c>
      <c r="C118" t="s">
        <v>850</v>
      </c>
      <c r="D118" t="b">
        <v>1</v>
      </c>
      <c r="E118" t="b">
        <v>0</v>
      </c>
      <c r="F118" t="b">
        <v>0</v>
      </c>
      <c r="G118" t="b">
        <v>0</v>
      </c>
      <c r="H118" t="b">
        <v>0</v>
      </c>
      <c r="I118" t="b">
        <v>0</v>
      </c>
      <c r="J118" t="b">
        <v>0</v>
      </c>
      <c r="K118" t="b">
        <v>0</v>
      </c>
      <c r="L118" t="b">
        <v>0</v>
      </c>
      <c r="M118" t="s">
        <v>860</v>
      </c>
      <c r="N118" t="s">
        <v>1329</v>
      </c>
      <c r="O118" t="s">
        <v>1820</v>
      </c>
      <c r="P118" t="s">
        <v>2311</v>
      </c>
      <c r="Q118" s="7" t="s">
        <v>2796</v>
      </c>
    </row>
    <row r="119" spans="1:19">
      <c r="A119" t="s">
        <v>136</v>
      </c>
      <c r="B119" t="s">
        <v>622</v>
      </c>
      <c r="C119" t="s">
        <v>850</v>
      </c>
      <c r="D119" t="b">
        <v>1</v>
      </c>
      <c r="E119" t="b">
        <v>0</v>
      </c>
      <c r="F119" t="b">
        <v>0</v>
      </c>
      <c r="G119" t="b">
        <v>0</v>
      </c>
      <c r="H119" t="b">
        <v>0</v>
      </c>
      <c r="I119" t="b">
        <v>0</v>
      </c>
      <c r="J119" t="b">
        <v>0</v>
      </c>
      <c r="K119" t="b">
        <v>0</v>
      </c>
      <c r="L119" t="b">
        <v>0</v>
      </c>
      <c r="N119" t="s">
        <v>1330</v>
      </c>
      <c r="O119" t="s">
        <v>1821</v>
      </c>
      <c r="P119" t="s">
        <v>2312</v>
      </c>
      <c r="Q119" s="7" t="s">
        <v>2797</v>
      </c>
      <c r="S119" t="s">
        <v>3613</v>
      </c>
    </row>
    <row r="120" spans="1:19">
      <c r="A120" t="s">
        <v>137</v>
      </c>
      <c r="B120" t="s">
        <v>623</v>
      </c>
      <c r="C120" t="s">
        <v>850</v>
      </c>
      <c r="D120" t="b">
        <v>1</v>
      </c>
      <c r="E120" t="b">
        <v>0</v>
      </c>
      <c r="F120" t="b">
        <v>0</v>
      </c>
      <c r="G120" t="b">
        <v>0</v>
      </c>
      <c r="H120" t="b">
        <v>0</v>
      </c>
      <c r="I120" t="b">
        <v>1</v>
      </c>
      <c r="J120" t="b">
        <v>1</v>
      </c>
      <c r="K120" t="b">
        <v>0</v>
      </c>
      <c r="L120" t="b">
        <v>0</v>
      </c>
      <c r="M120" t="s">
        <v>921</v>
      </c>
      <c r="N120" t="s">
        <v>1331</v>
      </c>
      <c r="O120" t="s">
        <v>1822</v>
      </c>
      <c r="P120" t="s">
        <v>2313</v>
      </c>
      <c r="Q120" s="7" t="s">
        <v>2798</v>
      </c>
      <c r="R120" t="s">
        <v>3231</v>
      </c>
      <c r="S120" t="s">
        <v>3614</v>
      </c>
    </row>
    <row r="121" spans="1:19">
      <c r="A121" t="s">
        <v>138</v>
      </c>
      <c r="B121" t="s">
        <v>612</v>
      </c>
      <c r="C121" t="s">
        <v>850</v>
      </c>
      <c r="D121" t="b">
        <v>1</v>
      </c>
      <c r="E121" t="b">
        <v>0</v>
      </c>
      <c r="F121" t="b">
        <v>0</v>
      </c>
      <c r="G121" t="b">
        <v>0</v>
      </c>
      <c r="H121" t="b">
        <v>0</v>
      </c>
      <c r="I121" t="b">
        <v>0</v>
      </c>
      <c r="J121" t="b">
        <v>1</v>
      </c>
      <c r="K121" t="b">
        <v>0</v>
      </c>
      <c r="L121" t="b">
        <v>0</v>
      </c>
      <c r="M121" t="s">
        <v>860</v>
      </c>
      <c r="N121" t="s">
        <v>1332</v>
      </c>
      <c r="O121" t="s">
        <v>1823</v>
      </c>
      <c r="P121" t="s">
        <v>2314</v>
      </c>
      <c r="Q121" s="7" t="s">
        <v>2799</v>
      </c>
    </row>
    <row r="122" spans="1:19">
      <c r="A122" t="s">
        <v>139</v>
      </c>
      <c r="B122" t="s">
        <v>624</v>
      </c>
      <c r="C122" t="s">
        <v>851</v>
      </c>
      <c r="D122" t="b">
        <v>1</v>
      </c>
      <c r="E122" t="b">
        <v>0</v>
      </c>
      <c r="F122" t="b">
        <v>0</v>
      </c>
      <c r="G122" t="b">
        <v>0</v>
      </c>
      <c r="H122" t="b">
        <v>0</v>
      </c>
      <c r="I122" t="b">
        <v>0</v>
      </c>
      <c r="J122" t="b">
        <v>0</v>
      </c>
      <c r="K122" t="b">
        <v>0</v>
      </c>
      <c r="L122" t="b">
        <v>0</v>
      </c>
      <c r="M122" t="s">
        <v>922</v>
      </c>
      <c r="N122" t="s">
        <v>1333</v>
      </c>
      <c r="O122" t="s">
        <v>1824</v>
      </c>
      <c r="P122" t="s">
        <v>2315</v>
      </c>
      <c r="Q122" s="7" t="s">
        <v>2800</v>
      </c>
      <c r="R122" t="s">
        <v>3232</v>
      </c>
      <c r="S122" t="s">
        <v>3615</v>
      </c>
    </row>
    <row r="123" spans="1:19">
      <c r="A123" t="s">
        <v>140</v>
      </c>
      <c r="B123" t="s">
        <v>625</v>
      </c>
      <c r="C123" t="s">
        <v>851</v>
      </c>
      <c r="D123" t="b">
        <v>1</v>
      </c>
      <c r="E123" t="b">
        <v>0</v>
      </c>
      <c r="F123" t="b">
        <v>0</v>
      </c>
      <c r="G123" t="b">
        <v>0</v>
      </c>
      <c r="H123" t="b">
        <v>0</v>
      </c>
      <c r="I123" t="b">
        <v>0</v>
      </c>
      <c r="J123" t="b">
        <v>0</v>
      </c>
      <c r="K123" t="b">
        <v>0</v>
      </c>
      <c r="L123" t="b">
        <v>0</v>
      </c>
      <c r="N123" t="s">
        <v>1334</v>
      </c>
      <c r="O123" t="s">
        <v>1825</v>
      </c>
      <c r="P123" t="s">
        <v>2316</v>
      </c>
      <c r="Q123" s="7" t="s">
        <v>2801</v>
      </c>
      <c r="S123" t="s">
        <v>3616</v>
      </c>
    </row>
    <row r="124" spans="1:19">
      <c r="A124" t="s">
        <v>141</v>
      </c>
      <c r="B124" t="s">
        <v>626</v>
      </c>
      <c r="C124" t="s">
        <v>851</v>
      </c>
      <c r="D124" t="b">
        <v>1</v>
      </c>
      <c r="E124" t="b">
        <v>0</v>
      </c>
      <c r="F124" t="b">
        <v>0</v>
      </c>
      <c r="G124" t="b">
        <v>0</v>
      </c>
      <c r="H124" t="b">
        <v>0</v>
      </c>
      <c r="I124" t="b">
        <v>0</v>
      </c>
      <c r="J124" t="b">
        <v>0</v>
      </c>
      <c r="K124" t="b">
        <v>0</v>
      </c>
      <c r="L124" t="b">
        <v>1</v>
      </c>
      <c r="M124" t="s">
        <v>923</v>
      </c>
      <c r="N124" t="s">
        <v>1335</v>
      </c>
      <c r="O124" t="s">
        <v>1826</v>
      </c>
      <c r="P124" t="s">
        <v>2317</v>
      </c>
      <c r="Q124" s="7" t="s">
        <v>2802</v>
      </c>
      <c r="R124" t="s">
        <v>3233</v>
      </c>
      <c r="S124" t="s">
        <v>3617</v>
      </c>
    </row>
    <row r="125" spans="1:19">
      <c r="A125" t="s">
        <v>142</v>
      </c>
      <c r="B125" t="s">
        <v>627</v>
      </c>
      <c r="C125" t="s">
        <v>851</v>
      </c>
      <c r="D125" t="b">
        <v>1</v>
      </c>
      <c r="E125" t="b">
        <v>0</v>
      </c>
      <c r="F125" t="b">
        <v>0</v>
      </c>
      <c r="G125" t="b">
        <v>0</v>
      </c>
      <c r="H125" t="b">
        <v>0</v>
      </c>
      <c r="I125" t="b">
        <v>1</v>
      </c>
      <c r="J125" t="b">
        <v>0</v>
      </c>
      <c r="K125" t="b">
        <v>0</v>
      </c>
      <c r="L125" t="b">
        <v>0</v>
      </c>
      <c r="M125" t="s">
        <v>924</v>
      </c>
      <c r="N125" t="s">
        <v>1336</v>
      </c>
      <c r="O125" t="s">
        <v>1827</v>
      </c>
      <c r="P125" t="s">
        <v>2318</v>
      </c>
      <c r="Q125" s="7" t="s">
        <v>2803</v>
      </c>
      <c r="R125" t="s">
        <v>3234</v>
      </c>
      <c r="S125" t="s">
        <v>3618</v>
      </c>
    </row>
    <row r="126" spans="1:19">
      <c r="A126" t="s">
        <v>143</v>
      </c>
      <c r="B126" t="s">
        <v>552</v>
      </c>
      <c r="C126" t="s">
        <v>851</v>
      </c>
      <c r="D126" t="b">
        <v>1</v>
      </c>
      <c r="E126" t="b">
        <v>0</v>
      </c>
      <c r="F126" t="b">
        <v>0</v>
      </c>
      <c r="G126" t="b">
        <v>0</v>
      </c>
      <c r="H126" t="b">
        <v>0</v>
      </c>
      <c r="I126" t="b">
        <v>0</v>
      </c>
      <c r="J126" t="b">
        <v>0</v>
      </c>
      <c r="K126" t="b">
        <v>0</v>
      </c>
      <c r="L126" t="b">
        <v>0</v>
      </c>
      <c r="N126" t="s">
        <v>1337</v>
      </c>
      <c r="O126" t="s">
        <v>1828</v>
      </c>
      <c r="P126" t="s">
        <v>2319</v>
      </c>
      <c r="Q126" s="7" t="s">
        <v>2804</v>
      </c>
      <c r="S126" t="s">
        <v>3619</v>
      </c>
    </row>
    <row r="127" spans="1:19">
      <c r="A127" t="s">
        <v>144</v>
      </c>
      <c r="B127" t="s">
        <v>527</v>
      </c>
      <c r="C127" t="s">
        <v>851</v>
      </c>
      <c r="D127" t="b">
        <v>1</v>
      </c>
      <c r="E127" t="b">
        <v>1</v>
      </c>
      <c r="F127" t="b">
        <v>0</v>
      </c>
      <c r="G127" t="b">
        <v>0</v>
      </c>
      <c r="H127" t="b">
        <v>0</v>
      </c>
      <c r="I127" t="b">
        <v>0</v>
      </c>
      <c r="J127" t="b">
        <v>0</v>
      </c>
      <c r="K127" t="b">
        <v>0</v>
      </c>
      <c r="L127" t="b">
        <v>0</v>
      </c>
      <c r="M127" t="s">
        <v>925</v>
      </c>
      <c r="N127" t="s">
        <v>1338</v>
      </c>
      <c r="O127" t="s">
        <v>1829</v>
      </c>
      <c r="P127" t="s">
        <v>2320</v>
      </c>
      <c r="Q127" s="7" t="s">
        <v>2805</v>
      </c>
      <c r="R127" t="s">
        <v>3235</v>
      </c>
    </row>
    <row r="128" spans="1:19">
      <c r="A128" t="s">
        <v>145</v>
      </c>
      <c r="B128" t="s">
        <v>628</v>
      </c>
      <c r="C128" t="s">
        <v>851</v>
      </c>
      <c r="D128" t="b">
        <v>1</v>
      </c>
      <c r="E128" t="b">
        <v>0</v>
      </c>
      <c r="F128" t="b">
        <v>0</v>
      </c>
      <c r="G128" t="b">
        <v>0</v>
      </c>
      <c r="H128" t="b">
        <v>0</v>
      </c>
      <c r="I128" t="b">
        <v>0</v>
      </c>
      <c r="J128" t="b">
        <v>0</v>
      </c>
      <c r="K128" t="b">
        <v>1</v>
      </c>
      <c r="L128" t="b">
        <v>0</v>
      </c>
      <c r="M128" t="s">
        <v>926</v>
      </c>
      <c r="N128" t="s">
        <v>1339</v>
      </c>
      <c r="O128" t="s">
        <v>1830</v>
      </c>
      <c r="P128" t="s">
        <v>2321</v>
      </c>
      <c r="Q128" s="7" t="s">
        <v>2806</v>
      </c>
      <c r="R128" t="s">
        <v>3236</v>
      </c>
      <c r="S128" t="s">
        <v>3620</v>
      </c>
    </row>
    <row r="129" spans="1:19">
      <c r="A129" t="s">
        <v>146</v>
      </c>
      <c r="B129" t="s">
        <v>528</v>
      </c>
      <c r="C129" t="s">
        <v>851</v>
      </c>
      <c r="D129" t="b">
        <v>1</v>
      </c>
      <c r="E129" t="b">
        <v>0</v>
      </c>
      <c r="F129" t="b">
        <v>0</v>
      </c>
      <c r="G129" t="b">
        <v>0</v>
      </c>
      <c r="H129" t="b">
        <v>0</v>
      </c>
      <c r="I129" t="b">
        <v>0</v>
      </c>
      <c r="J129" t="b">
        <v>0</v>
      </c>
      <c r="K129" t="b">
        <v>0</v>
      </c>
      <c r="L129" t="b">
        <v>0</v>
      </c>
      <c r="M129" t="s">
        <v>927</v>
      </c>
      <c r="N129" t="s">
        <v>1340</v>
      </c>
      <c r="O129" t="s">
        <v>1831</v>
      </c>
      <c r="P129" t="s">
        <v>2322</v>
      </c>
      <c r="Q129" s="7" t="s">
        <v>2807</v>
      </c>
      <c r="R129" t="s">
        <v>3237</v>
      </c>
      <c r="S129" t="s">
        <v>3621</v>
      </c>
    </row>
    <row r="130" spans="1:19">
      <c r="A130" t="s">
        <v>147</v>
      </c>
      <c r="B130" t="s">
        <v>629</v>
      </c>
      <c r="C130" t="s">
        <v>851</v>
      </c>
      <c r="D130" t="b">
        <v>1</v>
      </c>
      <c r="E130" t="b">
        <v>0</v>
      </c>
      <c r="F130" t="b">
        <v>0</v>
      </c>
      <c r="G130" t="b">
        <v>0</v>
      </c>
      <c r="H130" t="b">
        <v>0</v>
      </c>
      <c r="I130" t="b">
        <v>0</v>
      </c>
      <c r="J130" t="b">
        <v>0</v>
      </c>
      <c r="K130" t="b">
        <v>0</v>
      </c>
      <c r="L130" t="b">
        <v>1</v>
      </c>
      <c r="M130" t="s">
        <v>928</v>
      </c>
      <c r="N130" t="s">
        <v>1341</v>
      </c>
      <c r="O130" t="s">
        <v>1832</v>
      </c>
      <c r="P130" t="s">
        <v>2323</v>
      </c>
      <c r="Q130" s="7" t="s">
        <v>2808</v>
      </c>
      <c r="R130" t="s">
        <v>3238</v>
      </c>
      <c r="S130" t="s">
        <v>3622</v>
      </c>
    </row>
    <row r="131" spans="1:19">
      <c r="A131" t="s">
        <v>148</v>
      </c>
      <c r="B131" t="s">
        <v>594</v>
      </c>
      <c r="C131" t="s">
        <v>851</v>
      </c>
      <c r="D131" t="b">
        <v>1</v>
      </c>
      <c r="E131" t="b">
        <v>0</v>
      </c>
      <c r="F131" t="b">
        <v>0</v>
      </c>
      <c r="G131" t="b">
        <v>0</v>
      </c>
      <c r="H131" t="b">
        <v>0</v>
      </c>
      <c r="I131" t="b">
        <v>0</v>
      </c>
      <c r="J131" t="b">
        <v>0</v>
      </c>
      <c r="K131" t="b">
        <v>0</v>
      </c>
      <c r="L131" t="b">
        <v>1</v>
      </c>
      <c r="M131" t="s">
        <v>929</v>
      </c>
      <c r="N131" t="s">
        <v>1342</v>
      </c>
      <c r="O131" t="s">
        <v>1833</v>
      </c>
      <c r="P131" t="s">
        <v>2324</v>
      </c>
      <c r="Q131" s="7" t="s">
        <v>2809</v>
      </c>
      <c r="R131" t="s">
        <v>3239</v>
      </c>
      <c r="S131" t="s">
        <v>3623</v>
      </c>
    </row>
    <row r="132" spans="1:19">
      <c r="A132" t="s">
        <v>149</v>
      </c>
      <c r="B132" t="s">
        <v>621</v>
      </c>
      <c r="C132" t="s">
        <v>851</v>
      </c>
      <c r="D132" t="b">
        <v>1</v>
      </c>
      <c r="E132" t="b">
        <v>0</v>
      </c>
      <c r="F132" t="b">
        <v>0</v>
      </c>
      <c r="G132" t="b">
        <v>0</v>
      </c>
      <c r="H132" t="b">
        <v>0</v>
      </c>
      <c r="I132" t="b">
        <v>0</v>
      </c>
      <c r="J132" t="b">
        <v>0</v>
      </c>
      <c r="K132" t="b">
        <v>0</v>
      </c>
      <c r="L132" t="b">
        <v>0</v>
      </c>
      <c r="M132" t="s">
        <v>860</v>
      </c>
      <c r="O132" t="s">
        <v>1834</v>
      </c>
      <c r="P132" t="s">
        <v>2325</v>
      </c>
      <c r="Q132" s="7" t="s">
        <v>2810</v>
      </c>
    </row>
    <row r="133" spans="1:19">
      <c r="A133" t="s">
        <v>150</v>
      </c>
      <c r="B133" t="s">
        <v>548</v>
      </c>
      <c r="C133" t="s">
        <v>851</v>
      </c>
      <c r="D133" t="b">
        <v>1</v>
      </c>
      <c r="E133" t="b">
        <v>0</v>
      </c>
      <c r="F133" t="b">
        <v>0</v>
      </c>
      <c r="G133" t="b">
        <v>0</v>
      </c>
      <c r="H133" t="b">
        <v>0</v>
      </c>
      <c r="I133" t="b">
        <v>0</v>
      </c>
      <c r="J133" t="b">
        <v>0</v>
      </c>
      <c r="K133" t="b">
        <v>0</v>
      </c>
      <c r="L133" t="b">
        <v>0</v>
      </c>
      <c r="N133" t="s">
        <v>1343</v>
      </c>
      <c r="O133" t="s">
        <v>1835</v>
      </c>
      <c r="P133" t="s">
        <v>2326</v>
      </c>
      <c r="Q133" s="7" t="s">
        <v>2811</v>
      </c>
      <c r="S133" t="s">
        <v>3624</v>
      </c>
    </row>
    <row r="134" spans="1:19">
      <c r="A134" t="s">
        <v>151</v>
      </c>
      <c r="B134" t="s">
        <v>630</v>
      </c>
      <c r="C134" t="s">
        <v>851</v>
      </c>
      <c r="D134" t="b">
        <v>1</v>
      </c>
      <c r="E134" t="b">
        <v>0</v>
      </c>
      <c r="F134" t="b">
        <v>0</v>
      </c>
      <c r="G134" t="b">
        <v>0</v>
      </c>
      <c r="H134" t="b">
        <v>0</v>
      </c>
      <c r="I134" t="b">
        <v>0</v>
      </c>
      <c r="J134" t="b">
        <v>0</v>
      </c>
      <c r="K134" t="b">
        <v>0</v>
      </c>
      <c r="L134" t="b">
        <v>1</v>
      </c>
      <c r="M134" t="s">
        <v>930</v>
      </c>
      <c r="N134" t="s">
        <v>1344</v>
      </c>
      <c r="O134" t="s">
        <v>1836</v>
      </c>
      <c r="P134" t="s">
        <v>2327</v>
      </c>
      <c r="Q134" s="7" t="s">
        <v>2812</v>
      </c>
      <c r="R134" t="s">
        <v>3240</v>
      </c>
      <c r="S134" t="s">
        <v>3625</v>
      </c>
    </row>
    <row r="135" spans="1:19">
      <c r="A135" t="s">
        <v>152</v>
      </c>
      <c r="B135" t="s">
        <v>631</v>
      </c>
      <c r="C135" t="s">
        <v>851</v>
      </c>
      <c r="D135" t="b">
        <v>1</v>
      </c>
      <c r="E135" t="b">
        <v>0</v>
      </c>
      <c r="F135" t="b">
        <v>0</v>
      </c>
      <c r="G135" t="b">
        <v>0</v>
      </c>
      <c r="H135" t="b">
        <v>0</v>
      </c>
      <c r="I135" t="b">
        <v>0</v>
      </c>
      <c r="J135" t="b">
        <v>0</v>
      </c>
      <c r="K135" t="b">
        <v>0</v>
      </c>
      <c r="L135" t="b">
        <v>0</v>
      </c>
      <c r="M135" t="s">
        <v>931</v>
      </c>
      <c r="N135" t="s">
        <v>1345</v>
      </c>
      <c r="O135" t="s">
        <v>1837</v>
      </c>
      <c r="P135" t="s">
        <v>2328</v>
      </c>
      <c r="Q135" s="7" t="s">
        <v>2813</v>
      </c>
      <c r="R135" t="s">
        <v>3241</v>
      </c>
      <c r="S135" t="s">
        <v>3626</v>
      </c>
    </row>
    <row r="136" spans="1:19">
      <c r="A136" t="s">
        <v>153</v>
      </c>
      <c r="B136" t="s">
        <v>632</v>
      </c>
      <c r="C136" t="s">
        <v>851</v>
      </c>
      <c r="D136" t="b">
        <v>1</v>
      </c>
      <c r="E136" t="b">
        <v>0</v>
      </c>
      <c r="F136" t="b">
        <v>0</v>
      </c>
      <c r="G136" t="b">
        <v>0</v>
      </c>
      <c r="H136" t="b">
        <v>0</v>
      </c>
      <c r="I136" t="b">
        <v>0</v>
      </c>
      <c r="J136" t="b">
        <v>0</v>
      </c>
      <c r="K136" t="b">
        <v>0</v>
      </c>
      <c r="L136" t="b">
        <v>0</v>
      </c>
      <c r="M136" t="s">
        <v>932</v>
      </c>
      <c r="N136" t="s">
        <v>1346</v>
      </c>
      <c r="O136" t="s">
        <v>1838</v>
      </c>
      <c r="P136" t="s">
        <v>2329</v>
      </c>
      <c r="Q136" s="7" t="s">
        <v>2814</v>
      </c>
      <c r="R136" t="s">
        <v>3242</v>
      </c>
      <c r="S136" t="s">
        <v>3627</v>
      </c>
    </row>
    <row r="137" spans="1:19">
      <c r="A137" t="s">
        <v>154</v>
      </c>
      <c r="B137" t="s">
        <v>524</v>
      </c>
      <c r="C137" t="s">
        <v>851</v>
      </c>
      <c r="D137" t="b">
        <v>1</v>
      </c>
      <c r="E137" t="b">
        <v>0</v>
      </c>
      <c r="F137" t="b">
        <v>0</v>
      </c>
      <c r="G137" t="b">
        <v>0</v>
      </c>
      <c r="H137" t="b">
        <v>0</v>
      </c>
      <c r="I137" t="b">
        <v>0</v>
      </c>
      <c r="J137" t="b">
        <v>0</v>
      </c>
      <c r="K137" t="b">
        <v>0</v>
      </c>
      <c r="L137" t="b">
        <v>0</v>
      </c>
      <c r="M137" t="s">
        <v>933</v>
      </c>
      <c r="N137" t="s">
        <v>1347</v>
      </c>
      <c r="O137" t="s">
        <v>1839</v>
      </c>
      <c r="P137" t="s">
        <v>2330</v>
      </c>
      <c r="Q137" s="7" t="s">
        <v>2815</v>
      </c>
      <c r="R137" t="s">
        <v>3243</v>
      </c>
    </row>
    <row r="138" spans="1:19">
      <c r="A138" t="s">
        <v>155</v>
      </c>
      <c r="B138" t="s">
        <v>633</v>
      </c>
      <c r="C138" t="s">
        <v>851</v>
      </c>
      <c r="D138" t="b">
        <v>1</v>
      </c>
      <c r="E138" t="b">
        <v>0</v>
      </c>
      <c r="F138" t="b">
        <v>0</v>
      </c>
      <c r="G138" t="b">
        <v>0</v>
      </c>
      <c r="H138" t="b">
        <v>0</v>
      </c>
      <c r="I138" t="b">
        <v>0</v>
      </c>
      <c r="J138" t="b">
        <v>0</v>
      </c>
      <c r="K138" t="b">
        <v>0</v>
      </c>
      <c r="L138" t="b">
        <v>0</v>
      </c>
      <c r="M138" t="s">
        <v>934</v>
      </c>
      <c r="N138" t="s">
        <v>1348</v>
      </c>
      <c r="O138" t="s">
        <v>1840</v>
      </c>
      <c r="P138" t="s">
        <v>2331</v>
      </c>
      <c r="Q138" s="7" t="s">
        <v>2816</v>
      </c>
      <c r="R138" t="s">
        <v>3244</v>
      </c>
      <c r="S138" t="s">
        <v>3628</v>
      </c>
    </row>
    <row r="139" spans="1:19">
      <c r="A139" t="s">
        <v>156</v>
      </c>
      <c r="B139" t="s">
        <v>634</v>
      </c>
      <c r="C139" t="s">
        <v>851</v>
      </c>
      <c r="D139" t="b">
        <v>1</v>
      </c>
      <c r="E139" t="b">
        <v>0</v>
      </c>
      <c r="F139" t="b">
        <v>0</v>
      </c>
      <c r="G139" t="b">
        <v>0</v>
      </c>
      <c r="H139" t="b">
        <v>0</v>
      </c>
      <c r="I139" t="b">
        <v>0</v>
      </c>
      <c r="J139" t="b">
        <v>0</v>
      </c>
      <c r="K139" t="b">
        <v>0</v>
      </c>
      <c r="L139" t="b">
        <v>0</v>
      </c>
      <c r="M139" t="s">
        <v>935</v>
      </c>
      <c r="N139" t="s">
        <v>1349</v>
      </c>
      <c r="O139" t="s">
        <v>1841</v>
      </c>
      <c r="P139" t="s">
        <v>2332</v>
      </c>
      <c r="Q139" s="7" t="s">
        <v>2817</v>
      </c>
      <c r="R139" t="s">
        <v>3245</v>
      </c>
      <c r="S139" t="s">
        <v>3629</v>
      </c>
    </row>
    <row r="140" spans="1:19">
      <c r="A140" t="s">
        <v>157</v>
      </c>
      <c r="B140" t="s">
        <v>602</v>
      </c>
      <c r="C140" t="s">
        <v>851</v>
      </c>
      <c r="D140" t="b">
        <v>1</v>
      </c>
      <c r="E140" t="b">
        <v>0</v>
      </c>
      <c r="F140" t="b">
        <v>0</v>
      </c>
      <c r="G140" t="b">
        <v>0</v>
      </c>
      <c r="H140" t="b">
        <v>0</v>
      </c>
      <c r="I140" t="b">
        <v>0</v>
      </c>
      <c r="J140" t="b">
        <v>0</v>
      </c>
      <c r="K140" t="b">
        <v>0</v>
      </c>
      <c r="L140" t="b">
        <v>0</v>
      </c>
      <c r="M140" t="s">
        <v>936</v>
      </c>
      <c r="N140" t="s">
        <v>1350</v>
      </c>
      <c r="O140" t="s">
        <v>1842</v>
      </c>
      <c r="P140" t="s">
        <v>2333</v>
      </c>
      <c r="Q140" s="7" t="s">
        <v>2818</v>
      </c>
      <c r="R140" t="s">
        <v>3246</v>
      </c>
      <c r="S140" t="s">
        <v>3630</v>
      </c>
    </row>
    <row r="141" spans="1:19">
      <c r="A141" t="s">
        <v>158</v>
      </c>
      <c r="B141" t="s">
        <v>635</v>
      </c>
      <c r="C141" t="s">
        <v>851</v>
      </c>
      <c r="D141" t="b">
        <v>1</v>
      </c>
      <c r="E141" t="b">
        <v>0</v>
      </c>
      <c r="F141" t="b">
        <v>0</v>
      </c>
      <c r="G141" t="b">
        <v>0</v>
      </c>
      <c r="H141" t="b">
        <v>0</v>
      </c>
      <c r="I141" t="b">
        <v>0</v>
      </c>
      <c r="J141" t="b">
        <v>0</v>
      </c>
      <c r="K141" t="b">
        <v>0</v>
      </c>
      <c r="L141" t="b">
        <v>1</v>
      </c>
      <c r="M141" t="s">
        <v>937</v>
      </c>
      <c r="N141" t="s">
        <v>1351</v>
      </c>
      <c r="O141" t="s">
        <v>1843</v>
      </c>
      <c r="P141" t="s">
        <v>2334</v>
      </c>
      <c r="Q141" s="7" t="s">
        <v>2819</v>
      </c>
      <c r="R141" t="s">
        <v>3247</v>
      </c>
      <c r="S141" t="s">
        <v>3631</v>
      </c>
    </row>
    <row r="142" spans="1:19">
      <c r="A142" t="s">
        <v>159</v>
      </c>
      <c r="B142" t="s">
        <v>578</v>
      </c>
      <c r="C142" t="s">
        <v>851</v>
      </c>
      <c r="D142" t="b">
        <v>1</v>
      </c>
      <c r="E142" t="b">
        <v>0</v>
      </c>
      <c r="F142" t="b">
        <v>0</v>
      </c>
      <c r="G142" t="b">
        <v>0</v>
      </c>
      <c r="H142" t="b">
        <v>0</v>
      </c>
      <c r="I142" t="b">
        <v>0</v>
      </c>
      <c r="J142" t="b">
        <v>0</v>
      </c>
      <c r="K142" t="b">
        <v>0</v>
      </c>
      <c r="L142" t="b">
        <v>0</v>
      </c>
      <c r="M142" t="s">
        <v>938</v>
      </c>
      <c r="N142" t="s">
        <v>1352</v>
      </c>
      <c r="O142" t="s">
        <v>1844</v>
      </c>
      <c r="P142" t="s">
        <v>2335</v>
      </c>
      <c r="Q142" s="7" t="s">
        <v>2820</v>
      </c>
      <c r="R142" t="s">
        <v>3248</v>
      </c>
      <c r="S142" t="s">
        <v>3632</v>
      </c>
    </row>
    <row r="143" spans="1:19">
      <c r="A143" t="s">
        <v>160</v>
      </c>
      <c r="B143" t="s">
        <v>636</v>
      </c>
      <c r="C143" t="s">
        <v>851</v>
      </c>
      <c r="D143" t="b">
        <v>1</v>
      </c>
      <c r="E143" t="b">
        <v>0</v>
      </c>
      <c r="F143" t="b">
        <v>0</v>
      </c>
      <c r="G143" t="b">
        <v>1</v>
      </c>
      <c r="H143" t="b">
        <v>0</v>
      </c>
      <c r="I143" t="b">
        <v>0</v>
      </c>
      <c r="J143" t="b">
        <v>0</v>
      </c>
      <c r="K143" t="b">
        <v>0</v>
      </c>
      <c r="L143" t="b">
        <v>0</v>
      </c>
      <c r="M143" t="s">
        <v>939</v>
      </c>
      <c r="N143" t="s">
        <v>1353</v>
      </c>
      <c r="O143" t="s">
        <v>1845</v>
      </c>
      <c r="P143" t="s">
        <v>2336</v>
      </c>
      <c r="Q143" s="7" t="s">
        <v>2821</v>
      </c>
      <c r="R143" t="s">
        <v>3249</v>
      </c>
      <c r="S143" t="s">
        <v>3633</v>
      </c>
    </row>
    <row r="144" spans="1:19">
      <c r="A144" t="s">
        <v>161</v>
      </c>
      <c r="B144" t="s">
        <v>637</v>
      </c>
      <c r="C144" t="s">
        <v>851</v>
      </c>
      <c r="D144" t="b">
        <v>1</v>
      </c>
      <c r="E144" t="b">
        <v>0</v>
      </c>
      <c r="F144" t="b">
        <v>0</v>
      </c>
      <c r="G144" t="b">
        <v>0</v>
      </c>
      <c r="H144" t="b">
        <v>0</v>
      </c>
      <c r="I144" t="b">
        <v>0</v>
      </c>
      <c r="J144" t="b">
        <v>0</v>
      </c>
      <c r="K144" t="b">
        <v>0</v>
      </c>
      <c r="L144" t="b">
        <v>0</v>
      </c>
      <c r="M144" t="s">
        <v>940</v>
      </c>
      <c r="N144" t="s">
        <v>1354</v>
      </c>
      <c r="O144" t="s">
        <v>1846</v>
      </c>
      <c r="P144" t="s">
        <v>2337</v>
      </c>
      <c r="Q144" s="7" t="s">
        <v>2822</v>
      </c>
      <c r="R144" t="s">
        <v>3250</v>
      </c>
    </row>
    <row r="145" spans="1:19">
      <c r="A145" t="s">
        <v>162</v>
      </c>
      <c r="B145" t="s">
        <v>638</v>
      </c>
      <c r="C145" t="s">
        <v>851</v>
      </c>
      <c r="D145" t="b">
        <v>1</v>
      </c>
      <c r="E145" t="b">
        <v>0</v>
      </c>
      <c r="F145" t="b">
        <v>0</v>
      </c>
      <c r="G145" t="b">
        <v>0</v>
      </c>
      <c r="H145" t="b">
        <v>0</v>
      </c>
      <c r="I145" t="b">
        <v>0</v>
      </c>
      <c r="J145" t="b">
        <v>0</v>
      </c>
      <c r="K145" t="b">
        <v>1</v>
      </c>
      <c r="L145" t="b">
        <v>0</v>
      </c>
      <c r="M145" t="s">
        <v>941</v>
      </c>
      <c r="N145" t="s">
        <v>1355</v>
      </c>
      <c r="O145" t="s">
        <v>1847</v>
      </c>
      <c r="P145" t="s">
        <v>2333</v>
      </c>
      <c r="Q145" s="7" t="s">
        <v>2823</v>
      </c>
      <c r="R145" t="s">
        <v>3251</v>
      </c>
      <c r="S145" t="s">
        <v>3634</v>
      </c>
    </row>
    <row r="146" spans="1:19">
      <c r="A146" t="s">
        <v>163</v>
      </c>
      <c r="B146" t="s">
        <v>639</v>
      </c>
      <c r="C146" t="s">
        <v>851</v>
      </c>
      <c r="D146" t="b">
        <v>1</v>
      </c>
      <c r="E146" t="b">
        <v>0</v>
      </c>
      <c r="F146" t="b">
        <v>0</v>
      </c>
      <c r="G146" t="b">
        <v>0</v>
      </c>
      <c r="H146" t="b">
        <v>0</v>
      </c>
      <c r="I146" t="b">
        <v>0</v>
      </c>
      <c r="J146" t="b">
        <v>0</v>
      </c>
      <c r="K146" t="b">
        <v>0</v>
      </c>
      <c r="L146" t="b">
        <v>0</v>
      </c>
      <c r="M146" t="s">
        <v>942</v>
      </c>
      <c r="N146" t="s">
        <v>1356</v>
      </c>
      <c r="O146" t="s">
        <v>1848</v>
      </c>
      <c r="P146" t="s">
        <v>2338</v>
      </c>
      <c r="Q146" s="7" t="s">
        <v>2824</v>
      </c>
      <c r="R146" t="s">
        <v>3252</v>
      </c>
      <c r="S146" t="s">
        <v>3635</v>
      </c>
    </row>
    <row r="147" spans="1:19">
      <c r="A147" t="s">
        <v>164</v>
      </c>
      <c r="B147" t="s">
        <v>640</v>
      </c>
      <c r="C147" t="s">
        <v>851</v>
      </c>
      <c r="D147" t="b">
        <v>1</v>
      </c>
      <c r="E147" t="b">
        <v>0</v>
      </c>
      <c r="F147" t="b">
        <v>0</v>
      </c>
      <c r="G147" t="b">
        <v>0</v>
      </c>
      <c r="H147" t="b">
        <v>0</v>
      </c>
      <c r="I147" t="b">
        <v>0</v>
      </c>
      <c r="J147" t="b">
        <v>0</v>
      </c>
      <c r="K147" t="b">
        <v>0</v>
      </c>
      <c r="L147" t="b">
        <v>0</v>
      </c>
      <c r="N147" t="s">
        <v>1357</v>
      </c>
      <c r="O147" t="s">
        <v>1849</v>
      </c>
      <c r="P147" t="s">
        <v>2339</v>
      </c>
      <c r="Q147" s="7" t="s">
        <v>2825</v>
      </c>
      <c r="S147" t="s">
        <v>3636</v>
      </c>
    </row>
    <row r="148" spans="1:19">
      <c r="A148" t="s">
        <v>165</v>
      </c>
      <c r="B148" t="s">
        <v>641</v>
      </c>
      <c r="C148" t="s">
        <v>851</v>
      </c>
      <c r="D148" t="b">
        <v>1</v>
      </c>
      <c r="E148" t="b">
        <v>0</v>
      </c>
      <c r="F148" t="b">
        <v>0</v>
      </c>
      <c r="G148" t="b">
        <v>0</v>
      </c>
      <c r="H148" t="b">
        <v>0</v>
      </c>
      <c r="I148" t="b">
        <v>0</v>
      </c>
      <c r="J148" t="b">
        <v>0</v>
      </c>
      <c r="K148" t="b">
        <v>0</v>
      </c>
      <c r="L148" t="b">
        <v>0</v>
      </c>
      <c r="M148" t="s">
        <v>943</v>
      </c>
      <c r="N148" t="s">
        <v>1358</v>
      </c>
      <c r="O148" t="s">
        <v>1850</v>
      </c>
      <c r="P148" t="s">
        <v>2340</v>
      </c>
      <c r="Q148" s="7" t="s">
        <v>2826</v>
      </c>
      <c r="R148" t="s">
        <v>3253</v>
      </c>
      <c r="S148" t="s">
        <v>3637</v>
      </c>
    </row>
    <row r="149" spans="1:19">
      <c r="A149" t="s">
        <v>166</v>
      </c>
      <c r="B149" t="s">
        <v>642</v>
      </c>
      <c r="C149" t="s">
        <v>851</v>
      </c>
      <c r="D149" t="b">
        <v>1</v>
      </c>
      <c r="E149" t="b">
        <v>0</v>
      </c>
      <c r="F149" t="b">
        <v>0</v>
      </c>
      <c r="G149" t="b">
        <v>0</v>
      </c>
      <c r="H149" t="b">
        <v>0</v>
      </c>
      <c r="I149" t="b">
        <v>0</v>
      </c>
      <c r="J149" t="b">
        <v>0</v>
      </c>
      <c r="K149" t="b">
        <v>0</v>
      </c>
      <c r="L149" t="b">
        <v>0</v>
      </c>
      <c r="M149" t="s">
        <v>944</v>
      </c>
      <c r="N149" t="s">
        <v>1359</v>
      </c>
      <c r="O149" t="s">
        <v>1851</v>
      </c>
      <c r="P149" t="s">
        <v>2341</v>
      </c>
      <c r="Q149" s="7" t="s">
        <v>2827</v>
      </c>
      <c r="R149" t="s">
        <v>3254</v>
      </c>
      <c r="S149" t="s">
        <v>3638</v>
      </c>
    </row>
    <row r="150" spans="1:19">
      <c r="A150" t="s">
        <v>167</v>
      </c>
      <c r="B150" t="s">
        <v>643</v>
      </c>
      <c r="C150" t="s">
        <v>851</v>
      </c>
      <c r="D150" t="b">
        <v>1</v>
      </c>
      <c r="E150" t="b">
        <v>0</v>
      </c>
      <c r="F150" t="b">
        <v>0</v>
      </c>
      <c r="G150" t="b">
        <v>0</v>
      </c>
      <c r="H150" t="b">
        <v>0</v>
      </c>
      <c r="I150" t="b">
        <v>0</v>
      </c>
      <c r="J150" t="b">
        <v>0</v>
      </c>
      <c r="K150" t="b">
        <v>0</v>
      </c>
      <c r="L150" t="b">
        <v>0</v>
      </c>
      <c r="M150" t="s">
        <v>945</v>
      </c>
      <c r="N150" t="s">
        <v>1360</v>
      </c>
      <c r="O150" t="s">
        <v>1852</v>
      </c>
      <c r="P150" t="s">
        <v>2342</v>
      </c>
      <c r="Q150" s="7" t="s">
        <v>2828</v>
      </c>
      <c r="R150" t="s">
        <v>3255</v>
      </c>
      <c r="S150" t="s">
        <v>3639</v>
      </c>
    </row>
    <row r="151" spans="1:19">
      <c r="A151" t="s">
        <v>168</v>
      </c>
      <c r="B151" t="s">
        <v>528</v>
      </c>
      <c r="C151" t="s">
        <v>851</v>
      </c>
      <c r="D151" t="b">
        <v>1</v>
      </c>
      <c r="E151" t="b">
        <v>0</v>
      </c>
      <c r="F151" t="b">
        <v>0</v>
      </c>
      <c r="G151" t="b">
        <v>0</v>
      </c>
      <c r="H151" t="b">
        <v>0</v>
      </c>
      <c r="I151" t="b">
        <v>0</v>
      </c>
      <c r="J151" t="b">
        <v>0</v>
      </c>
      <c r="K151" t="b">
        <v>0</v>
      </c>
      <c r="L151" t="b">
        <v>0</v>
      </c>
      <c r="M151" t="s">
        <v>946</v>
      </c>
      <c r="N151" t="s">
        <v>1361</v>
      </c>
      <c r="O151" t="s">
        <v>1853</v>
      </c>
      <c r="P151" t="s">
        <v>2343</v>
      </c>
      <c r="Q151" s="7" t="s">
        <v>2829</v>
      </c>
      <c r="R151" t="s">
        <v>3256</v>
      </c>
      <c r="S151" t="s">
        <v>3640</v>
      </c>
    </row>
    <row r="152" spans="1:19">
      <c r="A152" t="s">
        <v>169</v>
      </c>
      <c r="B152" t="s">
        <v>644</v>
      </c>
      <c r="C152" t="s">
        <v>851</v>
      </c>
      <c r="D152" t="b">
        <v>1</v>
      </c>
      <c r="E152" t="b">
        <v>0</v>
      </c>
      <c r="F152" t="b">
        <v>0</v>
      </c>
      <c r="G152" t="b">
        <v>0</v>
      </c>
      <c r="H152" t="b">
        <v>0</v>
      </c>
      <c r="I152" t="b">
        <v>0</v>
      </c>
      <c r="J152" t="b">
        <v>0</v>
      </c>
      <c r="K152" t="b">
        <v>0</v>
      </c>
      <c r="L152" t="b">
        <v>1</v>
      </c>
      <c r="M152" t="s">
        <v>947</v>
      </c>
      <c r="N152" t="s">
        <v>1362</v>
      </c>
      <c r="O152" t="s">
        <v>1854</v>
      </c>
      <c r="P152" t="s">
        <v>2344</v>
      </c>
      <c r="Q152" s="7" t="s">
        <v>2830</v>
      </c>
      <c r="R152" t="s">
        <v>3257</v>
      </c>
      <c r="S152" t="s">
        <v>3641</v>
      </c>
    </row>
    <row r="153" spans="1:19">
      <c r="A153" t="s">
        <v>170</v>
      </c>
      <c r="B153" t="s">
        <v>645</v>
      </c>
      <c r="C153" t="s">
        <v>851</v>
      </c>
      <c r="D153" t="b">
        <v>1</v>
      </c>
      <c r="E153" t="b">
        <v>0</v>
      </c>
      <c r="F153" t="b">
        <v>0</v>
      </c>
      <c r="G153" t="b">
        <v>1</v>
      </c>
      <c r="H153" t="b">
        <v>0</v>
      </c>
      <c r="I153" t="b">
        <v>0</v>
      </c>
      <c r="J153" t="b">
        <v>0</v>
      </c>
      <c r="K153" t="b">
        <v>0</v>
      </c>
      <c r="L153" t="b">
        <v>0</v>
      </c>
      <c r="M153" t="s">
        <v>948</v>
      </c>
      <c r="N153" t="s">
        <v>1363</v>
      </c>
      <c r="O153" t="s">
        <v>1855</v>
      </c>
      <c r="P153" t="s">
        <v>2345</v>
      </c>
      <c r="Q153" s="7" t="s">
        <v>2831</v>
      </c>
      <c r="R153" t="s">
        <v>3258</v>
      </c>
    </row>
    <row r="154" spans="1:19">
      <c r="A154" t="s">
        <v>171</v>
      </c>
      <c r="B154" t="s">
        <v>646</v>
      </c>
      <c r="C154" t="s">
        <v>851</v>
      </c>
      <c r="D154" t="b">
        <v>1</v>
      </c>
      <c r="E154" t="b">
        <v>0</v>
      </c>
      <c r="F154" t="b">
        <v>0</v>
      </c>
      <c r="G154" t="b">
        <v>0</v>
      </c>
      <c r="H154" t="b">
        <v>0</v>
      </c>
      <c r="I154" t="b">
        <v>0</v>
      </c>
      <c r="J154" t="b">
        <v>0</v>
      </c>
      <c r="K154" t="b">
        <v>0</v>
      </c>
      <c r="L154" t="b">
        <v>0</v>
      </c>
      <c r="M154" t="s">
        <v>949</v>
      </c>
      <c r="N154" t="s">
        <v>1364</v>
      </c>
      <c r="O154" t="s">
        <v>1856</v>
      </c>
      <c r="P154" t="s">
        <v>2346</v>
      </c>
      <c r="Q154" s="7" t="s">
        <v>2832</v>
      </c>
      <c r="R154" t="s">
        <v>3259</v>
      </c>
      <c r="S154" t="s">
        <v>3642</v>
      </c>
    </row>
    <row r="155" spans="1:19">
      <c r="A155" t="s">
        <v>172</v>
      </c>
      <c r="B155" t="s">
        <v>647</v>
      </c>
      <c r="C155" t="s">
        <v>851</v>
      </c>
      <c r="D155" t="b">
        <v>1</v>
      </c>
      <c r="E155" t="b">
        <v>0</v>
      </c>
      <c r="F155" t="b">
        <v>0</v>
      </c>
      <c r="G155" t="b">
        <v>0</v>
      </c>
      <c r="H155" t="b">
        <v>0</v>
      </c>
      <c r="I155" t="b">
        <v>0</v>
      </c>
      <c r="J155" t="b">
        <v>0</v>
      </c>
      <c r="K155" t="b">
        <v>0</v>
      </c>
      <c r="L155" t="b">
        <v>0</v>
      </c>
      <c r="M155" t="s">
        <v>950</v>
      </c>
      <c r="N155" t="s">
        <v>1365</v>
      </c>
      <c r="O155" t="s">
        <v>1857</v>
      </c>
      <c r="P155" t="s">
        <v>2347</v>
      </c>
      <c r="Q155" s="7" t="s">
        <v>2833</v>
      </c>
      <c r="S155" t="s">
        <v>3643</v>
      </c>
    </row>
    <row r="156" spans="1:19">
      <c r="A156" t="s">
        <v>173</v>
      </c>
      <c r="B156" t="s">
        <v>524</v>
      </c>
      <c r="C156" t="s">
        <v>851</v>
      </c>
      <c r="D156" t="b">
        <v>1</v>
      </c>
      <c r="E156" t="b">
        <v>0</v>
      </c>
      <c r="F156" t="b">
        <v>0</v>
      </c>
      <c r="G156" t="b">
        <v>0</v>
      </c>
      <c r="H156" t="b">
        <v>0</v>
      </c>
      <c r="I156" t="b">
        <v>0</v>
      </c>
      <c r="J156" t="b">
        <v>0</v>
      </c>
      <c r="K156" t="b">
        <v>0</v>
      </c>
      <c r="L156" t="b">
        <v>0</v>
      </c>
      <c r="M156" t="s">
        <v>951</v>
      </c>
      <c r="N156" t="s">
        <v>1366</v>
      </c>
      <c r="O156" t="s">
        <v>1858</v>
      </c>
      <c r="P156" t="s">
        <v>2348</v>
      </c>
      <c r="Q156" s="7" t="s">
        <v>2834</v>
      </c>
      <c r="R156" t="s">
        <v>3260</v>
      </c>
    </row>
    <row r="157" spans="1:19">
      <c r="A157" t="s">
        <v>174</v>
      </c>
      <c r="B157" t="s">
        <v>548</v>
      </c>
      <c r="C157" t="s">
        <v>851</v>
      </c>
      <c r="D157" t="b">
        <v>1</v>
      </c>
      <c r="E157" t="b">
        <v>0</v>
      </c>
      <c r="F157" t="b">
        <v>0</v>
      </c>
      <c r="G157" t="b">
        <v>0</v>
      </c>
      <c r="H157" t="b">
        <v>0</v>
      </c>
      <c r="I157" t="b">
        <v>0</v>
      </c>
      <c r="J157" t="b">
        <v>0</v>
      </c>
      <c r="K157" t="b">
        <v>0</v>
      </c>
      <c r="L157" t="b">
        <v>0</v>
      </c>
      <c r="N157" t="s">
        <v>1367</v>
      </c>
      <c r="O157" t="s">
        <v>1859</v>
      </c>
      <c r="P157" t="s">
        <v>2349</v>
      </c>
      <c r="Q157" s="7" t="s">
        <v>2835</v>
      </c>
      <c r="S157" t="s">
        <v>3644</v>
      </c>
    </row>
    <row r="158" spans="1:19">
      <c r="A158" t="s">
        <v>175</v>
      </c>
      <c r="B158" t="s">
        <v>648</v>
      </c>
      <c r="C158" t="s">
        <v>851</v>
      </c>
      <c r="D158" t="b">
        <v>1</v>
      </c>
      <c r="E158" t="b">
        <v>0</v>
      </c>
      <c r="F158" t="b">
        <v>0</v>
      </c>
      <c r="G158" t="b">
        <v>0</v>
      </c>
      <c r="H158" t="b">
        <v>0</v>
      </c>
      <c r="I158" t="b">
        <v>0</v>
      </c>
      <c r="J158" t="b">
        <v>0</v>
      </c>
      <c r="K158" t="b">
        <v>0</v>
      </c>
      <c r="L158" t="b">
        <v>0</v>
      </c>
      <c r="N158" t="s">
        <v>1368</v>
      </c>
      <c r="O158" t="s">
        <v>1860</v>
      </c>
      <c r="P158" t="s">
        <v>2350</v>
      </c>
      <c r="Q158" s="7" t="s">
        <v>2836</v>
      </c>
      <c r="S158" t="s">
        <v>3645</v>
      </c>
    </row>
    <row r="159" spans="1:19">
      <c r="A159" t="s">
        <v>176</v>
      </c>
      <c r="B159" t="s">
        <v>531</v>
      </c>
      <c r="C159" t="s">
        <v>851</v>
      </c>
      <c r="D159" t="b">
        <v>1</v>
      </c>
      <c r="E159" t="b">
        <v>0</v>
      </c>
      <c r="F159" t="b">
        <v>0</v>
      </c>
      <c r="G159" t="b">
        <v>0</v>
      </c>
      <c r="H159" t="b">
        <v>0</v>
      </c>
      <c r="I159" t="b">
        <v>0</v>
      </c>
      <c r="J159" t="b">
        <v>0</v>
      </c>
      <c r="K159" t="b">
        <v>0</v>
      </c>
      <c r="L159" t="b">
        <v>0</v>
      </c>
      <c r="M159" t="s">
        <v>952</v>
      </c>
      <c r="N159" t="s">
        <v>1369</v>
      </c>
      <c r="O159" t="s">
        <v>1861</v>
      </c>
      <c r="P159" t="s">
        <v>2351</v>
      </c>
      <c r="Q159" s="7" t="s">
        <v>2837</v>
      </c>
      <c r="R159" t="s">
        <v>3261</v>
      </c>
      <c r="S159" t="s">
        <v>3646</v>
      </c>
    </row>
    <row r="160" spans="1:19">
      <c r="A160" t="s">
        <v>177</v>
      </c>
      <c r="B160" t="s">
        <v>649</v>
      </c>
      <c r="C160" t="s">
        <v>851</v>
      </c>
      <c r="D160" t="b">
        <v>1</v>
      </c>
      <c r="E160" t="b">
        <v>0</v>
      </c>
      <c r="F160" t="b">
        <v>0</v>
      </c>
      <c r="G160" t="b">
        <v>0</v>
      </c>
      <c r="H160" t="b">
        <v>0</v>
      </c>
      <c r="I160" t="b">
        <v>0</v>
      </c>
      <c r="J160" t="b">
        <v>0</v>
      </c>
      <c r="K160" t="b">
        <v>0</v>
      </c>
      <c r="L160" t="b">
        <v>0</v>
      </c>
      <c r="M160" t="s">
        <v>953</v>
      </c>
      <c r="N160" t="s">
        <v>1370</v>
      </c>
      <c r="O160" t="s">
        <v>1862</v>
      </c>
      <c r="P160" t="s">
        <v>2352</v>
      </c>
      <c r="Q160" s="7" t="s">
        <v>2838</v>
      </c>
      <c r="R160" t="s">
        <v>3262</v>
      </c>
      <c r="S160" t="s">
        <v>3647</v>
      </c>
    </row>
    <row r="161" spans="1:19">
      <c r="A161" t="s">
        <v>178</v>
      </c>
      <c r="B161" t="s">
        <v>650</v>
      </c>
      <c r="C161" t="s">
        <v>851</v>
      </c>
      <c r="D161" t="b">
        <v>1</v>
      </c>
      <c r="E161" t="b">
        <v>0</v>
      </c>
      <c r="F161" t="b">
        <v>0</v>
      </c>
      <c r="G161" t="b">
        <v>0</v>
      </c>
      <c r="H161" t="b">
        <v>0</v>
      </c>
      <c r="I161" t="b">
        <v>0</v>
      </c>
      <c r="J161" t="b">
        <v>0</v>
      </c>
      <c r="K161" t="b">
        <v>0</v>
      </c>
      <c r="L161" t="b">
        <v>0</v>
      </c>
      <c r="M161" t="s">
        <v>954</v>
      </c>
      <c r="N161" t="s">
        <v>1371</v>
      </c>
      <c r="O161" t="s">
        <v>1863</v>
      </c>
      <c r="P161" t="s">
        <v>2353</v>
      </c>
      <c r="Q161" s="7" t="s">
        <v>2839</v>
      </c>
      <c r="R161" t="s">
        <v>3263</v>
      </c>
    </row>
    <row r="162" spans="1:19">
      <c r="A162" t="s">
        <v>179</v>
      </c>
      <c r="B162" t="s">
        <v>548</v>
      </c>
      <c r="C162" t="s">
        <v>851</v>
      </c>
      <c r="D162" t="b">
        <v>1</v>
      </c>
      <c r="E162" t="b">
        <v>0</v>
      </c>
      <c r="F162" t="b">
        <v>0</v>
      </c>
      <c r="G162" t="b">
        <v>0</v>
      </c>
      <c r="H162" t="b">
        <v>0</v>
      </c>
      <c r="I162" t="b">
        <v>0</v>
      </c>
      <c r="J162" t="b">
        <v>0</v>
      </c>
      <c r="K162" t="b">
        <v>0</v>
      </c>
      <c r="L162" t="b">
        <v>0</v>
      </c>
      <c r="N162" t="s">
        <v>1372</v>
      </c>
      <c r="O162" t="s">
        <v>1864</v>
      </c>
      <c r="P162" t="s">
        <v>2354</v>
      </c>
      <c r="Q162" s="7" t="s">
        <v>2840</v>
      </c>
      <c r="S162" t="s">
        <v>3648</v>
      </c>
    </row>
    <row r="163" spans="1:19">
      <c r="A163" t="s">
        <v>180</v>
      </c>
      <c r="B163" t="s">
        <v>651</v>
      </c>
      <c r="C163" t="s">
        <v>851</v>
      </c>
      <c r="D163" t="b">
        <v>1</v>
      </c>
      <c r="E163" t="b">
        <v>0</v>
      </c>
      <c r="F163" t="b">
        <v>0</v>
      </c>
      <c r="G163" t="b">
        <v>0</v>
      </c>
      <c r="H163" t="b">
        <v>0</v>
      </c>
      <c r="I163" t="b">
        <v>0</v>
      </c>
      <c r="J163" t="b">
        <v>0</v>
      </c>
      <c r="K163" t="b">
        <v>0</v>
      </c>
      <c r="L163" t="b">
        <v>0</v>
      </c>
      <c r="M163" t="s">
        <v>955</v>
      </c>
      <c r="N163" t="s">
        <v>1373</v>
      </c>
      <c r="O163" t="s">
        <v>1865</v>
      </c>
      <c r="P163" t="s">
        <v>2355</v>
      </c>
      <c r="Q163" s="7" t="s">
        <v>2841</v>
      </c>
      <c r="R163" t="s">
        <v>3264</v>
      </c>
      <c r="S163" t="s">
        <v>3649</v>
      </c>
    </row>
    <row r="164" spans="1:19">
      <c r="A164" t="s">
        <v>181</v>
      </c>
      <c r="B164" t="s">
        <v>652</v>
      </c>
      <c r="C164" t="s">
        <v>851</v>
      </c>
      <c r="D164" t="b">
        <v>1</v>
      </c>
      <c r="E164" t="b">
        <v>0</v>
      </c>
      <c r="F164" t="b">
        <v>0</v>
      </c>
      <c r="G164" t="b">
        <v>0</v>
      </c>
      <c r="H164" t="b">
        <v>0</v>
      </c>
      <c r="I164" t="b">
        <v>0</v>
      </c>
      <c r="J164" t="b">
        <v>0</v>
      </c>
      <c r="K164" t="b">
        <v>0</v>
      </c>
      <c r="L164" t="b">
        <v>0</v>
      </c>
      <c r="N164" t="s">
        <v>1374</v>
      </c>
      <c r="O164" t="s">
        <v>1866</v>
      </c>
      <c r="P164" t="s">
        <v>2356</v>
      </c>
      <c r="Q164" s="7" t="s">
        <v>2842</v>
      </c>
      <c r="S164" t="s">
        <v>3650</v>
      </c>
    </row>
    <row r="165" spans="1:19">
      <c r="A165" t="s">
        <v>182</v>
      </c>
      <c r="B165" t="s">
        <v>653</v>
      </c>
      <c r="C165" t="s">
        <v>851</v>
      </c>
      <c r="D165" t="b">
        <v>1</v>
      </c>
      <c r="E165" t="b">
        <v>0</v>
      </c>
      <c r="F165" t="b">
        <v>0</v>
      </c>
      <c r="G165" t="b">
        <v>0</v>
      </c>
      <c r="H165" t="b">
        <v>0</v>
      </c>
      <c r="I165" t="b">
        <v>0</v>
      </c>
      <c r="J165" t="b">
        <v>0</v>
      </c>
      <c r="K165" t="b">
        <v>0</v>
      </c>
      <c r="L165" t="b">
        <v>0</v>
      </c>
      <c r="N165" t="s">
        <v>1375</v>
      </c>
      <c r="O165" t="s">
        <v>1867</v>
      </c>
      <c r="P165" t="s">
        <v>2357</v>
      </c>
      <c r="Q165" s="7" t="s">
        <v>2843</v>
      </c>
      <c r="S165" t="s">
        <v>3651</v>
      </c>
    </row>
    <row r="166" spans="1:19">
      <c r="A166" t="s">
        <v>183</v>
      </c>
      <c r="B166" t="s">
        <v>527</v>
      </c>
      <c r="C166" t="s">
        <v>851</v>
      </c>
      <c r="D166" t="b">
        <v>1</v>
      </c>
      <c r="E166" t="b">
        <v>0</v>
      </c>
      <c r="F166" t="b">
        <v>0</v>
      </c>
      <c r="G166" t="b">
        <v>0</v>
      </c>
      <c r="H166" t="b">
        <v>0</v>
      </c>
      <c r="I166" t="b">
        <v>0</v>
      </c>
      <c r="J166" t="b">
        <v>0</v>
      </c>
      <c r="K166" t="b">
        <v>0</v>
      </c>
      <c r="L166" t="b">
        <v>0</v>
      </c>
      <c r="M166" t="s">
        <v>956</v>
      </c>
      <c r="N166" t="s">
        <v>1376</v>
      </c>
      <c r="O166" t="s">
        <v>1868</v>
      </c>
      <c r="P166" t="s">
        <v>2358</v>
      </c>
      <c r="Q166" s="7" t="s">
        <v>2844</v>
      </c>
      <c r="R166" t="s">
        <v>3265</v>
      </c>
    </row>
    <row r="167" spans="1:19">
      <c r="A167" t="s">
        <v>184</v>
      </c>
      <c r="B167" t="s">
        <v>600</v>
      </c>
      <c r="C167" t="s">
        <v>851</v>
      </c>
      <c r="D167" t="b">
        <v>1</v>
      </c>
      <c r="E167" t="b">
        <v>0</v>
      </c>
      <c r="F167" t="b">
        <v>0</v>
      </c>
      <c r="G167" t="b">
        <v>0</v>
      </c>
      <c r="H167" t="b">
        <v>0</v>
      </c>
      <c r="I167" t="b">
        <v>0</v>
      </c>
      <c r="J167" t="b">
        <v>0</v>
      </c>
      <c r="K167" t="b">
        <v>0</v>
      </c>
      <c r="L167" t="b">
        <v>1</v>
      </c>
      <c r="M167" t="s">
        <v>957</v>
      </c>
      <c r="N167" t="s">
        <v>1377</v>
      </c>
      <c r="O167" t="s">
        <v>1869</v>
      </c>
      <c r="P167" t="s">
        <v>2359</v>
      </c>
      <c r="Q167" s="7" t="s">
        <v>2845</v>
      </c>
      <c r="R167" t="s">
        <v>3266</v>
      </c>
      <c r="S167" t="s">
        <v>3652</v>
      </c>
    </row>
    <row r="168" spans="1:19">
      <c r="A168" t="s">
        <v>185</v>
      </c>
      <c r="B168" t="s">
        <v>527</v>
      </c>
      <c r="C168" t="s">
        <v>851</v>
      </c>
      <c r="D168" t="b">
        <v>1</v>
      </c>
      <c r="E168" t="b">
        <v>0</v>
      </c>
      <c r="F168" t="b">
        <v>0</v>
      </c>
      <c r="G168" t="b">
        <v>0</v>
      </c>
      <c r="H168" t="b">
        <v>0</v>
      </c>
      <c r="I168" t="b">
        <v>0</v>
      </c>
      <c r="J168" t="b">
        <v>0</v>
      </c>
      <c r="K168" t="b">
        <v>0</v>
      </c>
      <c r="L168" t="b">
        <v>0</v>
      </c>
      <c r="M168" t="s">
        <v>958</v>
      </c>
      <c r="N168" t="s">
        <v>1378</v>
      </c>
      <c r="O168" t="s">
        <v>1870</v>
      </c>
      <c r="P168" t="s">
        <v>2360</v>
      </c>
      <c r="Q168" s="7" t="s">
        <v>2846</v>
      </c>
      <c r="R168" t="s">
        <v>3267</v>
      </c>
    </row>
    <row r="169" spans="1:19">
      <c r="A169" t="s">
        <v>186</v>
      </c>
      <c r="B169" t="s">
        <v>654</v>
      </c>
      <c r="C169" t="s">
        <v>851</v>
      </c>
      <c r="D169" t="b">
        <v>1</v>
      </c>
      <c r="E169" t="b">
        <v>0</v>
      </c>
      <c r="F169" t="b">
        <v>0</v>
      </c>
      <c r="G169" t="b">
        <v>0</v>
      </c>
      <c r="H169" t="b">
        <v>0</v>
      </c>
      <c r="I169" t="b">
        <v>0</v>
      </c>
      <c r="J169" t="b">
        <v>0</v>
      </c>
      <c r="K169" t="b">
        <v>0</v>
      </c>
      <c r="L169" t="b">
        <v>0</v>
      </c>
      <c r="M169" t="s">
        <v>959</v>
      </c>
      <c r="N169" t="s">
        <v>1379</v>
      </c>
      <c r="O169" t="s">
        <v>1773</v>
      </c>
      <c r="P169" t="s">
        <v>2361</v>
      </c>
      <c r="Q169" s="7" t="s">
        <v>2847</v>
      </c>
      <c r="R169" t="s">
        <v>3268</v>
      </c>
      <c r="S169" t="s">
        <v>3653</v>
      </c>
    </row>
    <row r="170" spans="1:19">
      <c r="A170" t="s">
        <v>187</v>
      </c>
      <c r="B170" t="s">
        <v>571</v>
      </c>
      <c r="C170" t="s">
        <v>851</v>
      </c>
      <c r="D170" t="b">
        <v>1</v>
      </c>
      <c r="E170" t="b">
        <v>0</v>
      </c>
      <c r="F170" t="b">
        <v>0</v>
      </c>
      <c r="G170" t="b">
        <v>0</v>
      </c>
      <c r="H170" t="b">
        <v>0</v>
      </c>
      <c r="I170" t="b">
        <v>0</v>
      </c>
      <c r="J170" t="b">
        <v>0</v>
      </c>
      <c r="K170" t="b">
        <v>0</v>
      </c>
      <c r="L170" t="b">
        <v>0</v>
      </c>
      <c r="M170" t="s">
        <v>960</v>
      </c>
      <c r="N170" t="s">
        <v>1380</v>
      </c>
      <c r="O170" t="s">
        <v>1871</v>
      </c>
      <c r="P170" t="s">
        <v>2362</v>
      </c>
      <c r="Q170" s="7" t="s">
        <v>2848</v>
      </c>
      <c r="R170" t="s">
        <v>3269</v>
      </c>
      <c r="S170" t="s">
        <v>3654</v>
      </c>
    </row>
    <row r="171" spans="1:19">
      <c r="A171" t="s">
        <v>188</v>
      </c>
      <c r="B171" t="s">
        <v>655</v>
      </c>
      <c r="C171" t="s">
        <v>851</v>
      </c>
      <c r="D171" t="b">
        <v>1</v>
      </c>
      <c r="E171" t="b">
        <v>0</v>
      </c>
      <c r="F171" t="b">
        <v>0</v>
      </c>
      <c r="G171" t="b">
        <v>0</v>
      </c>
      <c r="H171" t="b">
        <v>0</v>
      </c>
      <c r="I171" t="b">
        <v>0</v>
      </c>
      <c r="J171" t="b">
        <v>0</v>
      </c>
      <c r="K171" t="b">
        <v>1</v>
      </c>
      <c r="L171" t="b">
        <v>1</v>
      </c>
      <c r="M171" t="s">
        <v>961</v>
      </c>
      <c r="N171" t="s">
        <v>1381</v>
      </c>
      <c r="O171" t="s">
        <v>1872</v>
      </c>
      <c r="P171" t="s">
        <v>2363</v>
      </c>
      <c r="Q171" s="7" t="s">
        <v>2849</v>
      </c>
      <c r="R171" t="s">
        <v>3270</v>
      </c>
      <c r="S171" t="s">
        <v>3655</v>
      </c>
    </row>
    <row r="172" spans="1:19">
      <c r="A172" t="s">
        <v>189</v>
      </c>
      <c r="B172" t="s">
        <v>617</v>
      </c>
      <c r="C172" t="s">
        <v>851</v>
      </c>
      <c r="D172" t="b">
        <v>1</v>
      </c>
      <c r="E172" t="b">
        <v>0</v>
      </c>
      <c r="F172" t="b">
        <v>0</v>
      </c>
      <c r="G172" t="b">
        <v>0</v>
      </c>
      <c r="H172" t="b">
        <v>0</v>
      </c>
      <c r="I172" t="b">
        <v>0</v>
      </c>
      <c r="J172" t="b">
        <v>0</v>
      </c>
      <c r="K172" t="b">
        <v>0</v>
      </c>
      <c r="L172" t="b">
        <v>0</v>
      </c>
      <c r="M172" t="s">
        <v>860</v>
      </c>
      <c r="N172" t="s">
        <v>1382</v>
      </c>
      <c r="O172" t="s">
        <v>1873</v>
      </c>
      <c r="P172" t="s">
        <v>2364</v>
      </c>
      <c r="Q172" s="7" t="s">
        <v>2850</v>
      </c>
    </row>
    <row r="173" spans="1:19">
      <c r="A173" t="s">
        <v>190</v>
      </c>
      <c r="B173" t="s">
        <v>656</v>
      </c>
      <c r="C173" t="s">
        <v>851</v>
      </c>
      <c r="D173" t="b">
        <v>1</v>
      </c>
      <c r="E173" t="b">
        <v>0</v>
      </c>
      <c r="F173" t="b">
        <v>0</v>
      </c>
      <c r="G173" t="b">
        <v>0</v>
      </c>
      <c r="H173" t="b">
        <v>0</v>
      </c>
      <c r="I173" t="b">
        <v>0</v>
      </c>
      <c r="J173" t="b">
        <v>0</v>
      </c>
      <c r="K173" t="b">
        <v>0</v>
      </c>
      <c r="L173" t="b">
        <v>0</v>
      </c>
      <c r="M173" t="s">
        <v>962</v>
      </c>
      <c r="N173" t="s">
        <v>1383</v>
      </c>
      <c r="O173" t="s">
        <v>1874</v>
      </c>
      <c r="P173" t="s">
        <v>2365</v>
      </c>
      <c r="Q173" s="7" t="s">
        <v>2851</v>
      </c>
      <c r="R173" t="s">
        <v>3271</v>
      </c>
      <c r="S173" t="s">
        <v>3656</v>
      </c>
    </row>
    <row r="174" spans="1:19">
      <c r="A174" t="s">
        <v>191</v>
      </c>
      <c r="B174" t="s">
        <v>657</v>
      </c>
      <c r="C174" t="s">
        <v>851</v>
      </c>
      <c r="D174" t="b">
        <v>1</v>
      </c>
      <c r="E174" t="b">
        <v>0</v>
      </c>
      <c r="F174" t="b">
        <v>0</v>
      </c>
      <c r="G174" t="b">
        <v>0</v>
      </c>
      <c r="H174" t="b">
        <v>0</v>
      </c>
      <c r="I174" t="b">
        <v>0</v>
      </c>
      <c r="J174" t="b">
        <v>0</v>
      </c>
      <c r="K174" t="b">
        <v>0</v>
      </c>
      <c r="L174" t="b">
        <v>0</v>
      </c>
      <c r="M174" t="s">
        <v>963</v>
      </c>
      <c r="N174" t="s">
        <v>1384</v>
      </c>
      <c r="O174" t="s">
        <v>1875</v>
      </c>
      <c r="P174" t="s">
        <v>2366</v>
      </c>
      <c r="Q174" s="7" t="s">
        <v>2852</v>
      </c>
      <c r="R174" t="s">
        <v>3272</v>
      </c>
      <c r="S174" t="s">
        <v>3657</v>
      </c>
    </row>
    <row r="175" spans="1:19">
      <c r="A175" t="s">
        <v>192</v>
      </c>
      <c r="B175" t="s">
        <v>528</v>
      </c>
      <c r="C175" t="s">
        <v>851</v>
      </c>
      <c r="D175" t="b">
        <v>1</v>
      </c>
      <c r="E175" t="b">
        <v>0</v>
      </c>
      <c r="F175" t="b">
        <v>0</v>
      </c>
      <c r="G175" t="b">
        <v>0</v>
      </c>
      <c r="H175" t="b">
        <v>0</v>
      </c>
      <c r="I175" t="b">
        <v>0</v>
      </c>
      <c r="J175" t="b">
        <v>0</v>
      </c>
      <c r="K175" t="b">
        <v>0</v>
      </c>
      <c r="L175" t="b">
        <v>0</v>
      </c>
      <c r="M175" t="s">
        <v>964</v>
      </c>
      <c r="N175" t="s">
        <v>1385</v>
      </c>
      <c r="O175" t="s">
        <v>1876</v>
      </c>
      <c r="P175" t="s">
        <v>2367</v>
      </c>
      <c r="Q175" s="7" t="s">
        <v>2853</v>
      </c>
      <c r="R175" t="s">
        <v>3273</v>
      </c>
      <c r="S175" t="s">
        <v>3658</v>
      </c>
    </row>
    <row r="176" spans="1:19">
      <c r="A176" t="s">
        <v>193</v>
      </c>
      <c r="B176" t="s">
        <v>600</v>
      </c>
      <c r="C176" t="s">
        <v>851</v>
      </c>
      <c r="D176" t="b">
        <v>1</v>
      </c>
      <c r="E176" t="b">
        <v>0</v>
      </c>
      <c r="F176" t="b">
        <v>0</v>
      </c>
      <c r="G176" t="b">
        <v>0</v>
      </c>
      <c r="H176" t="b">
        <v>0</v>
      </c>
      <c r="I176" t="b">
        <v>0</v>
      </c>
      <c r="J176" t="b">
        <v>0</v>
      </c>
      <c r="K176" t="b">
        <v>0</v>
      </c>
      <c r="L176" t="b">
        <v>1</v>
      </c>
      <c r="M176" t="s">
        <v>965</v>
      </c>
      <c r="N176" t="s">
        <v>1386</v>
      </c>
      <c r="O176" t="s">
        <v>1877</v>
      </c>
      <c r="P176" t="s">
        <v>2368</v>
      </c>
      <c r="Q176" s="7" t="s">
        <v>2854</v>
      </c>
      <c r="R176" t="s">
        <v>3274</v>
      </c>
      <c r="S176" t="s">
        <v>3659</v>
      </c>
    </row>
    <row r="177" spans="1:19">
      <c r="A177" t="s">
        <v>194</v>
      </c>
      <c r="B177" t="s">
        <v>658</v>
      </c>
      <c r="C177" t="s">
        <v>851</v>
      </c>
      <c r="D177" t="b">
        <v>1</v>
      </c>
      <c r="E177" t="b">
        <v>0</v>
      </c>
      <c r="F177" t="b">
        <v>0</v>
      </c>
      <c r="G177" t="b">
        <v>0</v>
      </c>
      <c r="H177" t="b">
        <v>0</v>
      </c>
      <c r="I177" t="b">
        <v>0</v>
      </c>
      <c r="J177" t="b">
        <v>0</v>
      </c>
      <c r="K177" t="b">
        <v>0</v>
      </c>
      <c r="L177" t="b">
        <v>0</v>
      </c>
      <c r="N177" t="s">
        <v>1387</v>
      </c>
      <c r="O177" t="s">
        <v>1878</v>
      </c>
      <c r="P177" t="s">
        <v>2369</v>
      </c>
      <c r="Q177" s="7" t="s">
        <v>2855</v>
      </c>
      <c r="S177" t="s">
        <v>3660</v>
      </c>
    </row>
    <row r="178" spans="1:19">
      <c r="A178" t="s">
        <v>195</v>
      </c>
      <c r="B178" t="s">
        <v>659</v>
      </c>
      <c r="C178" t="s">
        <v>851</v>
      </c>
      <c r="D178" t="b">
        <v>0</v>
      </c>
      <c r="E178" t="b">
        <v>0</v>
      </c>
      <c r="F178" t="b">
        <v>0</v>
      </c>
      <c r="G178" t="b">
        <v>0</v>
      </c>
      <c r="H178" t="b">
        <v>1</v>
      </c>
      <c r="I178" t="b">
        <v>0</v>
      </c>
      <c r="J178" t="b">
        <v>0</v>
      </c>
      <c r="K178" t="b">
        <v>0</v>
      </c>
      <c r="L178" t="b">
        <v>0</v>
      </c>
      <c r="M178" t="s">
        <v>966</v>
      </c>
      <c r="O178" t="s">
        <v>1879</v>
      </c>
      <c r="P178" t="s">
        <v>2370</v>
      </c>
      <c r="Q178" s="7" t="s">
        <v>2856</v>
      </c>
      <c r="R178" t="s">
        <v>3275</v>
      </c>
    </row>
    <row r="179" spans="1:19">
      <c r="A179" t="s">
        <v>196</v>
      </c>
      <c r="B179" t="s">
        <v>660</v>
      </c>
      <c r="C179" t="s">
        <v>851</v>
      </c>
      <c r="D179" t="b">
        <v>1</v>
      </c>
      <c r="E179" t="b">
        <v>0</v>
      </c>
      <c r="F179" t="b">
        <v>0</v>
      </c>
      <c r="G179" t="b">
        <v>0</v>
      </c>
      <c r="H179" t="b">
        <v>0</v>
      </c>
      <c r="I179" t="b">
        <v>0</v>
      </c>
      <c r="J179" t="b">
        <v>0</v>
      </c>
      <c r="K179" t="b">
        <v>0</v>
      </c>
      <c r="L179" t="b">
        <v>1</v>
      </c>
      <c r="M179" t="s">
        <v>967</v>
      </c>
      <c r="N179" t="s">
        <v>1388</v>
      </c>
      <c r="O179" t="s">
        <v>1880</v>
      </c>
      <c r="P179" t="s">
        <v>2371</v>
      </c>
      <c r="Q179" s="7" t="s">
        <v>2857</v>
      </c>
      <c r="R179" t="s">
        <v>3276</v>
      </c>
    </row>
    <row r="180" spans="1:19">
      <c r="A180" t="s">
        <v>197</v>
      </c>
      <c r="B180" t="s">
        <v>661</v>
      </c>
      <c r="C180" t="s">
        <v>851</v>
      </c>
      <c r="D180" t="b">
        <v>1</v>
      </c>
      <c r="E180" t="b">
        <v>0</v>
      </c>
      <c r="F180" t="b">
        <v>0</v>
      </c>
      <c r="G180" t="b">
        <v>0</v>
      </c>
      <c r="H180" t="b">
        <v>0</v>
      </c>
      <c r="I180" t="b">
        <v>0</v>
      </c>
      <c r="J180" t="b">
        <v>0</v>
      </c>
      <c r="K180" t="b">
        <v>0</v>
      </c>
      <c r="L180" t="b">
        <v>0</v>
      </c>
      <c r="N180" t="s">
        <v>1389</v>
      </c>
      <c r="O180" t="s">
        <v>1881</v>
      </c>
      <c r="P180" t="s">
        <v>2372</v>
      </c>
      <c r="Q180" s="7" t="s">
        <v>2858</v>
      </c>
      <c r="S180" t="s">
        <v>3661</v>
      </c>
    </row>
    <row r="181" spans="1:19">
      <c r="A181" t="s">
        <v>198</v>
      </c>
      <c r="B181" t="s">
        <v>538</v>
      </c>
      <c r="C181" t="s">
        <v>851</v>
      </c>
      <c r="D181" t="b">
        <v>1</v>
      </c>
      <c r="E181" t="b">
        <v>1</v>
      </c>
      <c r="F181" t="b">
        <v>0</v>
      </c>
      <c r="G181" t="b">
        <v>0</v>
      </c>
      <c r="H181" t="b">
        <v>0</v>
      </c>
      <c r="I181" t="b">
        <v>0</v>
      </c>
      <c r="J181" t="b">
        <v>0</v>
      </c>
      <c r="K181" t="b">
        <v>0</v>
      </c>
      <c r="L181" t="b">
        <v>0</v>
      </c>
      <c r="M181" t="s">
        <v>968</v>
      </c>
      <c r="N181" t="s">
        <v>1390</v>
      </c>
      <c r="O181" t="s">
        <v>1882</v>
      </c>
      <c r="P181" t="s">
        <v>2373</v>
      </c>
      <c r="Q181" s="7" t="s">
        <v>2859</v>
      </c>
      <c r="R181" t="s">
        <v>3277</v>
      </c>
    </row>
    <row r="182" spans="1:19">
      <c r="A182" t="s">
        <v>199</v>
      </c>
      <c r="B182" t="s">
        <v>571</v>
      </c>
      <c r="C182" t="s">
        <v>851</v>
      </c>
      <c r="D182" t="b">
        <v>1</v>
      </c>
      <c r="E182" t="b">
        <v>0</v>
      </c>
      <c r="F182" t="b">
        <v>0</v>
      </c>
      <c r="G182" t="b">
        <v>0</v>
      </c>
      <c r="H182" t="b">
        <v>0</v>
      </c>
      <c r="I182" t="b">
        <v>0</v>
      </c>
      <c r="J182" t="b">
        <v>0</v>
      </c>
      <c r="K182" t="b">
        <v>0</v>
      </c>
      <c r="L182" t="b">
        <v>0</v>
      </c>
      <c r="M182" t="s">
        <v>969</v>
      </c>
      <c r="N182" t="s">
        <v>1391</v>
      </c>
      <c r="O182" t="s">
        <v>1883</v>
      </c>
      <c r="P182" t="s">
        <v>2374</v>
      </c>
      <c r="Q182" s="7" t="s">
        <v>2860</v>
      </c>
      <c r="R182" t="s">
        <v>3278</v>
      </c>
      <c r="S182" t="s">
        <v>3662</v>
      </c>
    </row>
    <row r="183" spans="1:19">
      <c r="A183" t="s">
        <v>200</v>
      </c>
      <c r="B183" t="s">
        <v>528</v>
      </c>
      <c r="C183" t="s">
        <v>851</v>
      </c>
      <c r="D183" t="b">
        <v>1</v>
      </c>
      <c r="E183" t="b">
        <v>0</v>
      </c>
      <c r="F183" t="b">
        <v>0</v>
      </c>
      <c r="G183" t="b">
        <v>1</v>
      </c>
      <c r="H183" t="b">
        <v>0</v>
      </c>
      <c r="I183" t="b">
        <v>0</v>
      </c>
      <c r="J183" t="b">
        <v>0</v>
      </c>
      <c r="K183" t="b">
        <v>0</v>
      </c>
      <c r="L183" t="b">
        <v>0</v>
      </c>
      <c r="M183" t="s">
        <v>970</v>
      </c>
      <c r="N183" t="s">
        <v>1392</v>
      </c>
      <c r="O183" t="s">
        <v>1884</v>
      </c>
      <c r="P183" t="s">
        <v>2375</v>
      </c>
      <c r="Q183" s="7" t="s">
        <v>2861</v>
      </c>
      <c r="R183" t="s">
        <v>3279</v>
      </c>
      <c r="S183" t="s">
        <v>3663</v>
      </c>
    </row>
    <row r="184" spans="1:19">
      <c r="A184" t="s">
        <v>201</v>
      </c>
      <c r="B184" t="s">
        <v>583</v>
      </c>
      <c r="C184" t="s">
        <v>851</v>
      </c>
      <c r="D184" t="b">
        <v>1</v>
      </c>
      <c r="E184" t="b">
        <v>0</v>
      </c>
      <c r="F184" t="b">
        <v>0</v>
      </c>
      <c r="G184" t="b">
        <v>0</v>
      </c>
      <c r="H184" t="b">
        <v>0</v>
      </c>
      <c r="I184" t="b">
        <v>0</v>
      </c>
      <c r="J184" t="b">
        <v>0</v>
      </c>
      <c r="K184" t="b">
        <v>0</v>
      </c>
      <c r="L184" t="b">
        <v>0</v>
      </c>
      <c r="M184" t="s">
        <v>971</v>
      </c>
      <c r="N184" t="s">
        <v>1393</v>
      </c>
      <c r="O184" t="s">
        <v>1885</v>
      </c>
      <c r="P184" t="s">
        <v>2376</v>
      </c>
      <c r="Q184" s="7" t="s">
        <v>2862</v>
      </c>
      <c r="R184" t="s">
        <v>3280</v>
      </c>
      <c r="S184" t="s">
        <v>3664</v>
      </c>
    </row>
    <row r="185" spans="1:19">
      <c r="A185" t="s">
        <v>202</v>
      </c>
      <c r="B185" t="s">
        <v>662</v>
      </c>
      <c r="C185" t="s">
        <v>851</v>
      </c>
      <c r="D185" t="b">
        <v>1</v>
      </c>
      <c r="E185" t="b">
        <v>0</v>
      </c>
      <c r="F185" t="b">
        <v>0</v>
      </c>
      <c r="G185" t="b">
        <v>0</v>
      </c>
      <c r="H185" t="b">
        <v>0</v>
      </c>
      <c r="I185" t="b">
        <v>0</v>
      </c>
      <c r="J185" t="b">
        <v>0</v>
      </c>
      <c r="K185" t="b">
        <v>0</v>
      </c>
      <c r="L185" t="b">
        <v>0</v>
      </c>
      <c r="M185" t="s">
        <v>972</v>
      </c>
      <c r="N185" t="s">
        <v>1394</v>
      </c>
      <c r="O185" t="s">
        <v>1886</v>
      </c>
      <c r="P185" t="s">
        <v>2377</v>
      </c>
      <c r="Q185" s="7" t="s">
        <v>2863</v>
      </c>
      <c r="R185" t="s">
        <v>3281</v>
      </c>
      <c r="S185" t="s">
        <v>3665</v>
      </c>
    </row>
    <row r="186" spans="1:19">
      <c r="A186" t="s">
        <v>203</v>
      </c>
      <c r="B186" t="s">
        <v>524</v>
      </c>
      <c r="C186" t="s">
        <v>851</v>
      </c>
      <c r="D186" t="b">
        <v>1</v>
      </c>
      <c r="E186" t="b">
        <v>0</v>
      </c>
      <c r="F186" t="b">
        <v>0</v>
      </c>
      <c r="G186" t="b">
        <v>0</v>
      </c>
      <c r="H186" t="b">
        <v>0</v>
      </c>
      <c r="I186" t="b">
        <v>0</v>
      </c>
      <c r="J186" t="b">
        <v>0</v>
      </c>
      <c r="K186" t="b">
        <v>0</v>
      </c>
      <c r="L186" t="b">
        <v>0</v>
      </c>
      <c r="M186" t="s">
        <v>973</v>
      </c>
      <c r="N186" t="s">
        <v>1395</v>
      </c>
      <c r="O186" t="s">
        <v>1887</v>
      </c>
      <c r="P186" t="s">
        <v>2378</v>
      </c>
      <c r="Q186" s="7" t="s">
        <v>2864</v>
      </c>
      <c r="R186" t="s">
        <v>3282</v>
      </c>
    </row>
    <row r="187" spans="1:19">
      <c r="A187" t="s">
        <v>204</v>
      </c>
      <c r="B187" t="s">
        <v>663</v>
      </c>
      <c r="C187" t="s">
        <v>851</v>
      </c>
      <c r="D187" t="b">
        <v>1</v>
      </c>
      <c r="E187" t="b">
        <v>0</v>
      </c>
      <c r="F187" t="b">
        <v>0</v>
      </c>
      <c r="G187" t="b">
        <v>0</v>
      </c>
      <c r="H187" t="b">
        <v>0</v>
      </c>
      <c r="I187" t="b">
        <v>0</v>
      </c>
      <c r="J187" t="b">
        <v>0</v>
      </c>
      <c r="K187" t="b">
        <v>0</v>
      </c>
      <c r="L187" t="b">
        <v>1</v>
      </c>
      <c r="M187" t="s">
        <v>974</v>
      </c>
      <c r="N187" t="s">
        <v>1396</v>
      </c>
      <c r="O187" t="s">
        <v>1888</v>
      </c>
      <c r="P187" t="s">
        <v>2379</v>
      </c>
      <c r="Q187" s="7" t="s">
        <v>2865</v>
      </c>
      <c r="R187" t="s">
        <v>3283</v>
      </c>
      <c r="S187" t="s">
        <v>3666</v>
      </c>
    </row>
    <row r="188" spans="1:19">
      <c r="A188" t="s">
        <v>205</v>
      </c>
      <c r="B188" t="s">
        <v>664</v>
      </c>
      <c r="C188" t="s">
        <v>851</v>
      </c>
      <c r="D188" t="b">
        <v>1</v>
      </c>
      <c r="E188" t="b">
        <v>0</v>
      </c>
      <c r="F188" t="b">
        <v>0</v>
      </c>
      <c r="G188" t="b">
        <v>0</v>
      </c>
      <c r="H188" t="b">
        <v>0</v>
      </c>
      <c r="I188" t="b">
        <v>0</v>
      </c>
      <c r="J188" t="b">
        <v>0</v>
      </c>
      <c r="K188" t="b">
        <v>0</v>
      </c>
      <c r="L188" t="b">
        <v>0</v>
      </c>
      <c r="M188" t="s">
        <v>975</v>
      </c>
      <c r="N188" t="s">
        <v>1397</v>
      </c>
      <c r="O188" t="s">
        <v>1889</v>
      </c>
      <c r="P188" t="s">
        <v>2380</v>
      </c>
      <c r="Q188" s="7" t="s">
        <v>2866</v>
      </c>
      <c r="R188" t="s">
        <v>3284</v>
      </c>
      <c r="S188" t="s">
        <v>3667</v>
      </c>
    </row>
    <row r="189" spans="1:19">
      <c r="A189" t="s">
        <v>206</v>
      </c>
      <c r="B189" t="s">
        <v>665</v>
      </c>
      <c r="C189" t="s">
        <v>852</v>
      </c>
      <c r="D189" t="b">
        <v>1</v>
      </c>
      <c r="E189" t="b">
        <v>0</v>
      </c>
      <c r="F189" t="b">
        <v>0</v>
      </c>
      <c r="G189" t="b">
        <v>0</v>
      </c>
      <c r="H189" t="b">
        <v>0</v>
      </c>
      <c r="I189" t="b">
        <v>0</v>
      </c>
      <c r="J189" t="b">
        <v>0</v>
      </c>
      <c r="K189" t="b">
        <v>0</v>
      </c>
      <c r="L189" t="b">
        <v>0</v>
      </c>
      <c r="M189" t="s">
        <v>976</v>
      </c>
      <c r="N189" t="s">
        <v>1398</v>
      </c>
      <c r="O189" t="s">
        <v>1890</v>
      </c>
      <c r="P189" t="s">
        <v>2381</v>
      </c>
      <c r="Q189" s="7" t="s">
        <v>2867</v>
      </c>
      <c r="R189" t="s">
        <v>3285</v>
      </c>
    </row>
    <row r="190" spans="1:19">
      <c r="A190" t="s">
        <v>207</v>
      </c>
      <c r="B190" t="s">
        <v>666</v>
      </c>
      <c r="C190" t="s">
        <v>852</v>
      </c>
      <c r="D190" t="b">
        <v>1</v>
      </c>
      <c r="E190" t="b">
        <v>0</v>
      </c>
      <c r="F190" t="b">
        <v>0</v>
      </c>
      <c r="G190" t="b">
        <v>0</v>
      </c>
      <c r="H190" t="b">
        <v>0</v>
      </c>
      <c r="I190" t="b">
        <v>0</v>
      </c>
      <c r="J190" t="b">
        <v>0</v>
      </c>
      <c r="K190" t="b">
        <v>0</v>
      </c>
      <c r="L190" t="b">
        <v>0</v>
      </c>
      <c r="M190" t="s">
        <v>977</v>
      </c>
      <c r="N190" t="s">
        <v>1399</v>
      </c>
      <c r="O190" t="s">
        <v>1891</v>
      </c>
      <c r="P190" t="s">
        <v>2382</v>
      </c>
      <c r="Q190" s="7" t="s">
        <v>2868</v>
      </c>
      <c r="R190" t="s">
        <v>3286</v>
      </c>
      <c r="S190" t="s">
        <v>3668</v>
      </c>
    </row>
    <row r="191" spans="1:19">
      <c r="A191" t="s">
        <v>208</v>
      </c>
      <c r="B191" t="s">
        <v>527</v>
      </c>
      <c r="C191" t="s">
        <v>852</v>
      </c>
      <c r="D191" t="b">
        <v>1</v>
      </c>
      <c r="E191" t="b">
        <v>0</v>
      </c>
      <c r="F191" t="b">
        <v>0</v>
      </c>
      <c r="G191" t="b">
        <v>0</v>
      </c>
      <c r="H191" t="b">
        <v>0</v>
      </c>
      <c r="I191" t="b">
        <v>0</v>
      </c>
      <c r="J191" t="b">
        <v>0</v>
      </c>
      <c r="K191" t="b">
        <v>0</v>
      </c>
      <c r="L191" t="b">
        <v>0</v>
      </c>
      <c r="M191" t="s">
        <v>978</v>
      </c>
      <c r="N191" t="s">
        <v>1400</v>
      </c>
      <c r="O191" t="s">
        <v>1892</v>
      </c>
      <c r="P191" t="s">
        <v>2358</v>
      </c>
      <c r="Q191" s="7" t="s">
        <v>2869</v>
      </c>
      <c r="R191" t="s">
        <v>3287</v>
      </c>
    </row>
    <row r="192" spans="1:19">
      <c r="A192" t="s">
        <v>209</v>
      </c>
      <c r="B192" t="s">
        <v>667</v>
      </c>
      <c r="C192" t="s">
        <v>852</v>
      </c>
      <c r="D192" t="b">
        <v>1</v>
      </c>
      <c r="E192" t="b">
        <v>0</v>
      </c>
      <c r="F192" t="b">
        <v>0</v>
      </c>
      <c r="G192" t="b">
        <v>0</v>
      </c>
      <c r="H192" t="b">
        <v>0</v>
      </c>
      <c r="I192" t="b">
        <v>0</v>
      </c>
      <c r="J192" t="b">
        <v>1</v>
      </c>
      <c r="K192" t="b">
        <v>0</v>
      </c>
      <c r="L192" t="b">
        <v>0</v>
      </c>
      <c r="M192" t="s">
        <v>979</v>
      </c>
      <c r="N192" t="s">
        <v>1401</v>
      </c>
      <c r="O192" t="s">
        <v>1893</v>
      </c>
      <c r="P192" t="s">
        <v>2383</v>
      </c>
      <c r="Q192" s="7" t="s">
        <v>2870</v>
      </c>
      <c r="R192" t="s">
        <v>3288</v>
      </c>
    </row>
    <row r="193" spans="1:19">
      <c r="A193" t="s">
        <v>210</v>
      </c>
      <c r="B193" t="s">
        <v>668</v>
      </c>
      <c r="C193" t="s">
        <v>852</v>
      </c>
      <c r="D193" t="b">
        <v>1</v>
      </c>
      <c r="E193" t="b">
        <v>0</v>
      </c>
      <c r="F193" t="b">
        <v>0</v>
      </c>
      <c r="G193" t="b">
        <v>0</v>
      </c>
      <c r="H193" t="b">
        <v>0</v>
      </c>
      <c r="I193" t="b">
        <v>0</v>
      </c>
      <c r="J193" t="b">
        <v>0</v>
      </c>
      <c r="K193" t="b">
        <v>0</v>
      </c>
      <c r="L193" t="b">
        <v>0</v>
      </c>
      <c r="M193" t="s">
        <v>980</v>
      </c>
      <c r="N193" t="s">
        <v>1402</v>
      </c>
      <c r="O193" t="s">
        <v>1894</v>
      </c>
      <c r="P193" t="s">
        <v>2384</v>
      </c>
      <c r="Q193" s="7" t="s">
        <v>2871</v>
      </c>
      <c r="R193" t="s">
        <v>3289</v>
      </c>
    </row>
    <row r="194" spans="1:19">
      <c r="A194" t="s">
        <v>211</v>
      </c>
      <c r="B194" t="s">
        <v>669</v>
      </c>
      <c r="C194" t="s">
        <v>852</v>
      </c>
      <c r="D194" t="b">
        <v>1</v>
      </c>
      <c r="E194" t="b">
        <v>0</v>
      </c>
      <c r="F194" t="b">
        <v>0</v>
      </c>
      <c r="G194" t="b">
        <v>0</v>
      </c>
      <c r="H194" t="b">
        <v>0</v>
      </c>
      <c r="I194" t="b">
        <v>0</v>
      </c>
      <c r="J194" t="b">
        <v>0</v>
      </c>
      <c r="K194" t="b">
        <v>0</v>
      </c>
      <c r="L194" t="b">
        <v>0</v>
      </c>
      <c r="M194" t="s">
        <v>981</v>
      </c>
      <c r="N194" t="s">
        <v>1403</v>
      </c>
      <c r="O194" t="s">
        <v>1895</v>
      </c>
      <c r="P194" t="s">
        <v>2385</v>
      </c>
      <c r="Q194" s="7" t="s">
        <v>2872</v>
      </c>
      <c r="R194" t="s">
        <v>3290</v>
      </c>
      <c r="S194" t="s">
        <v>3669</v>
      </c>
    </row>
    <row r="195" spans="1:19">
      <c r="A195" t="s">
        <v>212</v>
      </c>
      <c r="B195" t="s">
        <v>666</v>
      </c>
      <c r="C195" t="s">
        <v>852</v>
      </c>
      <c r="D195" t="b">
        <v>1</v>
      </c>
      <c r="E195" t="b">
        <v>0</v>
      </c>
      <c r="F195" t="b">
        <v>0</v>
      </c>
      <c r="G195" t="b">
        <v>0</v>
      </c>
      <c r="H195" t="b">
        <v>0</v>
      </c>
      <c r="I195" t="b">
        <v>0</v>
      </c>
      <c r="J195" t="b">
        <v>0</v>
      </c>
      <c r="K195" t="b">
        <v>0</v>
      </c>
      <c r="L195" t="b">
        <v>0</v>
      </c>
      <c r="M195" t="s">
        <v>982</v>
      </c>
      <c r="N195" t="s">
        <v>1404</v>
      </c>
      <c r="O195" t="s">
        <v>1896</v>
      </c>
      <c r="P195" t="s">
        <v>2386</v>
      </c>
      <c r="Q195" s="7" t="s">
        <v>2873</v>
      </c>
      <c r="R195" t="s">
        <v>3291</v>
      </c>
      <c r="S195" t="s">
        <v>3670</v>
      </c>
    </row>
    <row r="196" spans="1:19">
      <c r="A196" t="s">
        <v>213</v>
      </c>
      <c r="B196" t="s">
        <v>670</v>
      </c>
      <c r="C196" t="s">
        <v>852</v>
      </c>
      <c r="D196" t="b">
        <v>1</v>
      </c>
      <c r="E196" t="b">
        <v>0</v>
      </c>
      <c r="F196" t="b">
        <v>0</v>
      </c>
      <c r="G196" t="b">
        <v>0</v>
      </c>
      <c r="H196" t="b">
        <v>0</v>
      </c>
      <c r="I196" t="b">
        <v>0</v>
      </c>
      <c r="J196" t="b">
        <v>0</v>
      </c>
      <c r="K196" t="b">
        <v>0</v>
      </c>
      <c r="L196" t="b">
        <v>1</v>
      </c>
      <c r="M196" t="s">
        <v>983</v>
      </c>
      <c r="N196" t="s">
        <v>1405</v>
      </c>
      <c r="O196" t="s">
        <v>1897</v>
      </c>
      <c r="P196" t="s">
        <v>2387</v>
      </c>
      <c r="Q196" s="7" t="s">
        <v>2874</v>
      </c>
      <c r="R196" t="s">
        <v>3292</v>
      </c>
      <c r="S196" t="s">
        <v>3671</v>
      </c>
    </row>
    <row r="197" spans="1:19">
      <c r="A197" t="s">
        <v>214</v>
      </c>
      <c r="B197" t="s">
        <v>671</v>
      </c>
      <c r="C197" t="s">
        <v>852</v>
      </c>
      <c r="D197" t="b">
        <v>1</v>
      </c>
      <c r="E197" t="b">
        <v>0</v>
      </c>
      <c r="F197" t="b">
        <v>0</v>
      </c>
      <c r="G197" t="b">
        <v>0</v>
      </c>
      <c r="H197" t="b">
        <v>0</v>
      </c>
      <c r="I197" t="b">
        <v>0</v>
      </c>
      <c r="J197" t="b">
        <v>0</v>
      </c>
      <c r="K197" t="b">
        <v>0</v>
      </c>
      <c r="L197" t="b">
        <v>0</v>
      </c>
      <c r="M197" t="s">
        <v>860</v>
      </c>
      <c r="N197" t="s">
        <v>1406</v>
      </c>
      <c r="O197" t="s">
        <v>1898</v>
      </c>
      <c r="P197" t="s">
        <v>2388</v>
      </c>
      <c r="Q197" s="7" t="s">
        <v>2875</v>
      </c>
    </row>
    <row r="198" spans="1:19">
      <c r="A198" t="s">
        <v>215</v>
      </c>
      <c r="B198" t="s">
        <v>653</v>
      </c>
      <c r="C198" t="s">
        <v>852</v>
      </c>
      <c r="D198" t="b">
        <v>1</v>
      </c>
      <c r="E198" t="b">
        <v>0</v>
      </c>
      <c r="F198" t="b">
        <v>0</v>
      </c>
      <c r="G198" t="b">
        <v>0</v>
      </c>
      <c r="H198" t="b">
        <v>0</v>
      </c>
      <c r="I198" t="b">
        <v>0</v>
      </c>
      <c r="J198" t="b">
        <v>0</v>
      </c>
      <c r="K198" t="b">
        <v>0</v>
      </c>
      <c r="L198" t="b">
        <v>0</v>
      </c>
      <c r="M198" t="s">
        <v>984</v>
      </c>
      <c r="N198" t="s">
        <v>1407</v>
      </c>
      <c r="O198" t="s">
        <v>1899</v>
      </c>
      <c r="P198" t="s">
        <v>2389</v>
      </c>
      <c r="Q198" s="7" t="s">
        <v>2876</v>
      </c>
      <c r="S198" t="s">
        <v>3672</v>
      </c>
    </row>
    <row r="199" spans="1:19">
      <c r="A199" t="s">
        <v>216</v>
      </c>
      <c r="B199" t="s">
        <v>672</v>
      </c>
      <c r="C199" t="s">
        <v>852</v>
      </c>
      <c r="D199" t="b">
        <v>1</v>
      </c>
      <c r="E199" t="b">
        <v>0</v>
      </c>
      <c r="F199" t="b">
        <v>1</v>
      </c>
      <c r="G199" t="b">
        <v>0</v>
      </c>
      <c r="H199" t="b">
        <v>0</v>
      </c>
      <c r="I199" t="b">
        <v>0</v>
      </c>
      <c r="J199" t="b">
        <v>0</v>
      </c>
      <c r="K199" t="b">
        <v>0</v>
      </c>
      <c r="L199" t="b">
        <v>0</v>
      </c>
      <c r="M199" t="s">
        <v>985</v>
      </c>
      <c r="N199" t="s">
        <v>1408</v>
      </c>
      <c r="O199" t="s">
        <v>1900</v>
      </c>
      <c r="P199" t="s">
        <v>2390</v>
      </c>
      <c r="Q199" s="7" t="s">
        <v>2877</v>
      </c>
      <c r="R199" t="s">
        <v>3293</v>
      </c>
    </row>
    <row r="200" spans="1:19">
      <c r="A200" t="s">
        <v>217</v>
      </c>
      <c r="B200" t="s">
        <v>673</v>
      </c>
      <c r="C200" t="s">
        <v>852</v>
      </c>
      <c r="D200" t="b">
        <v>1</v>
      </c>
      <c r="E200" t="b">
        <v>0</v>
      </c>
      <c r="F200" t="b">
        <v>0</v>
      </c>
      <c r="G200" t="b">
        <v>0</v>
      </c>
      <c r="H200" t="b">
        <v>0</v>
      </c>
      <c r="I200" t="b">
        <v>0</v>
      </c>
      <c r="J200" t="b">
        <v>0</v>
      </c>
      <c r="K200" t="b">
        <v>0</v>
      </c>
      <c r="L200" t="b">
        <v>0</v>
      </c>
      <c r="M200" t="s">
        <v>860</v>
      </c>
      <c r="O200" t="s">
        <v>1901</v>
      </c>
      <c r="P200" t="s">
        <v>2391</v>
      </c>
      <c r="Q200" s="7" t="s">
        <v>2878</v>
      </c>
    </row>
    <row r="201" spans="1:19">
      <c r="A201" t="s">
        <v>218</v>
      </c>
      <c r="B201" t="s">
        <v>674</v>
      </c>
      <c r="C201" t="s">
        <v>852</v>
      </c>
      <c r="D201" t="b">
        <v>1</v>
      </c>
      <c r="E201" t="b">
        <v>0</v>
      </c>
      <c r="F201" t="b">
        <v>0</v>
      </c>
      <c r="G201" t="b">
        <v>0</v>
      </c>
      <c r="H201" t="b">
        <v>0</v>
      </c>
      <c r="I201" t="b">
        <v>0</v>
      </c>
      <c r="J201" t="b">
        <v>1</v>
      </c>
      <c r="K201" t="b">
        <v>1</v>
      </c>
      <c r="L201" t="b">
        <v>0</v>
      </c>
      <c r="M201" t="s">
        <v>986</v>
      </c>
      <c r="N201" t="s">
        <v>1409</v>
      </c>
      <c r="O201" t="s">
        <v>1902</v>
      </c>
      <c r="P201" t="s">
        <v>2392</v>
      </c>
      <c r="Q201" s="7" t="s">
        <v>2879</v>
      </c>
      <c r="R201" t="s">
        <v>3294</v>
      </c>
      <c r="S201" t="s">
        <v>3673</v>
      </c>
    </row>
    <row r="202" spans="1:19">
      <c r="A202" t="s">
        <v>219</v>
      </c>
      <c r="B202" t="s">
        <v>588</v>
      </c>
      <c r="C202" t="s">
        <v>852</v>
      </c>
      <c r="D202" t="b">
        <v>1</v>
      </c>
      <c r="E202" t="b">
        <v>0</v>
      </c>
      <c r="F202" t="b">
        <v>0</v>
      </c>
      <c r="G202" t="b">
        <v>0</v>
      </c>
      <c r="H202" t="b">
        <v>0</v>
      </c>
      <c r="I202" t="b">
        <v>0</v>
      </c>
      <c r="J202" t="b">
        <v>0</v>
      </c>
      <c r="K202" t="b">
        <v>0</v>
      </c>
      <c r="L202" t="b">
        <v>0</v>
      </c>
      <c r="M202" t="s">
        <v>987</v>
      </c>
      <c r="N202" t="s">
        <v>1410</v>
      </c>
      <c r="O202" t="s">
        <v>1903</v>
      </c>
      <c r="P202" t="s">
        <v>2393</v>
      </c>
      <c r="Q202" s="7" t="s">
        <v>2880</v>
      </c>
      <c r="R202" t="s">
        <v>3295</v>
      </c>
      <c r="S202" t="s">
        <v>3674</v>
      </c>
    </row>
    <row r="203" spans="1:19">
      <c r="A203" t="s">
        <v>220</v>
      </c>
      <c r="B203" t="s">
        <v>675</v>
      </c>
      <c r="C203" t="s">
        <v>852</v>
      </c>
      <c r="D203" t="b">
        <v>1</v>
      </c>
      <c r="E203" t="b">
        <v>0</v>
      </c>
      <c r="F203" t="b">
        <v>0</v>
      </c>
      <c r="G203" t="b">
        <v>0</v>
      </c>
      <c r="H203" t="b">
        <v>0</v>
      </c>
      <c r="I203" t="b">
        <v>0</v>
      </c>
      <c r="J203" t="b">
        <v>0</v>
      </c>
      <c r="K203" t="b">
        <v>0</v>
      </c>
      <c r="L203" t="b">
        <v>1</v>
      </c>
      <c r="M203" t="s">
        <v>988</v>
      </c>
      <c r="N203" t="s">
        <v>1411</v>
      </c>
      <c r="O203" t="s">
        <v>1904</v>
      </c>
      <c r="P203" t="s">
        <v>2394</v>
      </c>
      <c r="Q203" s="7" t="s">
        <v>2881</v>
      </c>
      <c r="R203" t="s">
        <v>3296</v>
      </c>
      <c r="S203" t="s">
        <v>3675</v>
      </c>
    </row>
    <row r="204" spans="1:19">
      <c r="A204" t="s">
        <v>221</v>
      </c>
      <c r="B204" t="s">
        <v>676</v>
      </c>
      <c r="C204" t="s">
        <v>852</v>
      </c>
      <c r="D204" t="b">
        <v>1</v>
      </c>
      <c r="E204" t="b">
        <v>0</v>
      </c>
      <c r="F204" t="b">
        <v>0</v>
      </c>
      <c r="G204" t="b">
        <v>0</v>
      </c>
      <c r="H204" t="b">
        <v>0</v>
      </c>
      <c r="I204" t="b">
        <v>0</v>
      </c>
      <c r="J204" t="b">
        <v>0</v>
      </c>
      <c r="K204" t="b">
        <v>0</v>
      </c>
      <c r="L204" t="b">
        <v>1</v>
      </c>
      <c r="M204" t="s">
        <v>989</v>
      </c>
      <c r="N204" t="s">
        <v>1412</v>
      </c>
      <c r="O204" t="s">
        <v>1905</v>
      </c>
      <c r="P204" t="s">
        <v>2395</v>
      </c>
      <c r="Q204" s="7" t="s">
        <v>2882</v>
      </c>
      <c r="R204" t="s">
        <v>3297</v>
      </c>
    </row>
    <row r="205" spans="1:19">
      <c r="A205" t="s">
        <v>222</v>
      </c>
      <c r="B205" t="s">
        <v>677</v>
      </c>
      <c r="C205" t="s">
        <v>852</v>
      </c>
      <c r="D205" t="b">
        <v>1</v>
      </c>
      <c r="E205" t="b">
        <v>0</v>
      </c>
      <c r="F205" t="b">
        <v>0</v>
      </c>
      <c r="G205" t="b">
        <v>0</v>
      </c>
      <c r="H205" t="b">
        <v>0</v>
      </c>
      <c r="I205" t="b">
        <v>0</v>
      </c>
      <c r="J205" t="b">
        <v>0</v>
      </c>
      <c r="K205" t="b">
        <v>0</v>
      </c>
      <c r="L205" t="b">
        <v>0</v>
      </c>
      <c r="M205" t="s">
        <v>990</v>
      </c>
      <c r="N205" t="s">
        <v>1413</v>
      </c>
      <c r="O205" t="s">
        <v>1906</v>
      </c>
      <c r="P205" t="s">
        <v>2396</v>
      </c>
      <c r="Q205" s="7" t="s">
        <v>2883</v>
      </c>
      <c r="R205" t="s">
        <v>3298</v>
      </c>
      <c r="S205" t="s">
        <v>3676</v>
      </c>
    </row>
    <row r="206" spans="1:19">
      <c r="A206" t="s">
        <v>223</v>
      </c>
      <c r="B206" t="s">
        <v>575</v>
      </c>
      <c r="C206" t="s">
        <v>852</v>
      </c>
      <c r="D206" t="b">
        <v>1</v>
      </c>
      <c r="E206" t="b">
        <v>0</v>
      </c>
      <c r="F206" t="b">
        <v>0</v>
      </c>
      <c r="G206" t="b">
        <v>0</v>
      </c>
      <c r="H206" t="b">
        <v>0</v>
      </c>
      <c r="I206" t="b">
        <v>0</v>
      </c>
      <c r="J206" t="b">
        <v>0</v>
      </c>
      <c r="K206" t="b">
        <v>0</v>
      </c>
      <c r="L206" t="b">
        <v>1</v>
      </c>
      <c r="M206" t="s">
        <v>991</v>
      </c>
      <c r="N206" t="s">
        <v>1414</v>
      </c>
      <c r="O206" t="s">
        <v>1907</v>
      </c>
      <c r="P206" t="s">
        <v>2397</v>
      </c>
      <c r="Q206" s="7" t="s">
        <v>2884</v>
      </c>
      <c r="R206" t="s">
        <v>3299</v>
      </c>
      <c r="S206" t="s">
        <v>3677</v>
      </c>
    </row>
    <row r="207" spans="1:19">
      <c r="A207" t="s">
        <v>224</v>
      </c>
      <c r="B207" t="s">
        <v>678</v>
      </c>
      <c r="C207" t="s">
        <v>852</v>
      </c>
      <c r="D207" t="b">
        <v>1</v>
      </c>
      <c r="E207" t="b">
        <v>0</v>
      </c>
      <c r="F207" t="b">
        <v>0</v>
      </c>
      <c r="G207" t="b">
        <v>0</v>
      </c>
      <c r="H207" t="b">
        <v>0</v>
      </c>
      <c r="I207" t="b">
        <v>0</v>
      </c>
      <c r="J207" t="b">
        <v>0</v>
      </c>
      <c r="K207" t="b">
        <v>0</v>
      </c>
      <c r="L207" t="b">
        <v>0</v>
      </c>
      <c r="M207" t="s">
        <v>992</v>
      </c>
      <c r="N207" t="s">
        <v>1415</v>
      </c>
      <c r="O207" t="s">
        <v>1908</v>
      </c>
      <c r="P207" t="s">
        <v>2398</v>
      </c>
      <c r="Q207" s="7" t="s">
        <v>2885</v>
      </c>
      <c r="R207" t="s">
        <v>3300</v>
      </c>
      <c r="S207" t="s">
        <v>3678</v>
      </c>
    </row>
    <row r="208" spans="1:19">
      <c r="A208" t="s">
        <v>225</v>
      </c>
      <c r="B208" t="s">
        <v>679</v>
      </c>
      <c r="C208" t="s">
        <v>852</v>
      </c>
      <c r="D208" t="b">
        <v>1</v>
      </c>
      <c r="E208" t="b">
        <v>0</v>
      </c>
      <c r="F208" t="b">
        <v>0</v>
      </c>
      <c r="G208" t="b">
        <v>0</v>
      </c>
      <c r="H208" t="b">
        <v>0</v>
      </c>
      <c r="I208" t="b">
        <v>0</v>
      </c>
      <c r="J208" t="b">
        <v>0</v>
      </c>
      <c r="K208" t="b">
        <v>0</v>
      </c>
      <c r="L208" t="b">
        <v>1</v>
      </c>
      <c r="M208" t="s">
        <v>993</v>
      </c>
      <c r="N208" t="s">
        <v>1416</v>
      </c>
      <c r="O208" t="s">
        <v>1909</v>
      </c>
      <c r="P208" t="s">
        <v>2399</v>
      </c>
      <c r="Q208" s="7" t="s">
        <v>2886</v>
      </c>
      <c r="R208" t="s">
        <v>3301</v>
      </c>
      <c r="S208" t="s">
        <v>3679</v>
      </c>
    </row>
    <row r="209" spans="1:19">
      <c r="A209" t="s">
        <v>226</v>
      </c>
      <c r="B209" t="s">
        <v>563</v>
      </c>
      <c r="C209" t="s">
        <v>852</v>
      </c>
      <c r="D209" t="b">
        <v>1</v>
      </c>
      <c r="E209" t="b">
        <v>0</v>
      </c>
      <c r="F209" t="b">
        <v>0</v>
      </c>
      <c r="G209" t="b">
        <v>0</v>
      </c>
      <c r="H209" t="b">
        <v>0</v>
      </c>
      <c r="I209" t="b">
        <v>0</v>
      </c>
      <c r="J209" t="b">
        <v>0</v>
      </c>
      <c r="K209" t="b">
        <v>0</v>
      </c>
      <c r="L209" t="b">
        <v>0</v>
      </c>
      <c r="M209" t="s">
        <v>994</v>
      </c>
      <c r="N209" t="s">
        <v>1417</v>
      </c>
      <c r="O209" t="s">
        <v>1910</v>
      </c>
      <c r="P209" t="s">
        <v>2400</v>
      </c>
      <c r="Q209" s="7" t="s">
        <v>2887</v>
      </c>
      <c r="R209" t="s">
        <v>3302</v>
      </c>
      <c r="S209" t="s">
        <v>3680</v>
      </c>
    </row>
    <row r="210" spans="1:19">
      <c r="A210" t="s">
        <v>227</v>
      </c>
      <c r="B210" t="s">
        <v>635</v>
      </c>
      <c r="C210" t="s">
        <v>852</v>
      </c>
      <c r="D210" t="b">
        <v>1</v>
      </c>
      <c r="E210" t="b">
        <v>0</v>
      </c>
      <c r="F210" t="b">
        <v>0</v>
      </c>
      <c r="G210" t="b">
        <v>0</v>
      </c>
      <c r="H210" t="b">
        <v>0</v>
      </c>
      <c r="I210" t="b">
        <v>0</v>
      </c>
      <c r="J210" t="b">
        <v>0</v>
      </c>
      <c r="K210" t="b">
        <v>0</v>
      </c>
      <c r="L210" t="b">
        <v>1</v>
      </c>
      <c r="M210" t="s">
        <v>995</v>
      </c>
      <c r="N210" t="s">
        <v>1418</v>
      </c>
      <c r="O210" t="s">
        <v>1911</v>
      </c>
      <c r="P210" t="s">
        <v>2401</v>
      </c>
      <c r="Q210" s="7" t="s">
        <v>2888</v>
      </c>
      <c r="R210" t="s">
        <v>3303</v>
      </c>
      <c r="S210" t="s">
        <v>3681</v>
      </c>
    </row>
    <row r="211" spans="1:19">
      <c r="A211" t="s">
        <v>228</v>
      </c>
      <c r="B211" t="s">
        <v>680</v>
      </c>
      <c r="C211" t="s">
        <v>852</v>
      </c>
      <c r="D211" t="b">
        <v>1</v>
      </c>
      <c r="E211" t="b">
        <v>0</v>
      </c>
      <c r="F211" t="b">
        <v>0</v>
      </c>
      <c r="G211" t="b">
        <v>0</v>
      </c>
      <c r="H211" t="b">
        <v>0</v>
      </c>
      <c r="I211" t="b">
        <v>0</v>
      </c>
      <c r="J211" t="b">
        <v>0</v>
      </c>
      <c r="K211" t="b">
        <v>0</v>
      </c>
      <c r="L211" t="b">
        <v>0</v>
      </c>
      <c r="M211" t="s">
        <v>860</v>
      </c>
      <c r="N211" t="s">
        <v>1419</v>
      </c>
      <c r="O211" t="s">
        <v>1912</v>
      </c>
      <c r="Q211" s="7" t="s">
        <v>2889</v>
      </c>
    </row>
    <row r="212" spans="1:19">
      <c r="A212" t="s">
        <v>229</v>
      </c>
      <c r="B212" t="s">
        <v>681</v>
      </c>
      <c r="C212" t="s">
        <v>852</v>
      </c>
      <c r="D212" t="b">
        <v>1</v>
      </c>
      <c r="E212" t="b">
        <v>0</v>
      </c>
      <c r="F212" t="b">
        <v>0</v>
      </c>
      <c r="G212" t="b">
        <v>0</v>
      </c>
      <c r="H212" t="b">
        <v>0</v>
      </c>
      <c r="I212" t="b">
        <v>0</v>
      </c>
      <c r="J212" t="b">
        <v>0</v>
      </c>
      <c r="K212" t="b">
        <v>0</v>
      </c>
      <c r="L212" t="b">
        <v>0</v>
      </c>
      <c r="M212" t="s">
        <v>860</v>
      </c>
      <c r="N212" t="s">
        <v>1420</v>
      </c>
      <c r="O212" t="s">
        <v>1913</v>
      </c>
      <c r="P212" t="s">
        <v>2402</v>
      </c>
      <c r="Q212" s="7" t="s">
        <v>2890</v>
      </c>
    </row>
    <row r="213" spans="1:19">
      <c r="A213" t="s">
        <v>230</v>
      </c>
      <c r="B213" t="s">
        <v>682</v>
      </c>
      <c r="C213" t="s">
        <v>852</v>
      </c>
      <c r="D213" t="b">
        <v>1</v>
      </c>
      <c r="E213" t="b">
        <v>1</v>
      </c>
      <c r="F213" t="b">
        <v>0</v>
      </c>
      <c r="G213" t="b">
        <v>0</v>
      </c>
      <c r="H213" t="b">
        <v>0</v>
      </c>
      <c r="I213" t="b">
        <v>0</v>
      </c>
      <c r="J213" t="b">
        <v>0</v>
      </c>
      <c r="K213" t="b">
        <v>0</v>
      </c>
      <c r="L213" t="b">
        <v>0</v>
      </c>
      <c r="M213" t="s">
        <v>996</v>
      </c>
      <c r="N213" t="s">
        <v>1421</v>
      </c>
      <c r="O213" t="s">
        <v>1914</v>
      </c>
      <c r="P213" t="s">
        <v>2403</v>
      </c>
      <c r="Q213" s="7" t="s">
        <v>2891</v>
      </c>
      <c r="R213" t="s">
        <v>3304</v>
      </c>
      <c r="S213" t="s">
        <v>3682</v>
      </c>
    </row>
    <row r="214" spans="1:19">
      <c r="A214" t="s">
        <v>231</v>
      </c>
      <c r="B214" t="s">
        <v>683</v>
      </c>
      <c r="C214" t="s">
        <v>852</v>
      </c>
      <c r="D214" t="b">
        <v>1</v>
      </c>
      <c r="E214" t="b">
        <v>0</v>
      </c>
      <c r="F214" t="b">
        <v>0</v>
      </c>
      <c r="G214" t="b">
        <v>0</v>
      </c>
      <c r="H214" t="b">
        <v>0</v>
      </c>
      <c r="I214" t="b">
        <v>0</v>
      </c>
      <c r="J214" t="b">
        <v>0</v>
      </c>
      <c r="K214" t="b">
        <v>0</v>
      </c>
      <c r="L214" t="b">
        <v>0</v>
      </c>
      <c r="M214" t="s">
        <v>997</v>
      </c>
      <c r="N214" t="s">
        <v>1422</v>
      </c>
      <c r="O214" t="s">
        <v>1915</v>
      </c>
      <c r="P214" t="s">
        <v>2404</v>
      </c>
      <c r="Q214" s="7" t="s">
        <v>2892</v>
      </c>
      <c r="R214" t="s">
        <v>3305</v>
      </c>
    </row>
    <row r="215" spans="1:19">
      <c r="A215" t="s">
        <v>232</v>
      </c>
      <c r="B215" t="s">
        <v>684</v>
      </c>
      <c r="C215" t="s">
        <v>852</v>
      </c>
      <c r="D215" t="b">
        <v>1</v>
      </c>
      <c r="E215" t="b">
        <v>0</v>
      </c>
      <c r="F215" t="b">
        <v>0</v>
      </c>
      <c r="G215" t="b">
        <v>0</v>
      </c>
      <c r="H215" t="b">
        <v>0</v>
      </c>
      <c r="I215" t="b">
        <v>0</v>
      </c>
      <c r="J215" t="b">
        <v>0</v>
      </c>
      <c r="K215" t="b">
        <v>0</v>
      </c>
      <c r="L215" t="b">
        <v>0</v>
      </c>
      <c r="M215" t="s">
        <v>998</v>
      </c>
      <c r="N215" t="s">
        <v>1423</v>
      </c>
      <c r="O215" t="s">
        <v>1916</v>
      </c>
      <c r="P215" t="s">
        <v>2405</v>
      </c>
      <c r="Q215" s="7" t="s">
        <v>2893</v>
      </c>
      <c r="R215" t="s">
        <v>3306</v>
      </c>
      <c r="S215" t="s">
        <v>3683</v>
      </c>
    </row>
    <row r="216" spans="1:19">
      <c r="A216" t="s">
        <v>233</v>
      </c>
      <c r="B216" t="s">
        <v>653</v>
      </c>
      <c r="C216" t="s">
        <v>852</v>
      </c>
      <c r="D216" t="b">
        <v>1</v>
      </c>
      <c r="E216" t="b">
        <v>0</v>
      </c>
      <c r="F216" t="b">
        <v>0</v>
      </c>
      <c r="G216" t="b">
        <v>0</v>
      </c>
      <c r="H216" t="b">
        <v>0</v>
      </c>
      <c r="I216" t="b">
        <v>0</v>
      </c>
      <c r="J216" t="b">
        <v>0</v>
      </c>
      <c r="K216" t="b">
        <v>0</v>
      </c>
      <c r="L216" t="b">
        <v>1</v>
      </c>
      <c r="M216" t="s">
        <v>999</v>
      </c>
      <c r="N216" t="s">
        <v>1424</v>
      </c>
      <c r="O216" t="s">
        <v>1917</v>
      </c>
      <c r="P216" t="s">
        <v>2406</v>
      </c>
      <c r="Q216" s="7" t="s">
        <v>2894</v>
      </c>
      <c r="R216" t="s">
        <v>3307</v>
      </c>
      <c r="S216" t="s">
        <v>3684</v>
      </c>
    </row>
    <row r="217" spans="1:19">
      <c r="A217" t="s">
        <v>234</v>
      </c>
      <c r="B217" t="s">
        <v>685</v>
      </c>
      <c r="C217" t="s">
        <v>852</v>
      </c>
      <c r="D217" t="b">
        <v>1</v>
      </c>
      <c r="E217" t="b">
        <v>0</v>
      </c>
      <c r="F217" t="b">
        <v>0</v>
      </c>
      <c r="G217" t="b">
        <v>0</v>
      </c>
      <c r="H217" t="b">
        <v>0</v>
      </c>
      <c r="I217" t="b">
        <v>0</v>
      </c>
      <c r="J217" t="b">
        <v>0</v>
      </c>
      <c r="K217" t="b">
        <v>0</v>
      </c>
      <c r="L217" t="b">
        <v>0</v>
      </c>
      <c r="M217" t="s">
        <v>1000</v>
      </c>
      <c r="N217" t="s">
        <v>1425</v>
      </c>
      <c r="O217" t="s">
        <v>1918</v>
      </c>
      <c r="P217" t="s">
        <v>2407</v>
      </c>
      <c r="Q217" s="7" t="s">
        <v>2895</v>
      </c>
      <c r="R217" t="s">
        <v>3308</v>
      </c>
      <c r="S217" t="s">
        <v>3685</v>
      </c>
    </row>
    <row r="218" spans="1:19">
      <c r="A218" t="s">
        <v>235</v>
      </c>
      <c r="B218" t="s">
        <v>595</v>
      </c>
      <c r="C218" t="s">
        <v>852</v>
      </c>
      <c r="D218" t="b">
        <v>1</v>
      </c>
      <c r="E218" t="b">
        <v>0</v>
      </c>
      <c r="F218" t="b">
        <v>0</v>
      </c>
      <c r="G218" t="b">
        <v>0</v>
      </c>
      <c r="H218" t="b">
        <v>0</v>
      </c>
      <c r="I218" t="b">
        <v>0</v>
      </c>
      <c r="J218" t="b">
        <v>0</v>
      </c>
      <c r="K218" t="b">
        <v>0</v>
      </c>
      <c r="L218" t="b">
        <v>0</v>
      </c>
      <c r="M218" t="s">
        <v>1001</v>
      </c>
      <c r="N218" t="s">
        <v>1426</v>
      </c>
      <c r="O218" t="s">
        <v>1919</v>
      </c>
      <c r="P218" t="s">
        <v>2408</v>
      </c>
      <c r="Q218" s="7" t="s">
        <v>2896</v>
      </c>
      <c r="R218" t="s">
        <v>3309</v>
      </c>
    </row>
    <row r="219" spans="1:19">
      <c r="A219" t="s">
        <v>236</v>
      </c>
      <c r="B219" t="s">
        <v>530</v>
      </c>
      <c r="C219" t="s">
        <v>852</v>
      </c>
      <c r="D219" t="b">
        <v>1</v>
      </c>
      <c r="E219" t="b">
        <v>0</v>
      </c>
      <c r="F219" t="b">
        <v>0</v>
      </c>
      <c r="G219" t="b">
        <v>0</v>
      </c>
      <c r="H219" t="b">
        <v>0</v>
      </c>
      <c r="I219" t="b">
        <v>0</v>
      </c>
      <c r="J219" t="b">
        <v>0</v>
      </c>
      <c r="K219" t="b">
        <v>0</v>
      </c>
      <c r="L219" t="b">
        <v>0</v>
      </c>
      <c r="M219" t="s">
        <v>1002</v>
      </c>
      <c r="N219" t="s">
        <v>1427</v>
      </c>
      <c r="O219" t="s">
        <v>1920</v>
      </c>
      <c r="P219" t="s">
        <v>2409</v>
      </c>
      <c r="Q219" s="7" t="s">
        <v>2897</v>
      </c>
      <c r="R219" t="s">
        <v>3310</v>
      </c>
    </row>
    <row r="220" spans="1:19">
      <c r="A220" t="s">
        <v>237</v>
      </c>
      <c r="B220" t="s">
        <v>528</v>
      </c>
      <c r="C220" t="s">
        <v>852</v>
      </c>
      <c r="D220" t="b">
        <v>1</v>
      </c>
      <c r="E220" t="b">
        <v>0</v>
      </c>
      <c r="F220" t="b">
        <v>0</v>
      </c>
      <c r="G220" t="b">
        <v>0</v>
      </c>
      <c r="H220" t="b">
        <v>0</v>
      </c>
      <c r="I220" t="b">
        <v>0</v>
      </c>
      <c r="J220" t="b">
        <v>0</v>
      </c>
      <c r="K220" t="b">
        <v>0</v>
      </c>
      <c r="L220" t="b">
        <v>0</v>
      </c>
      <c r="M220" t="s">
        <v>1003</v>
      </c>
      <c r="N220" t="s">
        <v>1428</v>
      </c>
      <c r="O220" t="s">
        <v>1921</v>
      </c>
      <c r="P220" t="s">
        <v>2410</v>
      </c>
      <c r="Q220" s="7" t="s">
        <v>2898</v>
      </c>
      <c r="R220" t="s">
        <v>3311</v>
      </c>
      <c r="S220" t="s">
        <v>3686</v>
      </c>
    </row>
    <row r="221" spans="1:19">
      <c r="A221" t="s">
        <v>238</v>
      </c>
      <c r="B221" t="s">
        <v>528</v>
      </c>
      <c r="C221" t="s">
        <v>852</v>
      </c>
      <c r="D221" t="b">
        <v>1</v>
      </c>
      <c r="E221" t="b">
        <v>0</v>
      </c>
      <c r="F221" t="b">
        <v>0</v>
      </c>
      <c r="G221" t="b">
        <v>0</v>
      </c>
      <c r="H221" t="b">
        <v>0</v>
      </c>
      <c r="I221" t="b">
        <v>0</v>
      </c>
      <c r="J221" t="b">
        <v>0</v>
      </c>
      <c r="K221" t="b">
        <v>0</v>
      </c>
      <c r="L221" t="b">
        <v>0</v>
      </c>
      <c r="M221" t="s">
        <v>1004</v>
      </c>
      <c r="N221" t="s">
        <v>1429</v>
      </c>
      <c r="O221" t="s">
        <v>1922</v>
      </c>
      <c r="P221" t="s">
        <v>2411</v>
      </c>
      <c r="Q221" s="7" t="s">
        <v>2899</v>
      </c>
      <c r="R221" t="s">
        <v>3312</v>
      </c>
      <c r="S221" t="s">
        <v>3687</v>
      </c>
    </row>
    <row r="222" spans="1:19">
      <c r="A222" t="s">
        <v>239</v>
      </c>
      <c r="B222" t="s">
        <v>541</v>
      </c>
      <c r="C222" t="s">
        <v>852</v>
      </c>
      <c r="D222" t="b">
        <v>1</v>
      </c>
      <c r="E222" t="b">
        <v>0</v>
      </c>
      <c r="F222" t="b">
        <v>0</v>
      </c>
      <c r="G222" t="b">
        <v>0</v>
      </c>
      <c r="H222" t="b">
        <v>0</v>
      </c>
      <c r="I222" t="b">
        <v>0</v>
      </c>
      <c r="J222" t="b">
        <v>0</v>
      </c>
      <c r="K222" t="b">
        <v>0</v>
      </c>
      <c r="L222" t="b">
        <v>0</v>
      </c>
      <c r="N222" t="s">
        <v>1430</v>
      </c>
      <c r="O222" t="s">
        <v>1923</v>
      </c>
      <c r="P222" t="s">
        <v>2412</v>
      </c>
      <c r="Q222" s="7" t="s">
        <v>2900</v>
      </c>
      <c r="S222" t="s">
        <v>3688</v>
      </c>
    </row>
    <row r="223" spans="1:19">
      <c r="A223" t="s">
        <v>240</v>
      </c>
      <c r="B223" t="s">
        <v>538</v>
      </c>
      <c r="C223" t="s">
        <v>852</v>
      </c>
      <c r="D223" t="b">
        <v>1</v>
      </c>
      <c r="E223" t="b">
        <v>0</v>
      </c>
      <c r="F223" t="b">
        <v>0</v>
      </c>
      <c r="G223" t="b">
        <v>0</v>
      </c>
      <c r="H223" t="b">
        <v>0</v>
      </c>
      <c r="I223" t="b">
        <v>0</v>
      </c>
      <c r="J223" t="b">
        <v>0</v>
      </c>
      <c r="K223" t="b">
        <v>0</v>
      </c>
      <c r="L223" t="b">
        <v>0</v>
      </c>
      <c r="M223" t="s">
        <v>1005</v>
      </c>
      <c r="N223" t="s">
        <v>1431</v>
      </c>
      <c r="O223" t="s">
        <v>1924</v>
      </c>
      <c r="P223" t="s">
        <v>2413</v>
      </c>
      <c r="Q223" s="7" t="s">
        <v>2901</v>
      </c>
      <c r="R223" t="s">
        <v>3313</v>
      </c>
    </row>
    <row r="224" spans="1:19">
      <c r="A224" t="s">
        <v>241</v>
      </c>
      <c r="B224" t="s">
        <v>686</v>
      </c>
      <c r="C224" t="s">
        <v>852</v>
      </c>
      <c r="D224" t="b">
        <v>1</v>
      </c>
      <c r="E224" t="b">
        <v>0</v>
      </c>
      <c r="F224" t="b">
        <v>0</v>
      </c>
      <c r="G224" t="b">
        <v>0</v>
      </c>
      <c r="H224" t="b">
        <v>0</v>
      </c>
      <c r="I224" t="b">
        <v>0</v>
      </c>
      <c r="J224" t="b">
        <v>1</v>
      </c>
      <c r="K224" t="b">
        <v>0</v>
      </c>
      <c r="L224" t="b">
        <v>0</v>
      </c>
      <c r="M224" t="s">
        <v>1006</v>
      </c>
      <c r="N224" t="s">
        <v>1432</v>
      </c>
      <c r="O224" t="s">
        <v>1925</v>
      </c>
      <c r="P224" t="s">
        <v>2414</v>
      </c>
      <c r="Q224" s="7" t="s">
        <v>2902</v>
      </c>
      <c r="R224" t="s">
        <v>3314</v>
      </c>
    </row>
    <row r="225" spans="1:19">
      <c r="A225" t="s">
        <v>242</v>
      </c>
      <c r="B225" t="s">
        <v>687</v>
      </c>
      <c r="C225" t="s">
        <v>852</v>
      </c>
      <c r="D225" t="b">
        <v>1</v>
      </c>
      <c r="E225" t="b">
        <v>0</v>
      </c>
      <c r="F225" t="b">
        <v>0</v>
      </c>
      <c r="G225" t="b">
        <v>0</v>
      </c>
      <c r="H225" t="b">
        <v>0</v>
      </c>
      <c r="I225" t="b">
        <v>0</v>
      </c>
      <c r="J225" t="b">
        <v>0</v>
      </c>
      <c r="K225" t="b">
        <v>0</v>
      </c>
      <c r="L225" t="b">
        <v>0</v>
      </c>
      <c r="N225" t="s">
        <v>1433</v>
      </c>
      <c r="O225" t="s">
        <v>1926</v>
      </c>
      <c r="P225" t="s">
        <v>2415</v>
      </c>
      <c r="Q225" s="7" t="s">
        <v>2903</v>
      </c>
      <c r="S225" t="s">
        <v>3689</v>
      </c>
    </row>
    <row r="226" spans="1:19">
      <c r="A226" t="s">
        <v>243</v>
      </c>
      <c r="B226" t="s">
        <v>688</v>
      </c>
      <c r="C226" t="s">
        <v>852</v>
      </c>
      <c r="D226" t="b">
        <v>1</v>
      </c>
      <c r="E226" t="b">
        <v>0</v>
      </c>
      <c r="F226" t="b">
        <v>0</v>
      </c>
      <c r="G226" t="b">
        <v>0</v>
      </c>
      <c r="H226" t="b">
        <v>0</v>
      </c>
      <c r="I226" t="b">
        <v>0</v>
      </c>
      <c r="J226" t="b">
        <v>0</v>
      </c>
      <c r="K226" t="b">
        <v>0</v>
      </c>
      <c r="L226" t="b">
        <v>0</v>
      </c>
      <c r="M226" t="s">
        <v>1007</v>
      </c>
      <c r="N226" t="s">
        <v>1434</v>
      </c>
      <c r="O226" t="s">
        <v>1927</v>
      </c>
      <c r="P226" t="s">
        <v>2416</v>
      </c>
      <c r="Q226" s="7" t="s">
        <v>2904</v>
      </c>
      <c r="R226" t="s">
        <v>3315</v>
      </c>
      <c r="S226" t="s">
        <v>3690</v>
      </c>
    </row>
    <row r="227" spans="1:19">
      <c r="A227" t="s">
        <v>244</v>
      </c>
      <c r="B227" t="s">
        <v>689</v>
      </c>
      <c r="C227" t="s">
        <v>852</v>
      </c>
      <c r="D227" t="b">
        <v>1</v>
      </c>
      <c r="E227" t="b">
        <v>0</v>
      </c>
      <c r="F227" t="b">
        <v>0</v>
      </c>
      <c r="G227" t="b">
        <v>0</v>
      </c>
      <c r="H227" t="b">
        <v>0</v>
      </c>
      <c r="I227" t="b">
        <v>0</v>
      </c>
      <c r="J227" t="b">
        <v>0</v>
      </c>
      <c r="K227" t="b">
        <v>0</v>
      </c>
      <c r="L227" t="b">
        <v>1</v>
      </c>
      <c r="M227" t="s">
        <v>1008</v>
      </c>
      <c r="N227" t="s">
        <v>1435</v>
      </c>
      <c r="O227" t="s">
        <v>1752</v>
      </c>
      <c r="P227" t="s">
        <v>2417</v>
      </c>
      <c r="Q227" s="7" t="s">
        <v>2905</v>
      </c>
      <c r="R227" t="s">
        <v>3316</v>
      </c>
      <c r="S227" t="s">
        <v>3691</v>
      </c>
    </row>
    <row r="228" spans="1:19">
      <c r="A228" t="s">
        <v>245</v>
      </c>
      <c r="B228" t="s">
        <v>690</v>
      </c>
      <c r="C228" t="s">
        <v>852</v>
      </c>
      <c r="D228" t="b">
        <v>1</v>
      </c>
      <c r="E228" t="b">
        <v>0</v>
      </c>
      <c r="F228" t="b">
        <v>0</v>
      </c>
      <c r="G228" t="b">
        <v>0</v>
      </c>
      <c r="H228" t="b">
        <v>0</v>
      </c>
      <c r="I228" t="b">
        <v>0</v>
      </c>
      <c r="J228" t="b">
        <v>0</v>
      </c>
      <c r="K228" t="b">
        <v>0</v>
      </c>
      <c r="L228" t="b">
        <v>0</v>
      </c>
      <c r="N228" t="s">
        <v>1436</v>
      </c>
      <c r="O228" t="s">
        <v>1928</v>
      </c>
      <c r="P228" t="s">
        <v>2418</v>
      </c>
      <c r="Q228" s="7" t="s">
        <v>2906</v>
      </c>
      <c r="S228" t="s">
        <v>3692</v>
      </c>
    </row>
    <row r="229" spans="1:19">
      <c r="A229" t="s">
        <v>246</v>
      </c>
      <c r="B229" t="s">
        <v>691</v>
      </c>
      <c r="C229" t="s">
        <v>852</v>
      </c>
      <c r="D229" t="b">
        <v>1</v>
      </c>
      <c r="E229" t="b">
        <v>0</v>
      </c>
      <c r="F229" t="b">
        <v>0</v>
      </c>
      <c r="G229" t="b">
        <v>0</v>
      </c>
      <c r="H229" t="b">
        <v>0</v>
      </c>
      <c r="I229" t="b">
        <v>0</v>
      </c>
      <c r="J229" t="b">
        <v>0</v>
      </c>
      <c r="K229" t="b">
        <v>0</v>
      </c>
      <c r="L229" t="b">
        <v>0</v>
      </c>
      <c r="M229" t="s">
        <v>1009</v>
      </c>
      <c r="N229" t="s">
        <v>1437</v>
      </c>
      <c r="O229" t="s">
        <v>1929</v>
      </c>
      <c r="P229" t="s">
        <v>2419</v>
      </c>
      <c r="Q229" s="7" t="s">
        <v>2907</v>
      </c>
      <c r="R229" t="s">
        <v>3317</v>
      </c>
    </row>
    <row r="230" spans="1:19">
      <c r="A230" t="s">
        <v>247</v>
      </c>
      <c r="B230" t="s">
        <v>692</v>
      </c>
      <c r="C230" t="s">
        <v>852</v>
      </c>
      <c r="D230" t="b">
        <v>1</v>
      </c>
      <c r="E230" t="b">
        <v>0</v>
      </c>
      <c r="F230" t="b">
        <v>0</v>
      </c>
      <c r="G230" t="b">
        <v>0</v>
      </c>
      <c r="H230" t="b">
        <v>0</v>
      </c>
      <c r="I230" t="b">
        <v>0</v>
      </c>
      <c r="J230" t="b">
        <v>0</v>
      </c>
      <c r="K230" t="b">
        <v>0</v>
      </c>
      <c r="L230" t="b">
        <v>0</v>
      </c>
      <c r="N230" t="s">
        <v>1438</v>
      </c>
      <c r="O230" t="s">
        <v>1930</v>
      </c>
      <c r="P230" t="s">
        <v>2420</v>
      </c>
      <c r="Q230" s="7" t="s">
        <v>2908</v>
      </c>
      <c r="S230" t="s">
        <v>3693</v>
      </c>
    </row>
    <row r="231" spans="1:19">
      <c r="A231" t="s">
        <v>248</v>
      </c>
      <c r="B231" t="s">
        <v>693</v>
      </c>
      <c r="C231" t="s">
        <v>852</v>
      </c>
      <c r="D231" t="b">
        <v>1</v>
      </c>
      <c r="E231" t="b">
        <v>0</v>
      </c>
      <c r="F231" t="b">
        <v>0</v>
      </c>
      <c r="G231" t="b">
        <v>0</v>
      </c>
      <c r="H231" t="b">
        <v>0</v>
      </c>
      <c r="I231" t="b">
        <v>0</v>
      </c>
      <c r="J231" t="b">
        <v>0</v>
      </c>
      <c r="K231" t="b">
        <v>0</v>
      </c>
      <c r="L231" t="b">
        <v>0</v>
      </c>
      <c r="N231" t="s">
        <v>1439</v>
      </c>
      <c r="O231" t="s">
        <v>1931</v>
      </c>
      <c r="P231" t="s">
        <v>2421</v>
      </c>
      <c r="Q231" s="7" t="s">
        <v>2909</v>
      </c>
      <c r="S231" t="s">
        <v>3694</v>
      </c>
    </row>
    <row r="232" spans="1:19">
      <c r="A232" t="s">
        <v>249</v>
      </c>
      <c r="B232" t="s">
        <v>694</v>
      </c>
      <c r="C232" t="s">
        <v>852</v>
      </c>
      <c r="D232" t="b">
        <v>1</v>
      </c>
      <c r="E232" t="b">
        <v>0</v>
      </c>
      <c r="F232" t="b">
        <v>0</v>
      </c>
      <c r="G232" t="b">
        <v>0</v>
      </c>
      <c r="H232" t="b">
        <v>0</v>
      </c>
      <c r="I232" t="b">
        <v>0</v>
      </c>
      <c r="J232" t="b">
        <v>1</v>
      </c>
      <c r="K232" t="b">
        <v>1</v>
      </c>
      <c r="L232" t="b">
        <v>0</v>
      </c>
      <c r="M232" t="s">
        <v>1010</v>
      </c>
      <c r="N232" t="s">
        <v>1440</v>
      </c>
      <c r="O232" t="s">
        <v>1932</v>
      </c>
      <c r="P232" t="s">
        <v>2422</v>
      </c>
      <c r="Q232" s="7" t="s">
        <v>2910</v>
      </c>
      <c r="R232" t="s">
        <v>3318</v>
      </c>
      <c r="S232" t="s">
        <v>3695</v>
      </c>
    </row>
    <row r="233" spans="1:19">
      <c r="A233" t="s">
        <v>250</v>
      </c>
      <c r="B233" t="s">
        <v>527</v>
      </c>
      <c r="C233" t="s">
        <v>852</v>
      </c>
      <c r="D233" t="b">
        <v>1</v>
      </c>
      <c r="E233" t="b">
        <v>0</v>
      </c>
      <c r="F233" t="b">
        <v>0</v>
      </c>
      <c r="G233" t="b">
        <v>0</v>
      </c>
      <c r="H233" t="b">
        <v>0</v>
      </c>
      <c r="I233" t="b">
        <v>0</v>
      </c>
      <c r="J233" t="b">
        <v>0</v>
      </c>
      <c r="K233" t="b">
        <v>0</v>
      </c>
      <c r="L233" t="b">
        <v>0</v>
      </c>
      <c r="M233" t="s">
        <v>1011</v>
      </c>
      <c r="N233" t="s">
        <v>1441</v>
      </c>
      <c r="O233" t="s">
        <v>1933</v>
      </c>
      <c r="P233" t="s">
        <v>2423</v>
      </c>
      <c r="Q233" s="7" t="s">
        <v>2911</v>
      </c>
      <c r="R233" t="s">
        <v>3319</v>
      </c>
    </row>
    <row r="234" spans="1:19">
      <c r="A234" t="s">
        <v>251</v>
      </c>
      <c r="B234" t="s">
        <v>528</v>
      </c>
      <c r="C234" t="s">
        <v>852</v>
      </c>
      <c r="D234" t="b">
        <v>1</v>
      </c>
      <c r="E234" t="b">
        <v>0</v>
      </c>
      <c r="F234" t="b">
        <v>0</v>
      </c>
      <c r="G234" t="b">
        <v>0</v>
      </c>
      <c r="H234" t="b">
        <v>0</v>
      </c>
      <c r="I234" t="b">
        <v>0</v>
      </c>
      <c r="J234" t="b">
        <v>0</v>
      </c>
      <c r="K234" t="b">
        <v>0</v>
      </c>
      <c r="L234" t="b">
        <v>0</v>
      </c>
      <c r="M234" t="s">
        <v>1012</v>
      </c>
      <c r="N234" t="s">
        <v>1442</v>
      </c>
      <c r="O234" t="s">
        <v>1934</v>
      </c>
      <c r="P234" t="s">
        <v>2424</v>
      </c>
      <c r="Q234" s="7" t="s">
        <v>2912</v>
      </c>
      <c r="R234" t="s">
        <v>3320</v>
      </c>
      <c r="S234" t="s">
        <v>3696</v>
      </c>
    </row>
    <row r="235" spans="1:19">
      <c r="A235" t="s">
        <v>252</v>
      </c>
      <c r="B235" t="s">
        <v>640</v>
      </c>
      <c r="C235" t="s">
        <v>852</v>
      </c>
      <c r="D235" t="b">
        <v>1</v>
      </c>
      <c r="E235" t="b">
        <v>0</v>
      </c>
      <c r="F235" t="b">
        <v>0</v>
      </c>
      <c r="G235" t="b">
        <v>0</v>
      </c>
      <c r="H235" t="b">
        <v>0</v>
      </c>
      <c r="I235" t="b">
        <v>0</v>
      </c>
      <c r="J235" t="b">
        <v>0</v>
      </c>
      <c r="K235" t="b">
        <v>0</v>
      </c>
      <c r="L235" t="b">
        <v>0</v>
      </c>
      <c r="N235" t="s">
        <v>1443</v>
      </c>
      <c r="O235" t="s">
        <v>1935</v>
      </c>
      <c r="P235" t="s">
        <v>2425</v>
      </c>
      <c r="Q235" s="7" t="s">
        <v>2913</v>
      </c>
      <c r="S235" t="s">
        <v>3697</v>
      </c>
    </row>
    <row r="236" spans="1:19">
      <c r="A236" t="s">
        <v>253</v>
      </c>
      <c r="B236" t="s">
        <v>695</v>
      </c>
      <c r="C236" t="s">
        <v>853</v>
      </c>
      <c r="D236" t="b">
        <v>1</v>
      </c>
      <c r="E236" t="b">
        <v>0</v>
      </c>
      <c r="F236" t="b">
        <v>0</v>
      </c>
      <c r="G236" t="b">
        <v>0</v>
      </c>
      <c r="H236" t="b">
        <v>0</v>
      </c>
      <c r="I236" t="b">
        <v>0</v>
      </c>
      <c r="J236" t="b">
        <v>0</v>
      </c>
      <c r="K236" t="b">
        <v>0</v>
      </c>
      <c r="L236" t="b">
        <v>0</v>
      </c>
      <c r="M236" t="s">
        <v>1013</v>
      </c>
      <c r="N236" t="s">
        <v>1444</v>
      </c>
      <c r="O236" t="s">
        <v>1936</v>
      </c>
      <c r="P236" t="s">
        <v>2426</v>
      </c>
      <c r="Q236" s="7" t="s">
        <v>2914</v>
      </c>
      <c r="R236" t="s">
        <v>3321</v>
      </c>
      <c r="S236" t="s">
        <v>3698</v>
      </c>
    </row>
    <row r="237" spans="1:19">
      <c r="A237" t="s">
        <v>254</v>
      </c>
      <c r="B237" t="s">
        <v>696</v>
      </c>
      <c r="C237" t="s">
        <v>853</v>
      </c>
      <c r="D237" t="b">
        <v>1</v>
      </c>
      <c r="E237" t="b">
        <v>0</v>
      </c>
      <c r="F237" t="b">
        <v>0</v>
      </c>
      <c r="G237" t="b">
        <v>0</v>
      </c>
      <c r="H237" t="b">
        <v>0</v>
      </c>
      <c r="I237" t="b">
        <v>0</v>
      </c>
      <c r="J237" t="b">
        <v>0</v>
      </c>
      <c r="K237" t="b">
        <v>0</v>
      </c>
      <c r="L237" t="b">
        <v>0</v>
      </c>
      <c r="M237" t="s">
        <v>860</v>
      </c>
      <c r="N237" t="s">
        <v>1445</v>
      </c>
      <c r="O237" t="s">
        <v>1937</v>
      </c>
      <c r="P237" t="s">
        <v>2427</v>
      </c>
      <c r="Q237" s="7" t="s">
        <v>2915</v>
      </c>
    </row>
    <row r="238" spans="1:19">
      <c r="A238" t="s">
        <v>255</v>
      </c>
      <c r="B238" t="s">
        <v>697</v>
      </c>
      <c r="C238" t="s">
        <v>853</v>
      </c>
      <c r="D238" t="b">
        <v>1</v>
      </c>
      <c r="E238" t="b">
        <v>0</v>
      </c>
      <c r="F238" t="b">
        <v>1</v>
      </c>
      <c r="G238" t="b">
        <v>0</v>
      </c>
      <c r="H238" t="b">
        <v>0</v>
      </c>
      <c r="I238" t="b">
        <v>0</v>
      </c>
      <c r="J238" t="b">
        <v>0</v>
      </c>
      <c r="K238" t="b">
        <v>0</v>
      </c>
      <c r="L238" t="b">
        <v>0</v>
      </c>
      <c r="M238" t="s">
        <v>1014</v>
      </c>
      <c r="N238" t="s">
        <v>1446</v>
      </c>
      <c r="O238" t="s">
        <v>1938</v>
      </c>
      <c r="P238" t="s">
        <v>2428</v>
      </c>
      <c r="Q238" s="7" t="s">
        <v>2916</v>
      </c>
      <c r="R238" t="s">
        <v>3322</v>
      </c>
      <c r="S238" t="s">
        <v>3699</v>
      </c>
    </row>
    <row r="239" spans="1:19">
      <c r="A239" t="s">
        <v>256</v>
      </c>
      <c r="B239" t="s">
        <v>698</v>
      </c>
      <c r="C239" t="s">
        <v>853</v>
      </c>
      <c r="D239" t="b">
        <v>1</v>
      </c>
      <c r="E239" t="b">
        <v>0</v>
      </c>
      <c r="F239" t="b">
        <v>0</v>
      </c>
      <c r="G239" t="b">
        <v>0</v>
      </c>
      <c r="H239" t="b">
        <v>0</v>
      </c>
      <c r="I239" t="b">
        <v>0</v>
      </c>
      <c r="J239" t="b">
        <v>0</v>
      </c>
      <c r="K239" t="b">
        <v>0</v>
      </c>
      <c r="L239" t="b">
        <v>1</v>
      </c>
      <c r="M239" t="s">
        <v>1015</v>
      </c>
      <c r="N239" t="s">
        <v>1447</v>
      </c>
      <c r="O239" t="s">
        <v>1939</v>
      </c>
      <c r="P239" t="s">
        <v>2429</v>
      </c>
      <c r="Q239" s="7" t="s">
        <v>2917</v>
      </c>
      <c r="R239" t="s">
        <v>3323</v>
      </c>
      <c r="S239" t="s">
        <v>3700</v>
      </c>
    </row>
    <row r="240" spans="1:19">
      <c r="A240" t="s">
        <v>257</v>
      </c>
      <c r="B240" t="s">
        <v>699</v>
      </c>
      <c r="C240" t="s">
        <v>853</v>
      </c>
      <c r="D240" t="b">
        <v>1</v>
      </c>
      <c r="E240" t="b">
        <v>0</v>
      </c>
      <c r="F240" t="b">
        <v>0</v>
      </c>
      <c r="G240" t="b">
        <v>0</v>
      </c>
      <c r="H240" t="b">
        <v>0</v>
      </c>
      <c r="I240" t="b">
        <v>1</v>
      </c>
      <c r="J240" t="b">
        <v>1</v>
      </c>
      <c r="K240" t="b">
        <v>0</v>
      </c>
      <c r="L240" t="b">
        <v>0</v>
      </c>
      <c r="M240" t="s">
        <v>1016</v>
      </c>
      <c r="N240" t="s">
        <v>1448</v>
      </c>
      <c r="O240" t="s">
        <v>1940</v>
      </c>
      <c r="P240" t="s">
        <v>2430</v>
      </c>
      <c r="Q240" s="7" t="s">
        <v>2918</v>
      </c>
      <c r="R240" t="s">
        <v>3324</v>
      </c>
    </row>
    <row r="241" spans="1:19">
      <c r="A241" t="s">
        <v>258</v>
      </c>
      <c r="B241" t="s">
        <v>700</v>
      </c>
      <c r="C241" t="s">
        <v>853</v>
      </c>
      <c r="D241" t="b">
        <v>1</v>
      </c>
      <c r="E241" t="b">
        <v>0</v>
      </c>
      <c r="F241" t="b">
        <v>0</v>
      </c>
      <c r="G241" t="b">
        <v>0</v>
      </c>
      <c r="H241" t="b">
        <v>0</v>
      </c>
      <c r="I241" t="b">
        <v>0</v>
      </c>
      <c r="J241" t="b">
        <v>0</v>
      </c>
      <c r="K241" t="b">
        <v>0</v>
      </c>
      <c r="L241" t="b">
        <v>0</v>
      </c>
      <c r="M241" t="s">
        <v>1017</v>
      </c>
      <c r="N241" t="s">
        <v>1449</v>
      </c>
      <c r="O241" t="s">
        <v>1941</v>
      </c>
      <c r="P241" t="s">
        <v>2431</v>
      </c>
      <c r="Q241" s="7" t="s">
        <v>2919</v>
      </c>
      <c r="R241" t="s">
        <v>3325</v>
      </c>
    </row>
    <row r="242" spans="1:19">
      <c r="A242" t="s">
        <v>259</v>
      </c>
      <c r="B242" t="s">
        <v>612</v>
      </c>
      <c r="C242" t="s">
        <v>853</v>
      </c>
      <c r="D242" t="b">
        <v>1</v>
      </c>
      <c r="E242" t="b">
        <v>0</v>
      </c>
      <c r="F242" t="b">
        <v>0</v>
      </c>
      <c r="G242" t="b">
        <v>0</v>
      </c>
      <c r="H242" t="b">
        <v>0</v>
      </c>
      <c r="I242" t="b">
        <v>0</v>
      </c>
      <c r="J242" t="b">
        <v>1</v>
      </c>
      <c r="K242" t="b">
        <v>0</v>
      </c>
      <c r="L242" t="b">
        <v>1</v>
      </c>
      <c r="M242" t="s">
        <v>1018</v>
      </c>
      <c r="N242" t="s">
        <v>1450</v>
      </c>
      <c r="O242" t="s">
        <v>1942</v>
      </c>
      <c r="P242" t="s">
        <v>2432</v>
      </c>
      <c r="Q242" s="7" t="s">
        <v>2920</v>
      </c>
      <c r="R242" t="s">
        <v>3326</v>
      </c>
    </row>
    <row r="243" spans="1:19">
      <c r="A243" t="s">
        <v>260</v>
      </c>
      <c r="B243" t="s">
        <v>560</v>
      </c>
      <c r="C243" t="s">
        <v>853</v>
      </c>
      <c r="D243" t="b">
        <v>1</v>
      </c>
      <c r="E243" t="b">
        <v>0</v>
      </c>
      <c r="F243" t="b">
        <v>0</v>
      </c>
      <c r="G243" t="b">
        <v>0</v>
      </c>
      <c r="H243" t="b">
        <v>0</v>
      </c>
      <c r="I243" t="b">
        <v>0</v>
      </c>
      <c r="J243" t="b">
        <v>0</v>
      </c>
      <c r="K243" t="b">
        <v>0</v>
      </c>
      <c r="L243" t="b">
        <v>0</v>
      </c>
      <c r="M243" t="s">
        <v>1019</v>
      </c>
      <c r="N243" t="s">
        <v>1451</v>
      </c>
      <c r="O243" t="s">
        <v>1943</v>
      </c>
      <c r="P243" t="s">
        <v>2433</v>
      </c>
      <c r="Q243" s="7" t="s">
        <v>2921</v>
      </c>
      <c r="R243" t="s">
        <v>3327</v>
      </c>
      <c r="S243" t="s">
        <v>3701</v>
      </c>
    </row>
    <row r="244" spans="1:19">
      <c r="A244" t="s">
        <v>261</v>
      </c>
      <c r="B244" t="s">
        <v>530</v>
      </c>
      <c r="C244" t="s">
        <v>853</v>
      </c>
      <c r="D244" t="b">
        <v>1</v>
      </c>
      <c r="E244" t="b">
        <v>0</v>
      </c>
      <c r="F244" t="b">
        <v>0</v>
      </c>
      <c r="G244" t="b">
        <v>0</v>
      </c>
      <c r="H244" t="b">
        <v>0</v>
      </c>
      <c r="I244" t="b">
        <v>0</v>
      </c>
      <c r="J244" t="b">
        <v>0</v>
      </c>
      <c r="K244" t="b">
        <v>0</v>
      </c>
      <c r="L244" t="b">
        <v>0</v>
      </c>
      <c r="M244" t="s">
        <v>1020</v>
      </c>
      <c r="N244" t="s">
        <v>1452</v>
      </c>
      <c r="O244" t="s">
        <v>1944</v>
      </c>
      <c r="P244" t="s">
        <v>2434</v>
      </c>
      <c r="Q244" s="7" t="s">
        <v>2922</v>
      </c>
      <c r="R244" t="s">
        <v>3328</v>
      </c>
    </row>
    <row r="245" spans="1:19">
      <c r="A245" t="s">
        <v>262</v>
      </c>
      <c r="B245" t="s">
        <v>524</v>
      </c>
      <c r="C245" t="s">
        <v>853</v>
      </c>
      <c r="D245" t="b">
        <v>1</v>
      </c>
      <c r="E245" t="b">
        <v>0</v>
      </c>
      <c r="F245" t="b">
        <v>0</v>
      </c>
      <c r="G245" t="b">
        <v>0</v>
      </c>
      <c r="H245" t="b">
        <v>0</v>
      </c>
      <c r="I245" t="b">
        <v>0</v>
      </c>
      <c r="J245" t="b">
        <v>0</v>
      </c>
      <c r="K245" t="b">
        <v>0</v>
      </c>
      <c r="L245" t="b">
        <v>0</v>
      </c>
      <c r="M245" t="s">
        <v>1021</v>
      </c>
      <c r="N245" t="s">
        <v>1453</v>
      </c>
      <c r="O245" t="s">
        <v>1945</v>
      </c>
      <c r="P245" t="s">
        <v>2435</v>
      </c>
      <c r="Q245" s="7" t="s">
        <v>2923</v>
      </c>
      <c r="R245" t="s">
        <v>3329</v>
      </c>
    </row>
    <row r="246" spans="1:19">
      <c r="A246" t="s">
        <v>263</v>
      </c>
      <c r="B246" t="s">
        <v>701</v>
      </c>
      <c r="C246" t="s">
        <v>853</v>
      </c>
      <c r="D246" t="b">
        <v>1</v>
      </c>
      <c r="E246" t="b">
        <v>0</v>
      </c>
      <c r="F246" t="b">
        <v>0</v>
      </c>
      <c r="G246" t="b">
        <v>0</v>
      </c>
      <c r="H246" t="b">
        <v>0</v>
      </c>
      <c r="I246" t="b">
        <v>0</v>
      </c>
      <c r="J246" t="b">
        <v>0</v>
      </c>
      <c r="K246" t="b">
        <v>0</v>
      </c>
      <c r="L246" t="b">
        <v>0</v>
      </c>
      <c r="M246" t="s">
        <v>1022</v>
      </c>
      <c r="N246" t="s">
        <v>1454</v>
      </c>
      <c r="O246" t="s">
        <v>1946</v>
      </c>
      <c r="P246" t="s">
        <v>2436</v>
      </c>
      <c r="Q246" s="7" t="s">
        <v>2924</v>
      </c>
      <c r="R246" t="s">
        <v>3330</v>
      </c>
      <c r="S246" t="s">
        <v>3702</v>
      </c>
    </row>
    <row r="247" spans="1:19">
      <c r="A247" t="s">
        <v>264</v>
      </c>
      <c r="B247" t="s">
        <v>702</v>
      </c>
      <c r="C247" t="s">
        <v>853</v>
      </c>
      <c r="D247" t="b">
        <v>1</v>
      </c>
      <c r="E247" t="b">
        <v>0</v>
      </c>
      <c r="F247" t="b">
        <v>0</v>
      </c>
      <c r="G247" t="b">
        <v>0</v>
      </c>
      <c r="H247" t="b">
        <v>0</v>
      </c>
      <c r="I247" t="b">
        <v>0</v>
      </c>
      <c r="J247" t="b">
        <v>0</v>
      </c>
      <c r="K247" t="b">
        <v>0</v>
      </c>
      <c r="L247" t="b">
        <v>1</v>
      </c>
      <c r="M247" t="s">
        <v>1023</v>
      </c>
      <c r="N247" t="s">
        <v>1455</v>
      </c>
      <c r="O247" t="s">
        <v>1947</v>
      </c>
      <c r="P247" t="s">
        <v>2437</v>
      </c>
      <c r="Q247" s="7" t="s">
        <v>2925</v>
      </c>
      <c r="R247" t="s">
        <v>3331</v>
      </c>
      <c r="S247" t="s">
        <v>3703</v>
      </c>
    </row>
    <row r="248" spans="1:19">
      <c r="A248" t="s">
        <v>265</v>
      </c>
      <c r="B248" t="s">
        <v>703</v>
      </c>
      <c r="C248" t="s">
        <v>853</v>
      </c>
      <c r="D248" t="b">
        <v>1</v>
      </c>
      <c r="E248" t="b">
        <v>0</v>
      </c>
      <c r="F248" t="b">
        <v>0</v>
      </c>
      <c r="G248" t="b">
        <v>0</v>
      </c>
      <c r="H248" t="b">
        <v>0</v>
      </c>
      <c r="I248" t="b">
        <v>0</v>
      </c>
      <c r="J248" t="b">
        <v>0</v>
      </c>
      <c r="K248" t="b">
        <v>0</v>
      </c>
      <c r="L248" t="b">
        <v>0</v>
      </c>
      <c r="M248" t="s">
        <v>860</v>
      </c>
      <c r="N248" t="s">
        <v>1456</v>
      </c>
      <c r="O248" t="s">
        <v>1948</v>
      </c>
      <c r="P248" t="s">
        <v>2438</v>
      </c>
      <c r="Q248" s="7" t="s">
        <v>2926</v>
      </c>
    </row>
    <row r="249" spans="1:19">
      <c r="A249" t="s">
        <v>266</v>
      </c>
      <c r="B249" t="s">
        <v>704</v>
      </c>
      <c r="C249" t="s">
        <v>853</v>
      </c>
      <c r="D249" t="b">
        <v>1</v>
      </c>
      <c r="E249" t="b">
        <v>0</v>
      </c>
      <c r="F249" t="b">
        <v>0</v>
      </c>
      <c r="G249" t="b">
        <v>0</v>
      </c>
      <c r="H249" t="b">
        <v>0</v>
      </c>
      <c r="I249" t="b">
        <v>0</v>
      </c>
      <c r="J249" t="b">
        <v>0</v>
      </c>
      <c r="K249" t="b">
        <v>0</v>
      </c>
      <c r="L249" t="b">
        <v>1</v>
      </c>
      <c r="M249" t="s">
        <v>1024</v>
      </c>
      <c r="N249" t="s">
        <v>1457</v>
      </c>
      <c r="O249" t="s">
        <v>1949</v>
      </c>
      <c r="P249" t="s">
        <v>2439</v>
      </c>
      <c r="Q249" s="7" t="s">
        <v>2927</v>
      </c>
      <c r="R249" t="s">
        <v>3332</v>
      </c>
      <c r="S249" t="s">
        <v>3704</v>
      </c>
    </row>
    <row r="250" spans="1:19">
      <c r="A250" t="s">
        <v>267</v>
      </c>
      <c r="B250" t="s">
        <v>705</v>
      </c>
      <c r="C250" t="s">
        <v>853</v>
      </c>
      <c r="D250" t="b">
        <v>1</v>
      </c>
      <c r="E250" t="b">
        <v>0</v>
      </c>
      <c r="F250" t="b">
        <v>0</v>
      </c>
      <c r="G250" t="b">
        <v>0</v>
      </c>
      <c r="H250" t="b">
        <v>0</v>
      </c>
      <c r="I250" t="b">
        <v>0</v>
      </c>
      <c r="J250" t="b">
        <v>0</v>
      </c>
      <c r="K250" t="b">
        <v>0</v>
      </c>
      <c r="L250" t="b">
        <v>0</v>
      </c>
      <c r="M250" t="s">
        <v>1025</v>
      </c>
      <c r="N250" t="s">
        <v>1458</v>
      </c>
      <c r="O250" t="s">
        <v>1950</v>
      </c>
      <c r="P250" t="s">
        <v>2440</v>
      </c>
      <c r="Q250" s="7" t="s">
        <v>2928</v>
      </c>
      <c r="R250" t="s">
        <v>3333</v>
      </c>
      <c r="S250" t="s">
        <v>3705</v>
      </c>
    </row>
    <row r="251" spans="1:19">
      <c r="A251" t="s">
        <v>268</v>
      </c>
      <c r="B251" t="s">
        <v>706</v>
      </c>
      <c r="C251" t="s">
        <v>853</v>
      </c>
      <c r="D251" t="b">
        <v>1</v>
      </c>
      <c r="E251" t="b">
        <v>0</v>
      </c>
      <c r="F251" t="b">
        <v>0</v>
      </c>
      <c r="G251" t="b">
        <v>0</v>
      </c>
      <c r="H251" t="b">
        <v>0</v>
      </c>
      <c r="I251" t="b">
        <v>0</v>
      </c>
      <c r="J251" t="b">
        <v>0</v>
      </c>
      <c r="K251" t="b">
        <v>0</v>
      </c>
      <c r="L251" t="b">
        <v>0</v>
      </c>
      <c r="M251" t="s">
        <v>860</v>
      </c>
      <c r="N251" t="s">
        <v>1459</v>
      </c>
      <c r="O251" t="s">
        <v>1951</v>
      </c>
      <c r="P251" t="s">
        <v>2441</v>
      </c>
      <c r="Q251" s="7" t="s">
        <v>2929</v>
      </c>
    </row>
    <row r="252" spans="1:19">
      <c r="A252" t="s">
        <v>269</v>
      </c>
      <c r="B252" t="s">
        <v>707</v>
      </c>
      <c r="C252" t="s">
        <v>853</v>
      </c>
      <c r="D252" t="b">
        <v>1</v>
      </c>
      <c r="E252" t="b">
        <v>0</v>
      </c>
      <c r="F252" t="b">
        <v>0</v>
      </c>
      <c r="G252" t="b">
        <v>0</v>
      </c>
      <c r="H252" t="b">
        <v>0</v>
      </c>
      <c r="I252" t="b">
        <v>0</v>
      </c>
      <c r="J252" t="b">
        <v>0</v>
      </c>
      <c r="K252" t="b">
        <v>0</v>
      </c>
      <c r="L252" t="b">
        <v>0</v>
      </c>
      <c r="M252" t="s">
        <v>1026</v>
      </c>
      <c r="N252" t="s">
        <v>1460</v>
      </c>
      <c r="O252" t="s">
        <v>1952</v>
      </c>
      <c r="P252" t="s">
        <v>2442</v>
      </c>
      <c r="Q252" s="7" t="s">
        <v>2930</v>
      </c>
      <c r="R252" t="s">
        <v>3334</v>
      </c>
    </row>
    <row r="253" spans="1:19">
      <c r="A253" t="s">
        <v>270</v>
      </c>
      <c r="B253" t="s">
        <v>708</v>
      </c>
      <c r="C253" t="s">
        <v>853</v>
      </c>
      <c r="D253" t="b">
        <v>1</v>
      </c>
      <c r="E253" t="b">
        <v>0</v>
      </c>
      <c r="F253" t="b">
        <v>0</v>
      </c>
      <c r="G253" t="b">
        <v>0</v>
      </c>
      <c r="H253" t="b">
        <v>0</v>
      </c>
      <c r="I253" t="b">
        <v>0</v>
      </c>
      <c r="J253" t="b">
        <v>0</v>
      </c>
      <c r="K253" t="b">
        <v>0</v>
      </c>
      <c r="L253" t="b">
        <v>0</v>
      </c>
      <c r="M253" t="s">
        <v>1027</v>
      </c>
      <c r="N253" t="s">
        <v>1461</v>
      </c>
      <c r="O253" t="s">
        <v>1953</v>
      </c>
      <c r="Q253" s="7" t="s">
        <v>2931</v>
      </c>
      <c r="R253" t="s">
        <v>3335</v>
      </c>
    </row>
    <row r="254" spans="1:19">
      <c r="A254" t="s">
        <v>271</v>
      </c>
      <c r="B254" t="s">
        <v>621</v>
      </c>
      <c r="C254" t="s">
        <v>853</v>
      </c>
      <c r="D254" t="b">
        <v>1</v>
      </c>
      <c r="E254" t="b">
        <v>0</v>
      </c>
      <c r="F254" t="b">
        <v>0</v>
      </c>
      <c r="G254" t="b">
        <v>0</v>
      </c>
      <c r="H254" t="b">
        <v>0</v>
      </c>
      <c r="I254" t="b">
        <v>0</v>
      </c>
      <c r="J254" t="b">
        <v>0</v>
      </c>
      <c r="K254" t="b">
        <v>0</v>
      </c>
      <c r="L254" t="b">
        <v>0</v>
      </c>
      <c r="M254" t="s">
        <v>860</v>
      </c>
      <c r="N254" t="s">
        <v>1462</v>
      </c>
      <c r="O254" t="s">
        <v>1954</v>
      </c>
      <c r="P254" t="s">
        <v>2443</v>
      </c>
      <c r="Q254" s="7" t="s">
        <v>2932</v>
      </c>
    </row>
    <row r="255" spans="1:19">
      <c r="A255" t="s">
        <v>272</v>
      </c>
      <c r="B255" t="s">
        <v>709</v>
      </c>
      <c r="C255" t="s">
        <v>853</v>
      </c>
      <c r="D255" t="b">
        <v>1</v>
      </c>
      <c r="E255" t="b">
        <v>0</v>
      </c>
      <c r="F255" t="b">
        <v>0</v>
      </c>
      <c r="G255" t="b">
        <v>0</v>
      </c>
      <c r="H255" t="b">
        <v>0</v>
      </c>
      <c r="I255" t="b">
        <v>0</v>
      </c>
      <c r="J255" t="b">
        <v>0</v>
      </c>
      <c r="K255" t="b">
        <v>0</v>
      </c>
      <c r="L255" t="b">
        <v>1</v>
      </c>
      <c r="M255" t="s">
        <v>1028</v>
      </c>
      <c r="N255" t="s">
        <v>1463</v>
      </c>
      <c r="O255" t="s">
        <v>1955</v>
      </c>
      <c r="P255" t="s">
        <v>2444</v>
      </c>
      <c r="Q255" s="7" t="s">
        <v>2933</v>
      </c>
      <c r="R255" t="s">
        <v>3336</v>
      </c>
      <c r="S255" t="s">
        <v>3706</v>
      </c>
    </row>
    <row r="256" spans="1:19">
      <c r="A256" t="s">
        <v>273</v>
      </c>
      <c r="B256" t="s">
        <v>710</v>
      </c>
      <c r="C256" t="s">
        <v>853</v>
      </c>
      <c r="D256" t="b">
        <v>1</v>
      </c>
      <c r="E256" t="b">
        <v>0</v>
      </c>
      <c r="F256" t="b">
        <v>0</v>
      </c>
      <c r="G256" t="b">
        <v>0</v>
      </c>
      <c r="H256" t="b">
        <v>0</v>
      </c>
      <c r="I256" t="b">
        <v>0</v>
      </c>
      <c r="J256" t="b">
        <v>0</v>
      </c>
      <c r="K256" t="b">
        <v>0</v>
      </c>
      <c r="L256" t="b">
        <v>0</v>
      </c>
      <c r="M256" t="s">
        <v>1029</v>
      </c>
      <c r="N256" t="s">
        <v>1464</v>
      </c>
      <c r="O256" t="s">
        <v>1956</v>
      </c>
      <c r="P256" t="s">
        <v>2445</v>
      </c>
      <c r="Q256" s="7" t="s">
        <v>2934</v>
      </c>
      <c r="R256" t="s">
        <v>3337</v>
      </c>
      <c r="S256" t="s">
        <v>3707</v>
      </c>
    </row>
    <row r="257" spans="1:19">
      <c r="A257" t="s">
        <v>274</v>
      </c>
      <c r="B257" t="s">
        <v>679</v>
      </c>
      <c r="C257" t="s">
        <v>853</v>
      </c>
      <c r="D257" t="b">
        <v>1</v>
      </c>
      <c r="E257" t="b">
        <v>0</v>
      </c>
      <c r="F257" t="b">
        <v>0</v>
      </c>
      <c r="G257" t="b">
        <v>0</v>
      </c>
      <c r="H257" t="b">
        <v>0</v>
      </c>
      <c r="I257" t="b">
        <v>0</v>
      </c>
      <c r="J257" t="b">
        <v>0</v>
      </c>
      <c r="K257" t="b">
        <v>0</v>
      </c>
      <c r="L257" t="b">
        <v>0</v>
      </c>
      <c r="M257" t="s">
        <v>1030</v>
      </c>
      <c r="N257" t="s">
        <v>1465</v>
      </c>
      <c r="O257" t="s">
        <v>1957</v>
      </c>
      <c r="P257" t="s">
        <v>2446</v>
      </c>
      <c r="Q257" s="7" t="s">
        <v>2935</v>
      </c>
      <c r="R257" t="s">
        <v>3338</v>
      </c>
      <c r="S257" t="s">
        <v>3708</v>
      </c>
    </row>
    <row r="258" spans="1:19">
      <c r="A258" t="s">
        <v>275</v>
      </c>
      <c r="B258" t="s">
        <v>662</v>
      </c>
      <c r="C258" t="s">
        <v>853</v>
      </c>
      <c r="D258" t="b">
        <v>1</v>
      </c>
      <c r="E258" t="b">
        <v>0</v>
      </c>
      <c r="F258" t="b">
        <v>0</v>
      </c>
      <c r="G258" t="b">
        <v>0</v>
      </c>
      <c r="H258" t="b">
        <v>0</v>
      </c>
      <c r="I258" t="b">
        <v>0</v>
      </c>
      <c r="J258" t="b">
        <v>0</v>
      </c>
      <c r="K258" t="b">
        <v>0</v>
      </c>
      <c r="L258" t="b">
        <v>0</v>
      </c>
      <c r="M258" t="s">
        <v>1031</v>
      </c>
      <c r="N258" t="s">
        <v>1466</v>
      </c>
      <c r="O258" t="s">
        <v>1958</v>
      </c>
      <c r="P258" t="s">
        <v>2447</v>
      </c>
      <c r="Q258" s="7" t="s">
        <v>2936</v>
      </c>
      <c r="R258" t="s">
        <v>3339</v>
      </c>
      <c r="S258" t="s">
        <v>3709</v>
      </c>
    </row>
    <row r="259" spans="1:19">
      <c r="A259" t="s">
        <v>276</v>
      </c>
      <c r="B259" t="s">
        <v>711</v>
      </c>
      <c r="C259" t="s">
        <v>853</v>
      </c>
      <c r="D259" t="b">
        <v>1</v>
      </c>
      <c r="E259" t="b">
        <v>0</v>
      </c>
      <c r="F259" t="b">
        <v>0</v>
      </c>
      <c r="G259" t="b">
        <v>0</v>
      </c>
      <c r="H259" t="b">
        <v>0</v>
      </c>
      <c r="I259" t="b">
        <v>0</v>
      </c>
      <c r="J259" t="b">
        <v>0</v>
      </c>
      <c r="K259" t="b">
        <v>0</v>
      </c>
      <c r="L259" t="b">
        <v>0</v>
      </c>
      <c r="M259" t="s">
        <v>1032</v>
      </c>
      <c r="N259" t="s">
        <v>1467</v>
      </c>
      <c r="O259" t="s">
        <v>1959</v>
      </c>
      <c r="P259" t="s">
        <v>2448</v>
      </c>
      <c r="Q259" s="7" t="s">
        <v>2937</v>
      </c>
      <c r="R259" t="s">
        <v>3340</v>
      </c>
      <c r="S259" t="s">
        <v>3710</v>
      </c>
    </row>
    <row r="260" spans="1:19">
      <c r="A260" t="s">
        <v>277</v>
      </c>
      <c r="B260" t="s">
        <v>693</v>
      </c>
      <c r="C260" t="s">
        <v>853</v>
      </c>
      <c r="D260" t="b">
        <v>1</v>
      </c>
      <c r="E260" t="b">
        <v>0</v>
      </c>
      <c r="F260" t="b">
        <v>0</v>
      </c>
      <c r="G260" t="b">
        <v>0</v>
      </c>
      <c r="H260" t="b">
        <v>0</v>
      </c>
      <c r="I260" t="b">
        <v>0</v>
      </c>
      <c r="J260" t="b">
        <v>0</v>
      </c>
      <c r="K260" t="b">
        <v>0</v>
      </c>
      <c r="L260" t="b">
        <v>0</v>
      </c>
      <c r="M260" t="s">
        <v>1033</v>
      </c>
      <c r="N260" t="s">
        <v>1468</v>
      </c>
      <c r="O260" t="s">
        <v>1960</v>
      </c>
      <c r="P260" t="s">
        <v>2449</v>
      </c>
      <c r="Q260" s="7" t="s">
        <v>2938</v>
      </c>
      <c r="R260" t="s">
        <v>3341</v>
      </c>
      <c r="S260" t="s">
        <v>3711</v>
      </c>
    </row>
    <row r="261" spans="1:19">
      <c r="A261" t="s">
        <v>278</v>
      </c>
      <c r="B261" t="s">
        <v>712</v>
      </c>
      <c r="C261" t="s">
        <v>853</v>
      </c>
      <c r="D261" t="b">
        <v>1</v>
      </c>
      <c r="E261" t="b">
        <v>0</v>
      </c>
      <c r="F261" t="b">
        <v>0</v>
      </c>
      <c r="G261" t="b">
        <v>0</v>
      </c>
      <c r="H261" t="b">
        <v>0</v>
      </c>
      <c r="I261" t="b">
        <v>0</v>
      </c>
      <c r="J261" t="b">
        <v>0</v>
      </c>
      <c r="K261" t="b">
        <v>0</v>
      </c>
      <c r="L261" t="b">
        <v>0</v>
      </c>
      <c r="N261" t="s">
        <v>1469</v>
      </c>
      <c r="O261" t="s">
        <v>1961</v>
      </c>
      <c r="P261" t="s">
        <v>2450</v>
      </c>
      <c r="Q261" s="7" t="s">
        <v>2939</v>
      </c>
      <c r="S261" t="s">
        <v>3712</v>
      </c>
    </row>
    <row r="262" spans="1:19">
      <c r="A262" t="s">
        <v>279</v>
      </c>
      <c r="B262" t="s">
        <v>713</v>
      </c>
      <c r="C262" t="s">
        <v>853</v>
      </c>
      <c r="D262" t="b">
        <v>1</v>
      </c>
      <c r="E262" t="b">
        <v>0</v>
      </c>
      <c r="F262" t="b">
        <v>0</v>
      </c>
      <c r="G262" t="b">
        <v>0</v>
      </c>
      <c r="H262" t="b">
        <v>0</v>
      </c>
      <c r="I262" t="b">
        <v>0</v>
      </c>
      <c r="J262" t="b">
        <v>0</v>
      </c>
      <c r="K262" t="b">
        <v>0</v>
      </c>
      <c r="L262" t="b">
        <v>0</v>
      </c>
      <c r="M262" t="s">
        <v>1034</v>
      </c>
      <c r="N262" t="s">
        <v>1470</v>
      </c>
      <c r="O262" t="s">
        <v>1962</v>
      </c>
      <c r="P262" t="s">
        <v>2451</v>
      </c>
      <c r="Q262" s="7" t="s">
        <v>2940</v>
      </c>
      <c r="R262" t="s">
        <v>3342</v>
      </c>
      <c r="S262" t="s">
        <v>3713</v>
      </c>
    </row>
    <row r="263" spans="1:19">
      <c r="A263" t="s">
        <v>280</v>
      </c>
      <c r="B263" t="s">
        <v>714</v>
      </c>
      <c r="C263" t="s">
        <v>853</v>
      </c>
      <c r="D263" t="b">
        <v>1</v>
      </c>
      <c r="E263" t="b">
        <v>0</v>
      </c>
      <c r="F263" t="b">
        <v>0</v>
      </c>
      <c r="G263" t="b">
        <v>0</v>
      </c>
      <c r="H263" t="b">
        <v>0</v>
      </c>
      <c r="I263" t="b">
        <v>0</v>
      </c>
      <c r="J263" t="b">
        <v>0</v>
      </c>
      <c r="K263" t="b">
        <v>0</v>
      </c>
      <c r="L263" t="b">
        <v>0</v>
      </c>
      <c r="M263" t="s">
        <v>1035</v>
      </c>
      <c r="N263" t="s">
        <v>1471</v>
      </c>
      <c r="O263" t="s">
        <v>1963</v>
      </c>
      <c r="P263" t="s">
        <v>2452</v>
      </c>
      <c r="Q263" s="7" t="s">
        <v>2941</v>
      </c>
      <c r="R263" t="s">
        <v>3343</v>
      </c>
      <c r="S263" t="s">
        <v>3714</v>
      </c>
    </row>
    <row r="264" spans="1:19">
      <c r="A264" t="s">
        <v>281</v>
      </c>
      <c r="B264" t="s">
        <v>715</v>
      </c>
      <c r="C264" t="s">
        <v>853</v>
      </c>
      <c r="D264" t="b">
        <v>1</v>
      </c>
      <c r="E264" t="b">
        <v>0</v>
      </c>
      <c r="F264" t="b">
        <v>0</v>
      </c>
      <c r="G264" t="b">
        <v>0</v>
      </c>
      <c r="H264" t="b">
        <v>0</v>
      </c>
      <c r="I264" t="b">
        <v>0</v>
      </c>
      <c r="J264" t="b">
        <v>0</v>
      </c>
      <c r="K264" t="b">
        <v>0</v>
      </c>
      <c r="L264" t="b">
        <v>0</v>
      </c>
      <c r="M264" t="s">
        <v>1036</v>
      </c>
      <c r="N264" t="s">
        <v>1472</v>
      </c>
      <c r="O264" t="s">
        <v>1964</v>
      </c>
      <c r="P264" t="s">
        <v>2453</v>
      </c>
      <c r="Q264" s="7" t="s">
        <v>2942</v>
      </c>
      <c r="R264" t="s">
        <v>3344</v>
      </c>
      <c r="S264" t="s">
        <v>3715</v>
      </c>
    </row>
    <row r="265" spans="1:19">
      <c r="A265" t="s">
        <v>282</v>
      </c>
      <c r="B265" t="s">
        <v>716</v>
      </c>
      <c r="C265" t="s">
        <v>853</v>
      </c>
      <c r="D265" t="b">
        <v>1</v>
      </c>
      <c r="E265" t="b">
        <v>0</v>
      </c>
      <c r="F265" t="b">
        <v>0</v>
      </c>
      <c r="G265" t="b">
        <v>0</v>
      </c>
      <c r="H265" t="b">
        <v>0</v>
      </c>
      <c r="I265" t="b">
        <v>0</v>
      </c>
      <c r="J265" t="b">
        <v>0</v>
      </c>
      <c r="K265" t="b">
        <v>0</v>
      </c>
      <c r="L265" t="b">
        <v>0</v>
      </c>
      <c r="M265" t="s">
        <v>985</v>
      </c>
      <c r="N265" t="s">
        <v>1473</v>
      </c>
      <c r="O265" t="s">
        <v>1965</v>
      </c>
      <c r="P265" t="s">
        <v>2454</v>
      </c>
      <c r="Q265" s="7" t="s">
        <v>2943</v>
      </c>
      <c r="R265" t="s">
        <v>3345</v>
      </c>
      <c r="S265" t="s">
        <v>3716</v>
      </c>
    </row>
    <row r="266" spans="1:19">
      <c r="A266" t="s">
        <v>283</v>
      </c>
      <c r="B266" t="s">
        <v>717</v>
      </c>
      <c r="C266" t="s">
        <v>853</v>
      </c>
      <c r="D266" t="b">
        <v>1</v>
      </c>
      <c r="E266" t="b">
        <v>0</v>
      </c>
      <c r="F266" t="b">
        <v>0</v>
      </c>
      <c r="G266" t="b">
        <v>0</v>
      </c>
      <c r="H266" t="b">
        <v>0</v>
      </c>
      <c r="I266" t="b">
        <v>0</v>
      </c>
      <c r="J266" t="b">
        <v>0</v>
      </c>
      <c r="K266" t="b">
        <v>0</v>
      </c>
      <c r="L266" t="b">
        <v>0</v>
      </c>
      <c r="N266" t="s">
        <v>1474</v>
      </c>
      <c r="O266" t="s">
        <v>1966</v>
      </c>
      <c r="P266" t="s">
        <v>2455</v>
      </c>
      <c r="Q266" s="7" t="s">
        <v>2944</v>
      </c>
      <c r="S266" t="s">
        <v>3717</v>
      </c>
    </row>
    <row r="267" spans="1:19">
      <c r="A267" t="s">
        <v>284</v>
      </c>
      <c r="B267" t="s">
        <v>718</v>
      </c>
      <c r="C267" t="s">
        <v>853</v>
      </c>
      <c r="D267" t="b">
        <v>1</v>
      </c>
      <c r="E267" t="b">
        <v>0</v>
      </c>
      <c r="F267" t="b">
        <v>0</v>
      </c>
      <c r="G267" t="b">
        <v>0</v>
      </c>
      <c r="H267" t="b">
        <v>0</v>
      </c>
      <c r="I267" t="b">
        <v>0</v>
      </c>
      <c r="J267" t="b">
        <v>0</v>
      </c>
      <c r="K267" t="b">
        <v>0</v>
      </c>
      <c r="L267" t="b">
        <v>0</v>
      </c>
      <c r="M267" t="s">
        <v>860</v>
      </c>
      <c r="N267" t="s">
        <v>1475</v>
      </c>
      <c r="O267" t="s">
        <v>1967</v>
      </c>
      <c r="P267" t="s">
        <v>2456</v>
      </c>
      <c r="Q267" s="7" t="s">
        <v>2945</v>
      </c>
    </row>
    <row r="268" spans="1:19">
      <c r="A268" t="s">
        <v>285</v>
      </c>
      <c r="B268" t="s">
        <v>530</v>
      </c>
      <c r="C268" t="s">
        <v>853</v>
      </c>
      <c r="D268" t="b">
        <v>1</v>
      </c>
      <c r="E268" t="b">
        <v>0</v>
      </c>
      <c r="F268" t="b">
        <v>0</v>
      </c>
      <c r="G268" t="b">
        <v>0</v>
      </c>
      <c r="H268" t="b">
        <v>0</v>
      </c>
      <c r="I268" t="b">
        <v>0</v>
      </c>
      <c r="J268" t="b">
        <v>0</v>
      </c>
      <c r="K268" t="b">
        <v>0</v>
      </c>
      <c r="L268" t="b">
        <v>0</v>
      </c>
      <c r="M268" t="s">
        <v>1037</v>
      </c>
      <c r="N268" t="s">
        <v>1476</v>
      </c>
      <c r="O268" t="s">
        <v>1968</v>
      </c>
      <c r="P268" t="s">
        <v>2457</v>
      </c>
      <c r="Q268" s="7" t="s">
        <v>2946</v>
      </c>
      <c r="R268" t="s">
        <v>3346</v>
      </c>
    </row>
    <row r="269" spans="1:19">
      <c r="A269" t="s">
        <v>286</v>
      </c>
      <c r="B269" t="s">
        <v>719</v>
      </c>
      <c r="C269" t="s">
        <v>853</v>
      </c>
      <c r="D269" t="b">
        <v>1</v>
      </c>
      <c r="E269" t="b">
        <v>0</v>
      </c>
      <c r="F269" t="b">
        <v>0</v>
      </c>
      <c r="G269" t="b">
        <v>0</v>
      </c>
      <c r="H269" t="b">
        <v>0</v>
      </c>
      <c r="I269" t="b">
        <v>0</v>
      </c>
      <c r="J269" t="b">
        <v>0</v>
      </c>
      <c r="K269" t="b">
        <v>0</v>
      </c>
      <c r="L269" t="b">
        <v>0</v>
      </c>
      <c r="M269" t="s">
        <v>1038</v>
      </c>
      <c r="N269" t="s">
        <v>1477</v>
      </c>
      <c r="O269" t="s">
        <v>1969</v>
      </c>
      <c r="P269" t="s">
        <v>2458</v>
      </c>
      <c r="Q269" s="7" t="s">
        <v>2947</v>
      </c>
      <c r="R269" t="s">
        <v>3347</v>
      </c>
      <c r="S269" t="s">
        <v>3718</v>
      </c>
    </row>
    <row r="270" spans="1:19">
      <c r="A270" t="s">
        <v>287</v>
      </c>
      <c r="B270" t="s">
        <v>720</v>
      </c>
      <c r="C270" t="s">
        <v>853</v>
      </c>
      <c r="D270" t="b">
        <v>1</v>
      </c>
      <c r="E270" t="b">
        <v>0</v>
      </c>
      <c r="F270" t="b">
        <v>0</v>
      </c>
      <c r="G270" t="b">
        <v>0</v>
      </c>
      <c r="H270" t="b">
        <v>0</v>
      </c>
      <c r="I270" t="b">
        <v>0</v>
      </c>
      <c r="J270" t="b">
        <v>0</v>
      </c>
      <c r="K270" t="b">
        <v>0</v>
      </c>
      <c r="L270" t="b">
        <v>0</v>
      </c>
      <c r="N270" t="s">
        <v>1478</v>
      </c>
      <c r="O270" t="s">
        <v>1970</v>
      </c>
      <c r="P270" t="s">
        <v>2459</v>
      </c>
      <c r="Q270" s="7" t="s">
        <v>2948</v>
      </c>
      <c r="S270" t="s">
        <v>3719</v>
      </c>
    </row>
    <row r="271" spans="1:19">
      <c r="A271" t="s">
        <v>288</v>
      </c>
      <c r="B271" t="s">
        <v>721</v>
      </c>
      <c r="C271" t="s">
        <v>853</v>
      </c>
      <c r="D271" t="b">
        <v>1</v>
      </c>
      <c r="E271" t="b">
        <v>0</v>
      </c>
      <c r="F271" t="b">
        <v>0</v>
      </c>
      <c r="G271" t="b">
        <v>0</v>
      </c>
      <c r="H271" t="b">
        <v>0</v>
      </c>
      <c r="I271" t="b">
        <v>0</v>
      </c>
      <c r="J271" t="b">
        <v>0</v>
      </c>
      <c r="K271" t="b">
        <v>0</v>
      </c>
      <c r="L271" t="b">
        <v>0</v>
      </c>
      <c r="M271" t="s">
        <v>1039</v>
      </c>
      <c r="N271" t="s">
        <v>1479</v>
      </c>
      <c r="O271" t="s">
        <v>1971</v>
      </c>
      <c r="P271" t="s">
        <v>2460</v>
      </c>
      <c r="Q271" s="7" t="s">
        <v>2949</v>
      </c>
      <c r="R271" t="s">
        <v>3348</v>
      </c>
      <c r="S271" t="s">
        <v>3720</v>
      </c>
    </row>
    <row r="272" spans="1:19">
      <c r="A272" t="s">
        <v>289</v>
      </c>
      <c r="B272" t="s">
        <v>722</v>
      </c>
      <c r="C272" t="s">
        <v>853</v>
      </c>
      <c r="D272" t="b">
        <v>1</v>
      </c>
      <c r="E272" t="b">
        <v>0</v>
      </c>
      <c r="F272" t="b">
        <v>0</v>
      </c>
      <c r="G272" t="b">
        <v>0</v>
      </c>
      <c r="H272" t="b">
        <v>0</v>
      </c>
      <c r="I272" t="b">
        <v>0</v>
      </c>
      <c r="J272" t="b">
        <v>0</v>
      </c>
      <c r="K272" t="b">
        <v>0</v>
      </c>
      <c r="L272" t="b">
        <v>0</v>
      </c>
      <c r="M272" t="s">
        <v>1040</v>
      </c>
      <c r="N272" t="s">
        <v>1480</v>
      </c>
      <c r="O272" t="s">
        <v>1972</v>
      </c>
      <c r="P272" t="s">
        <v>2461</v>
      </c>
      <c r="Q272" s="7" t="s">
        <v>2950</v>
      </c>
      <c r="R272" t="s">
        <v>3349</v>
      </c>
      <c r="S272" t="s">
        <v>3721</v>
      </c>
    </row>
    <row r="273" spans="1:19">
      <c r="A273" t="s">
        <v>290</v>
      </c>
      <c r="B273" t="s">
        <v>723</v>
      </c>
      <c r="C273" t="s">
        <v>853</v>
      </c>
      <c r="D273" t="b">
        <v>1</v>
      </c>
      <c r="E273" t="b">
        <v>0</v>
      </c>
      <c r="F273" t="b">
        <v>0</v>
      </c>
      <c r="G273" t="b">
        <v>0</v>
      </c>
      <c r="H273" t="b">
        <v>0</v>
      </c>
      <c r="I273" t="b">
        <v>0</v>
      </c>
      <c r="J273" t="b">
        <v>0</v>
      </c>
      <c r="K273" t="b">
        <v>0</v>
      </c>
      <c r="L273" t="b">
        <v>0</v>
      </c>
      <c r="M273" t="s">
        <v>1041</v>
      </c>
      <c r="N273" t="s">
        <v>1481</v>
      </c>
      <c r="O273" t="s">
        <v>1973</v>
      </c>
      <c r="P273" t="s">
        <v>2462</v>
      </c>
      <c r="Q273" s="7" t="s">
        <v>2951</v>
      </c>
      <c r="R273" t="s">
        <v>3350</v>
      </c>
    </row>
    <row r="274" spans="1:19">
      <c r="A274" t="s">
        <v>291</v>
      </c>
      <c r="B274" t="s">
        <v>724</v>
      </c>
      <c r="C274" t="s">
        <v>853</v>
      </c>
      <c r="D274" t="b">
        <v>1</v>
      </c>
      <c r="E274" t="b">
        <v>0</v>
      </c>
      <c r="F274" t="b">
        <v>0</v>
      </c>
      <c r="G274" t="b">
        <v>0</v>
      </c>
      <c r="H274" t="b">
        <v>0</v>
      </c>
      <c r="I274" t="b">
        <v>0</v>
      </c>
      <c r="J274" t="b">
        <v>0</v>
      </c>
      <c r="K274" t="b">
        <v>0</v>
      </c>
      <c r="L274" t="b">
        <v>0</v>
      </c>
      <c r="M274" t="s">
        <v>1042</v>
      </c>
      <c r="N274" t="s">
        <v>1482</v>
      </c>
      <c r="O274" t="s">
        <v>1974</v>
      </c>
      <c r="P274" t="s">
        <v>2463</v>
      </c>
      <c r="Q274" s="7" t="s">
        <v>2952</v>
      </c>
      <c r="R274" t="s">
        <v>3351</v>
      </c>
      <c r="S274" t="s">
        <v>3722</v>
      </c>
    </row>
    <row r="275" spans="1:19">
      <c r="A275" t="s">
        <v>292</v>
      </c>
      <c r="B275" t="s">
        <v>725</v>
      </c>
      <c r="C275" t="s">
        <v>853</v>
      </c>
      <c r="D275" t="b">
        <v>1</v>
      </c>
      <c r="E275" t="b">
        <v>0</v>
      </c>
      <c r="F275" t="b">
        <v>0</v>
      </c>
      <c r="G275" t="b">
        <v>0</v>
      </c>
      <c r="H275" t="b">
        <v>0</v>
      </c>
      <c r="I275" t="b">
        <v>0</v>
      </c>
      <c r="J275" t="b">
        <v>0</v>
      </c>
      <c r="K275" t="b">
        <v>0</v>
      </c>
      <c r="L275" t="b">
        <v>0</v>
      </c>
      <c r="N275" t="s">
        <v>1483</v>
      </c>
      <c r="O275" t="s">
        <v>1975</v>
      </c>
      <c r="P275" t="s">
        <v>2464</v>
      </c>
      <c r="Q275" s="7" t="s">
        <v>2953</v>
      </c>
      <c r="S275" t="s">
        <v>3723</v>
      </c>
    </row>
    <row r="276" spans="1:19">
      <c r="A276" t="s">
        <v>293</v>
      </c>
      <c r="B276" t="s">
        <v>524</v>
      </c>
      <c r="C276" t="s">
        <v>853</v>
      </c>
      <c r="D276" t="b">
        <v>1</v>
      </c>
      <c r="E276" t="b">
        <v>0</v>
      </c>
      <c r="F276" t="b">
        <v>0</v>
      </c>
      <c r="G276" t="b">
        <v>0</v>
      </c>
      <c r="H276" t="b">
        <v>0</v>
      </c>
      <c r="I276" t="b">
        <v>0</v>
      </c>
      <c r="J276" t="b">
        <v>0</v>
      </c>
      <c r="K276" t="b">
        <v>0</v>
      </c>
      <c r="L276" t="b">
        <v>1</v>
      </c>
      <c r="M276" t="s">
        <v>1043</v>
      </c>
      <c r="N276" t="s">
        <v>1484</v>
      </c>
      <c r="O276" t="s">
        <v>1976</v>
      </c>
      <c r="P276" t="s">
        <v>2465</v>
      </c>
      <c r="Q276" s="7" t="s">
        <v>2954</v>
      </c>
      <c r="R276" t="s">
        <v>3352</v>
      </c>
    </row>
    <row r="277" spans="1:19">
      <c r="A277" t="s">
        <v>294</v>
      </c>
      <c r="B277" t="s">
        <v>726</v>
      </c>
      <c r="C277" t="s">
        <v>853</v>
      </c>
      <c r="D277" t="b">
        <v>1</v>
      </c>
      <c r="E277" t="b">
        <v>0</v>
      </c>
      <c r="F277" t="b">
        <v>0</v>
      </c>
      <c r="G277" t="b">
        <v>0</v>
      </c>
      <c r="H277" t="b">
        <v>0</v>
      </c>
      <c r="I277" t="b">
        <v>0</v>
      </c>
      <c r="J277" t="b">
        <v>1</v>
      </c>
      <c r="K277" t="b">
        <v>0</v>
      </c>
      <c r="L277" t="b">
        <v>0</v>
      </c>
      <c r="M277" t="s">
        <v>1044</v>
      </c>
      <c r="N277" t="s">
        <v>1485</v>
      </c>
      <c r="O277" t="s">
        <v>1977</v>
      </c>
      <c r="P277" t="s">
        <v>2466</v>
      </c>
      <c r="Q277" s="7" t="s">
        <v>2955</v>
      </c>
      <c r="R277" t="s">
        <v>3353</v>
      </c>
      <c r="S277" t="s">
        <v>3724</v>
      </c>
    </row>
    <row r="278" spans="1:19">
      <c r="A278" t="s">
        <v>295</v>
      </c>
      <c r="B278" t="s">
        <v>727</v>
      </c>
      <c r="C278" t="s">
        <v>853</v>
      </c>
      <c r="D278" t="b">
        <v>1</v>
      </c>
      <c r="E278" t="b">
        <v>0</v>
      </c>
      <c r="F278" t="b">
        <v>0</v>
      </c>
      <c r="G278" t="b">
        <v>0</v>
      </c>
      <c r="H278" t="b">
        <v>0</v>
      </c>
      <c r="I278" t="b">
        <v>0</v>
      </c>
      <c r="J278" t="b">
        <v>0</v>
      </c>
      <c r="K278" t="b">
        <v>0</v>
      </c>
      <c r="L278" t="b">
        <v>0</v>
      </c>
      <c r="M278" t="s">
        <v>1045</v>
      </c>
      <c r="N278" t="s">
        <v>1486</v>
      </c>
      <c r="O278" t="s">
        <v>1978</v>
      </c>
      <c r="P278" t="s">
        <v>2467</v>
      </c>
      <c r="Q278" s="7" t="s">
        <v>2956</v>
      </c>
      <c r="R278" t="s">
        <v>3354</v>
      </c>
      <c r="S278" t="s">
        <v>3725</v>
      </c>
    </row>
    <row r="279" spans="1:19">
      <c r="A279" t="s">
        <v>296</v>
      </c>
      <c r="B279" t="s">
        <v>673</v>
      </c>
      <c r="C279" t="s">
        <v>853</v>
      </c>
      <c r="D279" t="b">
        <v>1</v>
      </c>
      <c r="E279" t="b">
        <v>0</v>
      </c>
      <c r="F279" t="b">
        <v>0</v>
      </c>
      <c r="G279" t="b">
        <v>0</v>
      </c>
      <c r="H279" t="b">
        <v>0</v>
      </c>
      <c r="I279" t="b">
        <v>0</v>
      </c>
      <c r="J279" t="b">
        <v>0</v>
      </c>
      <c r="K279" t="b">
        <v>0</v>
      </c>
      <c r="L279" t="b">
        <v>0</v>
      </c>
      <c r="M279" t="s">
        <v>860</v>
      </c>
      <c r="N279" t="s">
        <v>1487</v>
      </c>
      <c r="O279" t="s">
        <v>1979</v>
      </c>
      <c r="P279" t="s">
        <v>2468</v>
      </c>
      <c r="Q279" s="7" t="s">
        <v>2957</v>
      </c>
    </row>
    <row r="280" spans="1:19">
      <c r="A280" t="s">
        <v>297</v>
      </c>
      <c r="B280" t="s">
        <v>728</v>
      </c>
      <c r="C280" t="s">
        <v>853</v>
      </c>
      <c r="D280" t="b">
        <v>1</v>
      </c>
      <c r="E280" t="b">
        <v>0</v>
      </c>
      <c r="F280" t="b">
        <v>0</v>
      </c>
      <c r="G280" t="b">
        <v>0</v>
      </c>
      <c r="H280" t="b">
        <v>0</v>
      </c>
      <c r="I280" t="b">
        <v>0</v>
      </c>
      <c r="J280" t="b">
        <v>0</v>
      </c>
      <c r="K280" t="b">
        <v>0</v>
      </c>
      <c r="L280" t="b">
        <v>0</v>
      </c>
      <c r="M280" t="s">
        <v>1046</v>
      </c>
      <c r="N280" t="s">
        <v>1488</v>
      </c>
      <c r="O280" t="s">
        <v>1980</v>
      </c>
      <c r="P280" t="s">
        <v>2469</v>
      </c>
      <c r="Q280" s="7" t="s">
        <v>2958</v>
      </c>
      <c r="R280" t="s">
        <v>3355</v>
      </c>
      <c r="S280" t="s">
        <v>3726</v>
      </c>
    </row>
    <row r="281" spans="1:19">
      <c r="A281" t="s">
        <v>298</v>
      </c>
      <c r="B281" t="s">
        <v>729</v>
      </c>
      <c r="C281" t="s">
        <v>853</v>
      </c>
      <c r="D281" t="b">
        <v>1</v>
      </c>
      <c r="E281" t="b">
        <v>0</v>
      </c>
      <c r="F281" t="b">
        <v>0</v>
      </c>
      <c r="G281" t="b">
        <v>0</v>
      </c>
      <c r="H281" t="b">
        <v>0</v>
      </c>
      <c r="I281" t="b">
        <v>0</v>
      </c>
      <c r="J281" t="b">
        <v>0</v>
      </c>
      <c r="K281" t="b">
        <v>0</v>
      </c>
      <c r="L281" t="b">
        <v>0</v>
      </c>
      <c r="M281" t="s">
        <v>1047</v>
      </c>
      <c r="N281" t="s">
        <v>1489</v>
      </c>
      <c r="O281" t="s">
        <v>1981</v>
      </c>
      <c r="P281" t="s">
        <v>2470</v>
      </c>
      <c r="Q281" s="7" t="s">
        <v>2959</v>
      </c>
      <c r="R281" t="s">
        <v>3356</v>
      </c>
    </row>
    <row r="282" spans="1:19">
      <c r="A282" t="s">
        <v>299</v>
      </c>
      <c r="B282" t="s">
        <v>730</v>
      </c>
      <c r="C282" t="s">
        <v>853</v>
      </c>
      <c r="D282" t="b">
        <v>1</v>
      </c>
      <c r="E282" t="b">
        <v>0</v>
      </c>
      <c r="F282" t="b">
        <v>0</v>
      </c>
      <c r="G282" t="b">
        <v>0</v>
      </c>
      <c r="H282" t="b">
        <v>0</v>
      </c>
      <c r="I282" t="b">
        <v>0</v>
      </c>
      <c r="J282" t="b">
        <v>0</v>
      </c>
      <c r="K282" t="b">
        <v>0</v>
      </c>
      <c r="L282" t="b">
        <v>0</v>
      </c>
      <c r="M282" t="s">
        <v>1048</v>
      </c>
      <c r="N282" t="s">
        <v>1490</v>
      </c>
      <c r="O282" t="s">
        <v>1982</v>
      </c>
      <c r="P282" t="s">
        <v>2471</v>
      </c>
      <c r="Q282" s="7" t="s">
        <v>2960</v>
      </c>
      <c r="R282" t="s">
        <v>3357</v>
      </c>
      <c r="S282" t="s">
        <v>3727</v>
      </c>
    </row>
    <row r="283" spans="1:19">
      <c r="A283" t="s">
        <v>300</v>
      </c>
      <c r="B283" t="s">
        <v>731</v>
      </c>
      <c r="C283" t="s">
        <v>853</v>
      </c>
      <c r="D283" t="b">
        <v>1</v>
      </c>
      <c r="E283" t="b">
        <v>0</v>
      </c>
      <c r="F283" t="b">
        <v>0</v>
      </c>
      <c r="G283" t="b">
        <v>0</v>
      </c>
      <c r="H283" t="b">
        <v>0</v>
      </c>
      <c r="I283" t="b">
        <v>0</v>
      </c>
      <c r="J283" t="b">
        <v>0</v>
      </c>
      <c r="K283" t="b">
        <v>0</v>
      </c>
      <c r="L283" t="b">
        <v>0</v>
      </c>
      <c r="M283" t="s">
        <v>1049</v>
      </c>
      <c r="N283" t="s">
        <v>1491</v>
      </c>
      <c r="O283" t="s">
        <v>1983</v>
      </c>
      <c r="P283" t="s">
        <v>2472</v>
      </c>
      <c r="Q283" s="7" t="s">
        <v>2961</v>
      </c>
      <c r="R283" t="s">
        <v>3358</v>
      </c>
      <c r="S283" t="s">
        <v>3728</v>
      </c>
    </row>
    <row r="284" spans="1:19">
      <c r="A284" t="s">
        <v>301</v>
      </c>
      <c r="B284" t="s">
        <v>659</v>
      </c>
      <c r="C284" t="s">
        <v>853</v>
      </c>
      <c r="D284" t="b">
        <v>1</v>
      </c>
      <c r="E284" t="b">
        <v>0</v>
      </c>
      <c r="F284" t="b">
        <v>0</v>
      </c>
      <c r="G284" t="b">
        <v>0</v>
      </c>
      <c r="H284" t="b">
        <v>0</v>
      </c>
      <c r="I284" t="b">
        <v>0</v>
      </c>
      <c r="J284" t="b">
        <v>0</v>
      </c>
      <c r="K284" t="b">
        <v>0</v>
      </c>
      <c r="L284" t="b">
        <v>0</v>
      </c>
      <c r="M284" t="s">
        <v>1050</v>
      </c>
      <c r="N284" t="s">
        <v>1492</v>
      </c>
      <c r="O284" t="s">
        <v>1984</v>
      </c>
      <c r="P284" t="s">
        <v>2473</v>
      </c>
      <c r="Q284" s="7" t="s">
        <v>2962</v>
      </c>
      <c r="R284" t="s">
        <v>3359</v>
      </c>
    </row>
    <row r="285" spans="1:19">
      <c r="A285" t="s">
        <v>302</v>
      </c>
      <c r="B285" t="s">
        <v>530</v>
      </c>
      <c r="C285" t="s">
        <v>853</v>
      </c>
      <c r="D285" t="b">
        <v>1</v>
      </c>
      <c r="E285" t="b">
        <v>0</v>
      </c>
      <c r="F285" t="b">
        <v>0</v>
      </c>
      <c r="G285" t="b">
        <v>0</v>
      </c>
      <c r="H285" t="b">
        <v>0</v>
      </c>
      <c r="I285" t="b">
        <v>0</v>
      </c>
      <c r="J285" t="b">
        <v>0</v>
      </c>
      <c r="K285" t="b">
        <v>0</v>
      </c>
      <c r="L285" t="b">
        <v>0</v>
      </c>
      <c r="M285" t="s">
        <v>1051</v>
      </c>
      <c r="N285" t="s">
        <v>1493</v>
      </c>
      <c r="O285" t="s">
        <v>1985</v>
      </c>
      <c r="P285" t="s">
        <v>2474</v>
      </c>
      <c r="Q285" s="7" t="s">
        <v>2963</v>
      </c>
      <c r="R285" t="s">
        <v>3360</v>
      </c>
    </row>
    <row r="286" spans="1:19">
      <c r="A286" t="s">
        <v>303</v>
      </c>
      <c r="B286" t="s">
        <v>667</v>
      </c>
      <c r="C286" t="s">
        <v>853</v>
      </c>
      <c r="D286" t="b">
        <v>1</v>
      </c>
      <c r="E286" t="b">
        <v>0</v>
      </c>
      <c r="F286" t="b">
        <v>0</v>
      </c>
      <c r="G286" t="b">
        <v>0</v>
      </c>
      <c r="H286" t="b">
        <v>0</v>
      </c>
      <c r="I286" t="b">
        <v>0</v>
      </c>
      <c r="J286" t="b">
        <v>1</v>
      </c>
      <c r="K286" t="b">
        <v>0</v>
      </c>
      <c r="L286" t="b">
        <v>0</v>
      </c>
      <c r="M286" t="s">
        <v>1052</v>
      </c>
      <c r="N286" t="s">
        <v>1494</v>
      </c>
      <c r="O286" t="s">
        <v>1986</v>
      </c>
      <c r="P286" t="s">
        <v>2475</v>
      </c>
      <c r="Q286" s="7" t="s">
        <v>2964</v>
      </c>
      <c r="R286" t="s">
        <v>3361</v>
      </c>
    </row>
    <row r="287" spans="1:19">
      <c r="A287" t="s">
        <v>304</v>
      </c>
      <c r="B287" t="s">
        <v>732</v>
      </c>
      <c r="C287" t="s">
        <v>853</v>
      </c>
      <c r="D287" t="b">
        <v>1</v>
      </c>
      <c r="E287" t="b">
        <v>0</v>
      </c>
      <c r="F287" t="b">
        <v>0</v>
      </c>
      <c r="G287" t="b">
        <v>0</v>
      </c>
      <c r="H287" t="b">
        <v>0</v>
      </c>
      <c r="I287" t="b">
        <v>0</v>
      </c>
      <c r="J287" t="b">
        <v>0</v>
      </c>
      <c r="K287" t="b">
        <v>0</v>
      </c>
      <c r="L287" t="b">
        <v>1</v>
      </c>
      <c r="M287" t="s">
        <v>1053</v>
      </c>
      <c r="N287" t="s">
        <v>1495</v>
      </c>
      <c r="O287" t="s">
        <v>1987</v>
      </c>
      <c r="P287" t="s">
        <v>2476</v>
      </c>
      <c r="Q287" s="7" t="s">
        <v>2965</v>
      </c>
      <c r="R287" t="s">
        <v>3362</v>
      </c>
      <c r="S287" t="s">
        <v>3729</v>
      </c>
    </row>
    <row r="288" spans="1:19">
      <c r="A288" t="s">
        <v>305</v>
      </c>
      <c r="B288" t="s">
        <v>733</v>
      </c>
      <c r="C288" t="s">
        <v>854</v>
      </c>
      <c r="D288" t="b">
        <v>1</v>
      </c>
      <c r="E288" t="b">
        <v>0</v>
      </c>
      <c r="F288" t="b">
        <v>0</v>
      </c>
      <c r="G288" t="b">
        <v>0</v>
      </c>
      <c r="H288" t="b">
        <v>0</v>
      </c>
      <c r="I288" t="b">
        <v>0</v>
      </c>
      <c r="J288" t="b">
        <v>0</v>
      </c>
      <c r="K288" t="b">
        <v>0</v>
      </c>
      <c r="L288" t="b">
        <v>0</v>
      </c>
      <c r="M288" t="s">
        <v>1054</v>
      </c>
      <c r="N288" t="s">
        <v>1496</v>
      </c>
      <c r="O288" t="s">
        <v>1988</v>
      </c>
      <c r="P288" t="s">
        <v>2477</v>
      </c>
      <c r="Q288" s="7" t="s">
        <v>2966</v>
      </c>
      <c r="R288" t="s">
        <v>3363</v>
      </c>
      <c r="S288" t="s">
        <v>3730</v>
      </c>
    </row>
    <row r="289" spans="1:19">
      <c r="A289" t="s">
        <v>306</v>
      </c>
      <c r="B289" t="s">
        <v>721</v>
      </c>
      <c r="C289" t="s">
        <v>854</v>
      </c>
      <c r="D289" t="b">
        <v>1</v>
      </c>
      <c r="E289" t="b">
        <v>0</v>
      </c>
      <c r="F289" t="b">
        <v>0</v>
      </c>
      <c r="G289" t="b">
        <v>0</v>
      </c>
      <c r="H289" t="b">
        <v>0</v>
      </c>
      <c r="I289" t="b">
        <v>0</v>
      </c>
      <c r="J289" t="b">
        <v>0</v>
      </c>
      <c r="K289" t="b">
        <v>0</v>
      </c>
      <c r="L289" t="b">
        <v>0</v>
      </c>
      <c r="M289" t="s">
        <v>1055</v>
      </c>
      <c r="N289" t="s">
        <v>1497</v>
      </c>
      <c r="O289" t="s">
        <v>1989</v>
      </c>
      <c r="P289" t="s">
        <v>2478</v>
      </c>
      <c r="Q289" s="7" t="s">
        <v>2967</v>
      </c>
      <c r="R289" t="s">
        <v>3364</v>
      </c>
      <c r="S289" t="s">
        <v>3731</v>
      </c>
    </row>
    <row r="290" spans="1:19">
      <c r="A290" t="s">
        <v>307</v>
      </c>
      <c r="B290" t="s">
        <v>734</v>
      </c>
      <c r="C290" t="s">
        <v>854</v>
      </c>
      <c r="D290" t="b">
        <v>1</v>
      </c>
      <c r="E290" t="b">
        <v>0</v>
      </c>
      <c r="F290" t="b">
        <v>0</v>
      </c>
      <c r="G290" t="b">
        <v>0</v>
      </c>
      <c r="H290" t="b">
        <v>0</v>
      </c>
      <c r="I290" t="b">
        <v>0</v>
      </c>
      <c r="J290" t="b">
        <v>0</v>
      </c>
      <c r="K290" t="b">
        <v>0</v>
      </c>
      <c r="L290" t="b">
        <v>0</v>
      </c>
      <c r="M290" t="s">
        <v>1056</v>
      </c>
      <c r="N290" t="s">
        <v>1498</v>
      </c>
      <c r="O290" t="s">
        <v>1990</v>
      </c>
      <c r="P290" t="s">
        <v>2479</v>
      </c>
      <c r="Q290" s="7" t="s">
        <v>2968</v>
      </c>
      <c r="R290" t="s">
        <v>3365</v>
      </c>
      <c r="S290" t="s">
        <v>3732</v>
      </c>
    </row>
    <row r="291" spans="1:19">
      <c r="A291" t="s">
        <v>308</v>
      </c>
      <c r="B291" t="s">
        <v>530</v>
      </c>
      <c r="C291" t="s">
        <v>854</v>
      </c>
      <c r="D291" t="b">
        <v>1</v>
      </c>
      <c r="E291" t="b">
        <v>0</v>
      </c>
      <c r="F291" t="b">
        <v>0</v>
      </c>
      <c r="G291" t="b">
        <v>0</v>
      </c>
      <c r="H291" t="b">
        <v>0</v>
      </c>
      <c r="I291" t="b">
        <v>0</v>
      </c>
      <c r="J291" t="b">
        <v>0</v>
      </c>
      <c r="K291" t="b">
        <v>0</v>
      </c>
      <c r="L291" t="b">
        <v>0</v>
      </c>
      <c r="M291" t="s">
        <v>1057</v>
      </c>
      <c r="N291" t="s">
        <v>1499</v>
      </c>
      <c r="O291" t="s">
        <v>1991</v>
      </c>
      <c r="P291" t="s">
        <v>2480</v>
      </c>
      <c r="Q291" s="7" t="s">
        <v>2969</v>
      </c>
      <c r="R291" t="s">
        <v>3366</v>
      </c>
    </row>
    <row r="292" spans="1:19">
      <c r="A292" t="s">
        <v>309</v>
      </c>
      <c r="B292" t="s">
        <v>735</v>
      </c>
      <c r="C292" t="s">
        <v>854</v>
      </c>
      <c r="D292" t="b">
        <v>1</v>
      </c>
      <c r="E292" t="b">
        <v>0</v>
      </c>
      <c r="F292" t="b">
        <v>0</v>
      </c>
      <c r="G292" t="b">
        <v>0</v>
      </c>
      <c r="H292" t="b">
        <v>0</v>
      </c>
      <c r="I292" t="b">
        <v>0</v>
      </c>
      <c r="J292" t="b">
        <v>0</v>
      </c>
      <c r="K292" t="b">
        <v>0</v>
      </c>
      <c r="L292" t="b">
        <v>0</v>
      </c>
      <c r="M292" t="s">
        <v>1058</v>
      </c>
      <c r="N292" t="s">
        <v>1500</v>
      </c>
      <c r="O292" t="s">
        <v>1992</v>
      </c>
      <c r="P292" t="s">
        <v>2481</v>
      </c>
      <c r="Q292" s="7" t="s">
        <v>2970</v>
      </c>
      <c r="R292" t="s">
        <v>3367</v>
      </c>
      <c r="S292" t="s">
        <v>3733</v>
      </c>
    </row>
    <row r="293" spans="1:19">
      <c r="A293" t="s">
        <v>310</v>
      </c>
      <c r="B293" t="s">
        <v>736</v>
      </c>
      <c r="C293" t="s">
        <v>854</v>
      </c>
      <c r="D293" t="b">
        <v>1</v>
      </c>
      <c r="E293" t="b">
        <v>0</v>
      </c>
      <c r="F293" t="b">
        <v>0</v>
      </c>
      <c r="G293" t="b">
        <v>0</v>
      </c>
      <c r="H293" t="b">
        <v>0</v>
      </c>
      <c r="I293" t="b">
        <v>0</v>
      </c>
      <c r="J293" t="b">
        <v>0</v>
      </c>
      <c r="K293" t="b">
        <v>0</v>
      </c>
      <c r="L293" t="b">
        <v>0</v>
      </c>
      <c r="N293" t="s">
        <v>1501</v>
      </c>
      <c r="O293" t="s">
        <v>1993</v>
      </c>
      <c r="P293" t="s">
        <v>2482</v>
      </c>
      <c r="Q293" s="7" t="s">
        <v>2971</v>
      </c>
      <c r="S293" t="s">
        <v>3734</v>
      </c>
    </row>
    <row r="294" spans="1:19">
      <c r="A294" t="s">
        <v>311</v>
      </c>
      <c r="B294" t="s">
        <v>737</v>
      </c>
      <c r="C294" t="s">
        <v>854</v>
      </c>
      <c r="D294" t="b">
        <v>1</v>
      </c>
      <c r="E294" t="b">
        <v>0</v>
      </c>
      <c r="F294" t="b">
        <v>0</v>
      </c>
      <c r="G294" t="b">
        <v>0</v>
      </c>
      <c r="H294" t="b">
        <v>0</v>
      </c>
      <c r="I294" t="b">
        <v>0</v>
      </c>
      <c r="J294" t="b">
        <v>0</v>
      </c>
      <c r="K294" t="b">
        <v>0</v>
      </c>
      <c r="L294" t="b">
        <v>0</v>
      </c>
      <c r="N294" t="s">
        <v>1502</v>
      </c>
      <c r="O294" t="s">
        <v>1994</v>
      </c>
      <c r="P294" t="s">
        <v>2483</v>
      </c>
      <c r="Q294" s="7" t="s">
        <v>2972</v>
      </c>
      <c r="S294" t="s">
        <v>3735</v>
      </c>
    </row>
    <row r="295" spans="1:19">
      <c r="A295" t="s">
        <v>312</v>
      </c>
      <c r="B295" t="s">
        <v>707</v>
      </c>
      <c r="C295" t="s">
        <v>854</v>
      </c>
      <c r="D295" t="b">
        <v>1</v>
      </c>
      <c r="E295" t="b">
        <v>0</v>
      </c>
      <c r="F295" t="b">
        <v>0</v>
      </c>
      <c r="G295" t="b">
        <v>1</v>
      </c>
      <c r="H295" t="b">
        <v>0</v>
      </c>
      <c r="I295" t="b">
        <v>0</v>
      </c>
      <c r="J295" t="b">
        <v>0</v>
      </c>
      <c r="K295" t="b">
        <v>0</v>
      </c>
      <c r="L295" t="b">
        <v>0</v>
      </c>
      <c r="M295" t="s">
        <v>1059</v>
      </c>
      <c r="N295" t="s">
        <v>1503</v>
      </c>
      <c r="O295" t="s">
        <v>1995</v>
      </c>
      <c r="P295" t="s">
        <v>2484</v>
      </c>
      <c r="Q295" s="7" t="s">
        <v>2973</v>
      </c>
      <c r="R295" t="s">
        <v>3368</v>
      </c>
    </row>
    <row r="296" spans="1:19">
      <c r="A296" t="s">
        <v>313</v>
      </c>
      <c r="B296" t="s">
        <v>738</v>
      </c>
      <c r="C296" t="s">
        <v>854</v>
      </c>
      <c r="D296" t="b">
        <v>1</v>
      </c>
      <c r="E296" t="b">
        <v>0</v>
      </c>
      <c r="F296" t="b">
        <v>0</v>
      </c>
      <c r="G296" t="b">
        <v>0</v>
      </c>
      <c r="H296" t="b">
        <v>0</v>
      </c>
      <c r="I296" t="b">
        <v>0</v>
      </c>
      <c r="J296" t="b">
        <v>0</v>
      </c>
      <c r="K296" t="b">
        <v>0</v>
      </c>
      <c r="L296" t="b">
        <v>0</v>
      </c>
      <c r="M296" t="s">
        <v>860</v>
      </c>
      <c r="N296" t="s">
        <v>1504</v>
      </c>
      <c r="O296" t="s">
        <v>1996</v>
      </c>
      <c r="P296" t="s">
        <v>2485</v>
      </c>
      <c r="Q296" s="7" t="s">
        <v>2974</v>
      </c>
    </row>
    <row r="297" spans="1:19">
      <c r="A297" t="s">
        <v>314</v>
      </c>
      <c r="B297" t="s">
        <v>696</v>
      </c>
      <c r="C297" t="s">
        <v>854</v>
      </c>
      <c r="D297" t="b">
        <v>1</v>
      </c>
      <c r="E297" t="b">
        <v>0</v>
      </c>
      <c r="F297" t="b">
        <v>0</v>
      </c>
      <c r="G297" t="b">
        <v>0</v>
      </c>
      <c r="H297" t="b">
        <v>0</v>
      </c>
      <c r="I297" t="b">
        <v>0</v>
      </c>
      <c r="J297" t="b">
        <v>0</v>
      </c>
      <c r="K297" t="b">
        <v>0</v>
      </c>
      <c r="L297" t="b">
        <v>0</v>
      </c>
      <c r="M297" t="s">
        <v>860</v>
      </c>
      <c r="N297" t="s">
        <v>1505</v>
      </c>
      <c r="O297" t="s">
        <v>1997</v>
      </c>
      <c r="P297" t="s">
        <v>2486</v>
      </c>
      <c r="Q297" s="7" t="s">
        <v>2975</v>
      </c>
    </row>
    <row r="298" spans="1:19">
      <c r="A298" t="s">
        <v>315</v>
      </c>
      <c r="B298" t="s">
        <v>739</v>
      </c>
      <c r="C298" t="s">
        <v>854</v>
      </c>
      <c r="D298" t="b">
        <v>1</v>
      </c>
      <c r="E298" t="b">
        <v>0</v>
      </c>
      <c r="F298" t="b">
        <v>0</v>
      </c>
      <c r="G298" t="b">
        <v>0</v>
      </c>
      <c r="H298" t="b">
        <v>0</v>
      </c>
      <c r="I298" t="b">
        <v>0</v>
      </c>
      <c r="J298" t="b">
        <v>0</v>
      </c>
      <c r="K298" t="b">
        <v>0</v>
      </c>
      <c r="L298" t="b">
        <v>0</v>
      </c>
      <c r="M298" t="s">
        <v>1060</v>
      </c>
      <c r="N298" t="s">
        <v>1506</v>
      </c>
      <c r="O298" t="s">
        <v>1998</v>
      </c>
      <c r="P298" t="s">
        <v>2487</v>
      </c>
      <c r="Q298" s="7" t="s">
        <v>2976</v>
      </c>
      <c r="R298" t="s">
        <v>3369</v>
      </c>
      <c r="S298" t="s">
        <v>3736</v>
      </c>
    </row>
    <row r="299" spans="1:19">
      <c r="A299" t="s">
        <v>316</v>
      </c>
      <c r="B299" t="s">
        <v>621</v>
      </c>
      <c r="C299" t="s">
        <v>854</v>
      </c>
      <c r="D299" t="b">
        <v>0</v>
      </c>
      <c r="E299" t="b">
        <v>0</v>
      </c>
      <c r="F299" t="b">
        <v>0</v>
      </c>
      <c r="G299" t="b">
        <v>0</v>
      </c>
      <c r="H299" t="b">
        <v>0</v>
      </c>
      <c r="I299" t="b">
        <v>0</v>
      </c>
      <c r="J299" t="b">
        <v>0</v>
      </c>
      <c r="K299" t="b">
        <v>0</v>
      </c>
      <c r="L299" t="b">
        <v>0</v>
      </c>
      <c r="M299" t="s">
        <v>860</v>
      </c>
      <c r="O299" t="s">
        <v>1999</v>
      </c>
      <c r="P299" t="s">
        <v>2488</v>
      </c>
      <c r="Q299" s="7" t="s">
        <v>2977</v>
      </c>
    </row>
    <row r="300" spans="1:19">
      <c r="A300" t="s">
        <v>317</v>
      </c>
      <c r="B300" t="s">
        <v>676</v>
      </c>
      <c r="C300" t="s">
        <v>854</v>
      </c>
      <c r="D300" t="b">
        <v>1</v>
      </c>
      <c r="E300" t="b">
        <v>0</v>
      </c>
      <c r="F300" t="b">
        <v>0</v>
      </c>
      <c r="G300" t="b">
        <v>0</v>
      </c>
      <c r="H300" t="b">
        <v>0</v>
      </c>
      <c r="I300" t="b">
        <v>0</v>
      </c>
      <c r="J300" t="b">
        <v>0</v>
      </c>
      <c r="K300" t="b">
        <v>0</v>
      </c>
      <c r="L300" t="b">
        <v>1</v>
      </c>
      <c r="M300" t="s">
        <v>1061</v>
      </c>
      <c r="N300" t="s">
        <v>1507</v>
      </c>
      <c r="O300" t="s">
        <v>2000</v>
      </c>
      <c r="P300" t="s">
        <v>2489</v>
      </c>
      <c r="Q300" s="7" t="s">
        <v>2978</v>
      </c>
      <c r="R300" t="s">
        <v>3370</v>
      </c>
    </row>
    <row r="301" spans="1:19">
      <c r="A301" t="s">
        <v>318</v>
      </c>
      <c r="B301" t="s">
        <v>740</v>
      </c>
      <c r="C301" t="s">
        <v>854</v>
      </c>
      <c r="D301" t="b">
        <v>1</v>
      </c>
      <c r="E301" t="b">
        <v>0</v>
      </c>
      <c r="F301" t="b">
        <v>0</v>
      </c>
      <c r="G301" t="b">
        <v>0</v>
      </c>
      <c r="H301" t="b">
        <v>0</v>
      </c>
      <c r="I301" t="b">
        <v>0</v>
      </c>
      <c r="J301" t="b">
        <v>0</v>
      </c>
      <c r="K301" t="b">
        <v>0</v>
      </c>
      <c r="L301" t="b">
        <v>0</v>
      </c>
      <c r="M301" t="s">
        <v>1062</v>
      </c>
      <c r="N301" t="s">
        <v>1508</v>
      </c>
      <c r="O301" t="s">
        <v>2001</v>
      </c>
      <c r="P301" t="s">
        <v>2490</v>
      </c>
      <c r="Q301" s="7" t="s">
        <v>2979</v>
      </c>
      <c r="R301" t="s">
        <v>3371</v>
      </c>
      <c r="S301" t="s">
        <v>3737</v>
      </c>
    </row>
    <row r="302" spans="1:19">
      <c r="A302" t="s">
        <v>319</v>
      </c>
      <c r="B302" t="s">
        <v>741</v>
      </c>
      <c r="C302" t="s">
        <v>854</v>
      </c>
      <c r="D302" t="b">
        <v>1</v>
      </c>
      <c r="E302" t="b">
        <v>0</v>
      </c>
      <c r="F302" t="b">
        <v>0</v>
      </c>
      <c r="G302" t="b">
        <v>0</v>
      </c>
      <c r="H302" t="b">
        <v>0</v>
      </c>
      <c r="I302" t="b">
        <v>0</v>
      </c>
      <c r="J302" t="b">
        <v>0</v>
      </c>
      <c r="K302" t="b">
        <v>0</v>
      </c>
      <c r="L302" t="b">
        <v>0</v>
      </c>
      <c r="N302" t="s">
        <v>1509</v>
      </c>
      <c r="O302" t="s">
        <v>2002</v>
      </c>
      <c r="P302" t="s">
        <v>2491</v>
      </c>
      <c r="Q302" s="7" t="s">
        <v>2980</v>
      </c>
      <c r="S302" t="s">
        <v>3738</v>
      </c>
    </row>
    <row r="303" spans="1:19">
      <c r="A303" t="s">
        <v>320</v>
      </c>
      <c r="B303" t="s">
        <v>742</v>
      </c>
      <c r="C303" t="s">
        <v>854</v>
      </c>
      <c r="D303" t="b">
        <v>1</v>
      </c>
      <c r="E303" t="b">
        <v>0</v>
      </c>
      <c r="F303" t="b">
        <v>0</v>
      </c>
      <c r="G303" t="b">
        <v>0</v>
      </c>
      <c r="H303" t="b">
        <v>0</v>
      </c>
      <c r="I303" t="b">
        <v>0</v>
      </c>
      <c r="J303" t="b">
        <v>0</v>
      </c>
      <c r="K303" t="b">
        <v>0</v>
      </c>
      <c r="L303" t="b">
        <v>0</v>
      </c>
      <c r="M303" t="s">
        <v>1063</v>
      </c>
      <c r="N303" t="s">
        <v>1510</v>
      </c>
      <c r="O303" t="s">
        <v>2003</v>
      </c>
      <c r="P303" t="s">
        <v>2492</v>
      </c>
      <c r="Q303" s="7" t="s">
        <v>2981</v>
      </c>
      <c r="R303" t="s">
        <v>3372</v>
      </c>
      <c r="S303" t="s">
        <v>3739</v>
      </c>
    </row>
    <row r="304" spans="1:19">
      <c r="A304" t="s">
        <v>321</v>
      </c>
      <c r="B304" t="s">
        <v>743</v>
      </c>
      <c r="C304" t="s">
        <v>854</v>
      </c>
      <c r="D304" t="b">
        <v>1</v>
      </c>
      <c r="E304" t="b">
        <v>0</v>
      </c>
      <c r="F304" t="b">
        <v>0</v>
      </c>
      <c r="G304" t="b">
        <v>0</v>
      </c>
      <c r="H304" t="b">
        <v>0</v>
      </c>
      <c r="I304" t="b">
        <v>0</v>
      </c>
      <c r="J304" t="b">
        <v>0</v>
      </c>
      <c r="K304" t="b">
        <v>0</v>
      </c>
      <c r="L304" t="b">
        <v>0</v>
      </c>
      <c r="M304" t="s">
        <v>1064</v>
      </c>
      <c r="N304" t="s">
        <v>1511</v>
      </c>
      <c r="O304" t="s">
        <v>2004</v>
      </c>
      <c r="P304" t="s">
        <v>2493</v>
      </c>
      <c r="Q304" s="7" t="s">
        <v>2982</v>
      </c>
      <c r="R304" t="s">
        <v>3373</v>
      </c>
      <c r="S304" t="s">
        <v>3740</v>
      </c>
    </row>
    <row r="305" spans="1:19">
      <c r="A305" t="s">
        <v>322</v>
      </c>
      <c r="B305" t="s">
        <v>703</v>
      </c>
      <c r="C305" t="s">
        <v>854</v>
      </c>
      <c r="D305" t="b">
        <v>1</v>
      </c>
      <c r="E305" t="b">
        <v>0</v>
      </c>
      <c r="F305" t="b">
        <v>0</v>
      </c>
      <c r="G305" t="b">
        <v>0</v>
      </c>
      <c r="H305" t="b">
        <v>0</v>
      </c>
      <c r="I305" t="b">
        <v>0</v>
      </c>
      <c r="J305" t="b">
        <v>0</v>
      </c>
      <c r="K305" t="b">
        <v>0</v>
      </c>
      <c r="L305" t="b">
        <v>0</v>
      </c>
      <c r="M305" t="s">
        <v>860</v>
      </c>
      <c r="N305" t="s">
        <v>1512</v>
      </c>
      <c r="O305" t="s">
        <v>2005</v>
      </c>
      <c r="P305" t="s">
        <v>2494</v>
      </c>
      <c r="Q305" s="7" t="s">
        <v>2983</v>
      </c>
    </row>
    <row r="306" spans="1:19">
      <c r="A306" t="s">
        <v>323</v>
      </c>
      <c r="B306" t="s">
        <v>543</v>
      </c>
      <c r="C306" t="s">
        <v>854</v>
      </c>
      <c r="D306" t="b">
        <v>1</v>
      </c>
      <c r="E306" t="b">
        <v>0</v>
      </c>
      <c r="F306" t="b">
        <v>0</v>
      </c>
      <c r="G306" t="b">
        <v>0</v>
      </c>
      <c r="H306" t="b">
        <v>0</v>
      </c>
      <c r="I306" t="b">
        <v>0</v>
      </c>
      <c r="J306" t="b">
        <v>0</v>
      </c>
      <c r="K306" t="b">
        <v>0</v>
      </c>
      <c r="L306" t="b">
        <v>0</v>
      </c>
      <c r="M306" t="s">
        <v>1065</v>
      </c>
      <c r="O306" t="s">
        <v>2006</v>
      </c>
      <c r="P306" t="s">
        <v>2495</v>
      </c>
      <c r="Q306" s="7" t="s">
        <v>2984</v>
      </c>
      <c r="R306" t="s">
        <v>3374</v>
      </c>
    </row>
    <row r="307" spans="1:19">
      <c r="A307" t="s">
        <v>324</v>
      </c>
      <c r="B307" t="s">
        <v>744</v>
      </c>
      <c r="C307" t="s">
        <v>854</v>
      </c>
      <c r="D307" t="b">
        <v>1</v>
      </c>
      <c r="E307" t="b">
        <v>0</v>
      </c>
      <c r="F307" t="b">
        <v>0</v>
      </c>
      <c r="G307" t="b">
        <v>0</v>
      </c>
      <c r="H307" t="b">
        <v>0</v>
      </c>
      <c r="I307" t="b">
        <v>0</v>
      </c>
      <c r="J307" t="b">
        <v>0</v>
      </c>
      <c r="K307" t="b">
        <v>0</v>
      </c>
      <c r="L307" t="b">
        <v>0</v>
      </c>
      <c r="M307" t="s">
        <v>1066</v>
      </c>
      <c r="N307" t="s">
        <v>1513</v>
      </c>
      <c r="O307" t="s">
        <v>2007</v>
      </c>
      <c r="P307" t="s">
        <v>2496</v>
      </c>
      <c r="Q307" s="7" t="s">
        <v>2985</v>
      </c>
      <c r="R307" t="s">
        <v>3375</v>
      </c>
      <c r="S307" t="s">
        <v>3741</v>
      </c>
    </row>
    <row r="308" spans="1:19">
      <c r="A308" t="s">
        <v>325</v>
      </c>
      <c r="B308" t="s">
        <v>528</v>
      </c>
      <c r="C308" t="s">
        <v>854</v>
      </c>
      <c r="D308" t="b">
        <v>1</v>
      </c>
      <c r="E308" t="b">
        <v>0</v>
      </c>
      <c r="F308" t="b">
        <v>0</v>
      </c>
      <c r="G308" t="b">
        <v>0</v>
      </c>
      <c r="H308" t="b">
        <v>0</v>
      </c>
      <c r="I308" t="b">
        <v>0</v>
      </c>
      <c r="J308" t="b">
        <v>0</v>
      </c>
      <c r="K308" t="b">
        <v>0</v>
      </c>
      <c r="L308" t="b">
        <v>0</v>
      </c>
      <c r="M308" t="s">
        <v>1067</v>
      </c>
      <c r="N308" t="s">
        <v>1514</v>
      </c>
      <c r="O308" t="s">
        <v>2008</v>
      </c>
      <c r="P308" t="s">
        <v>2497</v>
      </c>
      <c r="Q308" s="7" t="s">
        <v>2986</v>
      </c>
      <c r="R308" t="s">
        <v>3376</v>
      </c>
      <c r="S308" t="s">
        <v>3742</v>
      </c>
    </row>
    <row r="309" spans="1:19">
      <c r="A309" t="s">
        <v>326</v>
      </c>
      <c r="B309" t="s">
        <v>543</v>
      </c>
      <c r="C309" t="s">
        <v>854</v>
      </c>
      <c r="D309" t="b">
        <v>1</v>
      </c>
      <c r="E309" t="b">
        <v>0</v>
      </c>
      <c r="F309" t="b">
        <v>0</v>
      </c>
      <c r="G309" t="b">
        <v>0</v>
      </c>
      <c r="H309" t="b">
        <v>0</v>
      </c>
      <c r="I309" t="b">
        <v>0</v>
      </c>
      <c r="J309" t="b">
        <v>0</v>
      </c>
      <c r="K309" t="b">
        <v>0</v>
      </c>
      <c r="L309" t="b">
        <v>0</v>
      </c>
      <c r="M309" t="s">
        <v>1068</v>
      </c>
      <c r="N309" t="s">
        <v>1515</v>
      </c>
      <c r="O309" t="s">
        <v>2009</v>
      </c>
      <c r="P309" t="s">
        <v>2498</v>
      </c>
      <c r="Q309" s="7" t="s">
        <v>2987</v>
      </c>
      <c r="R309" t="s">
        <v>3377</v>
      </c>
      <c r="S309" t="s">
        <v>3743</v>
      </c>
    </row>
    <row r="310" spans="1:19">
      <c r="A310" t="s">
        <v>327</v>
      </c>
      <c r="B310" t="s">
        <v>745</v>
      </c>
      <c r="C310" t="s">
        <v>854</v>
      </c>
      <c r="D310" t="b">
        <v>1</v>
      </c>
      <c r="E310" t="b">
        <v>0</v>
      </c>
      <c r="F310" t="b">
        <v>0</v>
      </c>
      <c r="G310" t="b">
        <v>0</v>
      </c>
      <c r="H310" t="b">
        <v>0</v>
      </c>
      <c r="I310" t="b">
        <v>0</v>
      </c>
      <c r="J310" t="b">
        <v>0</v>
      </c>
      <c r="K310" t="b">
        <v>0</v>
      </c>
      <c r="L310" t="b">
        <v>0</v>
      </c>
      <c r="M310" t="s">
        <v>1069</v>
      </c>
      <c r="N310" t="s">
        <v>1516</v>
      </c>
      <c r="O310" t="s">
        <v>2010</v>
      </c>
      <c r="P310" t="s">
        <v>2499</v>
      </c>
      <c r="Q310" s="7" t="s">
        <v>2988</v>
      </c>
      <c r="R310" t="s">
        <v>3378</v>
      </c>
      <c r="S310" t="s">
        <v>3744</v>
      </c>
    </row>
    <row r="311" spans="1:19">
      <c r="A311" t="s">
        <v>328</v>
      </c>
      <c r="B311" t="s">
        <v>746</v>
      </c>
      <c r="C311" t="s">
        <v>854</v>
      </c>
      <c r="D311" t="b">
        <v>1</v>
      </c>
      <c r="E311" t="b">
        <v>0</v>
      </c>
      <c r="F311" t="b">
        <v>0</v>
      </c>
      <c r="G311" t="b">
        <v>0</v>
      </c>
      <c r="H311" t="b">
        <v>0</v>
      </c>
      <c r="I311" t="b">
        <v>0</v>
      </c>
      <c r="J311" t="b">
        <v>0</v>
      </c>
      <c r="K311" t="b">
        <v>0</v>
      </c>
      <c r="L311" t="b">
        <v>0</v>
      </c>
      <c r="N311" t="s">
        <v>1517</v>
      </c>
      <c r="O311" t="s">
        <v>2011</v>
      </c>
      <c r="P311" t="s">
        <v>2500</v>
      </c>
      <c r="Q311" s="7" t="s">
        <v>2989</v>
      </c>
      <c r="S311" t="s">
        <v>3745</v>
      </c>
    </row>
    <row r="312" spans="1:19">
      <c r="A312" t="s">
        <v>329</v>
      </c>
      <c r="B312" t="s">
        <v>747</v>
      </c>
      <c r="C312" t="s">
        <v>854</v>
      </c>
      <c r="D312" t="b">
        <v>1</v>
      </c>
      <c r="E312" t="b">
        <v>0</v>
      </c>
      <c r="F312" t="b">
        <v>0</v>
      </c>
      <c r="G312" t="b">
        <v>0</v>
      </c>
      <c r="H312" t="b">
        <v>0</v>
      </c>
      <c r="I312" t="b">
        <v>0</v>
      </c>
      <c r="J312" t="b">
        <v>0</v>
      </c>
      <c r="K312" t="b">
        <v>0</v>
      </c>
      <c r="L312" t="b">
        <v>0</v>
      </c>
      <c r="M312" t="s">
        <v>860</v>
      </c>
      <c r="N312" t="s">
        <v>1518</v>
      </c>
      <c r="O312" t="s">
        <v>2012</v>
      </c>
      <c r="P312" t="s">
        <v>2501</v>
      </c>
      <c r="Q312" s="7" t="s">
        <v>2990</v>
      </c>
    </row>
    <row r="313" spans="1:19">
      <c r="A313" t="s">
        <v>330</v>
      </c>
      <c r="B313" t="s">
        <v>733</v>
      </c>
      <c r="C313" t="s">
        <v>854</v>
      </c>
      <c r="D313" t="b">
        <v>1</v>
      </c>
      <c r="E313" t="b">
        <v>0</v>
      </c>
      <c r="F313" t="b">
        <v>0</v>
      </c>
      <c r="G313" t="b">
        <v>0</v>
      </c>
      <c r="H313" t="b">
        <v>0</v>
      </c>
      <c r="I313" t="b">
        <v>0</v>
      </c>
      <c r="J313" t="b">
        <v>0</v>
      </c>
      <c r="K313" t="b">
        <v>0</v>
      </c>
      <c r="L313" t="b">
        <v>0</v>
      </c>
      <c r="M313" t="s">
        <v>1070</v>
      </c>
      <c r="N313" t="s">
        <v>1519</v>
      </c>
      <c r="O313" t="s">
        <v>2013</v>
      </c>
      <c r="P313" t="s">
        <v>2502</v>
      </c>
      <c r="Q313" s="7" t="s">
        <v>2991</v>
      </c>
      <c r="R313" t="s">
        <v>3379</v>
      </c>
      <c r="S313" t="s">
        <v>3746</v>
      </c>
    </row>
    <row r="314" spans="1:19">
      <c r="A314" t="s">
        <v>331</v>
      </c>
      <c r="B314" t="s">
        <v>748</v>
      </c>
      <c r="C314" t="s">
        <v>854</v>
      </c>
      <c r="D314" t="b">
        <v>1</v>
      </c>
      <c r="E314" t="b">
        <v>0</v>
      </c>
      <c r="F314" t="b">
        <v>0</v>
      </c>
      <c r="G314" t="b">
        <v>0</v>
      </c>
      <c r="H314" t="b">
        <v>0</v>
      </c>
      <c r="I314" t="b">
        <v>0</v>
      </c>
      <c r="J314" t="b">
        <v>0</v>
      </c>
      <c r="K314" t="b">
        <v>0</v>
      </c>
      <c r="L314" t="b">
        <v>0</v>
      </c>
      <c r="N314" t="s">
        <v>1520</v>
      </c>
      <c r="O314" t="s">
        <v>2014</v>
      </c>
      <c r="P314" t="s">
        <v>2503</v>
      </c>
      <c r="Q314" s="7" t="s">
        <v>2992</v>
      </c>
      <c r="S314" t="s">
        <v>3747</v>
      </c>
    </row>
    <row r="315" spans="1:19">
      <c r="A315" t="s">
        <v>332</v>
      </c>
      <c r="B315" t="s">
        <v>749</v>
      </c>
      <c r="C315" t="s">
        <v>854</v>
      </c>
      <c r="D315" t="b">
        <v>1</v>
      </c>
      <c r="E315" t="b">
        <v>0</v>
      </c>
      <c r="F315" t="b">
        <v>0</v>
      </c>
      <c r="G315" t="b">
        <v>0</v>
      </c>
      <c r="H315" t="b">
        <v>0</v>
      </c>
      <c r="I315" t="b">
        <v>0</v>
      </c>
      <c r="J315" t="b">
        <v>0</v>
      </c>
      <c r="K315" t="b">
        <v>0</v>
      </c>
      <c r="L315" t="b">
        <v>1</v>
      </c>
      <c r="M315" t="s">
        <v>1071</v>
      </c>
      <c r="N315" t="s">
        <v>1521</v>
      </c>
      <c r="O315" t="s">
        <v>2015</v>
      </c>
      <c r="Q315" s="7" t="s">
        <v>2993</v>
      </c>
      <c r="R315" t="s">
        <v>3380</v>
      </c>
    </row>
    <row r="316" spans="1:19">
      <c r="A316" t="s">
        <v>333</v>
      </c>
      <c r="B316" t="s">
        <v>750</v>
      </c>
      <c r="C316" t="s">
        <v>854</v>
      </c>
      <c r="D316" t="b">
        <v>1</v>
      </c>
      <c r="E316" t="b">
        <v>0</v>
      </c>
      <c r="F316" t="b">
        <v>0</v>
      </c>
      <c r="G316" t="b">
        <v>0</v>
      </c>
      <c r="H316" t="b">
        <v>0</v>
      </c>
      <c r="I316" t="b">
        <v>0</v>
      </c>
      <c r="J316" t="b">
        <v>0</v>
      </c>
      <c r="K316" t="b">
        <v>0</v>
      </c>
      <c r="L316" t="b">
        <v>0</v>
      </c>
      <c r="N316" t="s">
        <v>1522</v>
      </c>
      <c r="O316" t="s">
        <v>2016</v>
      </c>
      <c r="P316" t="s">
        <v>2504</v>
      </c>
      <c r="Q316" s="7" t="s">
        <v>2994</v>
      </c>
      <c r="S316" t="s">
        <v>3748</v>
      </c>
    </row>
    <row r="317" spans="1:19">
      <c r="A317" t="s">
        <v>334</v>
      </c>
      <c r="B317" t="s">
        <v>665</v>
      </c>
      <c r="C317" t="s">
        <v>854</v>
      </c>
      <c r="D317" t="b">
        <v>1</v>
      </c>
      <c r="E317" t="b">
        <v>0</v>
      </c>
      <c r="F317" t="b">
        <v>0</v>
      </c>
      <c r="G317" t="b">
        <v>0</v>
      </c>
      <c r="H317" t="b">
        <v>0</v>
      </c>
      <c r="I317" t="b">
        <v>0</v>
      </c>
      <c r="J317" t="b">
        <v>0</v>
      </c>
      <c r="K317" t="b">
        <v>0</v>
      </c>
      <c r="L317" t="b">
        <v>0</v>
      </c>
      <c r="M317" t="s">
        <v>1072</v>
      </c>
      <c r="N317" t="s">
        <v>1523</v>
      </c>
      <c r="O317" t="s">
        <v>2017</v>
      </c>
      <c r="P317" t="s">
        <v>2505</v>
      </c>
      <c r="Q317" s="7" t="s">
        <v>2995</v>
      </c>
      <c r="R317" t="s">
        <v>3381</v>
      </c>
    </row>
    <row r="318" spans="1:19">
      <c r="A318" t="s">
        <v>335</v>
      </c>
      <c r="B318" t="s">
        <v>751</v>
      </c>
      <c r="C318" t="s">
        <v>854</v>
      </c>
      <c r="D318" t="b">
        <v>1</v>
      </c>
      <c r="E318" t="b">
        <v>0</v>
      </c>
      <c r="F318" t="b">
        <v>0</v>
      </c>
      <c r="G318" t="b">
        <v>0</v>
      </c>
      <c r="H318" t="b">
        <v>0</v>
      </c>
      <c r="I318" t="b">
        <v>0</v>
      </c>
      <c r="J318" t="b">
        <v>0</v>
      </c>
      <c r="K318" t="b">
        <v>0</v>
      </c>
      <c r="L318" t="b">
        <v>0</v>
      </c>
      <c r="N318" t="s">
        <v>1524</v>
      </c>
      <c r="O318" t="s">
        <v>2018</v>
      </c>
      <c r="P318" t="s">
        <v>2506</v>
      </c>
      <c r="Q318" s="7" t="s">
        <v>2996</v>
      </c>
      <c r="S318" t="s">
        <v>3749</v>
      </c>
    </row>
    <row r="319" spans="1:19">
      <c r="A319" t="s">
        <v>336</v>
      </c>
      <c r="B319" t="s">
        <v>752</v>
      </c>
      <c r="C319" t="s">
        <v>854</v>
      </c>
      <c r="D319" t="b">
        <v>1</v>
      </c>
      <c r="E319" t="b">
        <v>0</v>
      </c>
      <c r="F319" t="b">
        <v>0</v>
      </c>
      <c r="G319" t="b">
        <v>0</v>
      </c>
      <c r="H319" t="b">
        <v>0</v>
      </c>
      <c r="I319" t="b">
        <v>0</v>
      </c>
      <c r="J319" t="b">
        <v>0</v>
      </c>
      <c r="K319" t="b">
        <v>0</v>
      </c>
      <c r="L319" t="b">
        <v>0</v>
      </c>
      <c r="M319" t="s">
        <v>1073</v>
      </c>
      <c r="N319" t="s">
        <v>1525</v>
      </c>
      <c r="O319" t="s">
        <v>2019</v>
      </c>
      <c r="Q319" s="7" t="s">
        <v>2997</v>
      </c>
      <c r="R319" t="s">
        <v>3382</v>
      </c>
    </row>
    <row r="320" spans="1:19">
      <c r="A320" t="s">
        <v>337</v>
      </c>
      <c r="B320" t="s">
        <v>753</v>
      </c>
      <c r="C320" t="s">
        <v>854</v>
      </c>
      <c r="D320" t="b">
        <v>1</v>
      </c>
      <c r="E320" t="b">
        <v>0</v>
      </c>
      <c r="F320" t="b">
        <v>0</v>
      </c>
      <c r="G320" t="b">
        <v>0</v>
      </c>
      <c r="H320" t="b">
        <v>0</v>
      </c>
      <c r="I320" t="b">
        <v>0</v>
      </c>
      <c r="J320" t="b">
        <v>0</v>
      </c>
      <c r="K320" t="b">
        <v>0</v>
      </c>
      <c r="L320" t="b">
        <v>0</v>
      </c>
      <c r="M320" t="s">
        <v>1074</v>
      </c>
      <c r="N320" t="s">
        <v>1526</v>
      </c>
      <c r="O320" t="s">
        <v>2020</v>
      </c>
      <c r="P320" t="s">
        <v>2507</v>
      </c>
      <c r="Q320" s="7" t="s">
        <v>2998</v>
      </c>
      <c r="R320" t="s">
        <v>3383</v>
      </c>
      <c r="S320" t="s">
        <v>3750</v>
      </c>
    </row>
    <row r="321" spans="1:19">
      <c r="A321" t="s">
        <v>338</v>
      </c>
      <c r="B321" t="s">
        <v>680</v>
      </c>
      <c r="C321" t="s">
        <v>854</v>
      </c>
      <c r="D321" t="b">
        <v>1</v>
      </c>
      <c r="E321" t="b">
        <v>0</v>
      </c>
      <c r="F321" t="b">
        <v>0</v>
      </c>
      <c r="G321" t="b">
        <v>0</v>
      </c>
      <c r="H321" t="b">
        <v>0</v>
      </c>
      <c r="I321" t="b">
        <v>0</v>
      </c>
      <c r="J321" t="b">
        <v>0</v>
      </c>
      <c r="K321" t="b">
        <v>0</v>
      </c>
      <c r="L321" t="b">
        <v>0</v>
      </c>
      <c r="M321" t="s">
        <v>860</v>
      </c>
      <c r="N321" t="s">
        <v>1527</v>
      </c>
      <c r="O321" t="s">
        <v>2021</v>
      </c>
      <c r="Q321" s="7" t="s">
        <v>2999</v>
      </c>
    </row>
    <row r="322" spans="1:19">
      <c r="A322" t="s">
        <v>339</v>
      </c>
      <c r="B322" t="s">
        <v>656</v>
      </c>
      <c r="C322" t="s">
        <v>854</v>
      </c>
      <c r="D322" t="b">
        <v>1</v>
      </c>
      <c r="E322" t="b">
        <v>0</v>
      </c>
      <c r="F322" t="b">
        <v>0</v>
      </c>
      <c r="G322" t="b">
        <v>0</v>
      </c>
      <c r="H322" t="b">
        <v>0</v>
      </c>
      <c r="I322" t="b">
        <v>0</v>
      </c>
      <c r="J322" t="b">
        <v>0</v>
      </c>
      <c r="K322" t="b">
        <v>0</v>
      </c>
      <c r="L322" t="b">
        <v>0</v>
      </c>
      <c r="M322" t="s">
        <v>1075</v>
      </c>
      <c r="N322" t="s">
        <v>1528</v>
      </c>
      <c r="O322" t="s">
        <v>2022</v>
      </c>
      <c r="P322" t="s">
        <v>2508</v>
      </c>
      <c r="Q322" s="7" t="s">
        <v>3000</v>
      </c>
      <c r="R322" t="s">
        <v>3384</v>
      </c>
      <c r="S322" t="s">
        <v>3751</v>
      </c>
    </row>
    <row r="323" spans="1:19">
      <c r="A323" t="s">
        <v>340</v>
      </c>
      <c r="B323" t="s">
        <v>754</v>
      </c>
      <c r="C323" t="s">
        <v>854</v>
      </c>
      <c r="D323" t="b">
        <v>1</v>
      </c>
      <c r="E323" t="b">
        <v>0</v>
      </c>
      <c r="F323" t="b">
        <v>0</v>
      </c>
      <c r="G323" t="b">
        <v>0</v>
      </c>
      <c r="H323" t="b">
        <v>0</v>
      </c>
      <c r="I323" t="b">
        <v>0</v>
      </c>
      <c r="J323" t="b">
        <v>0</v>
      </c>
      <c r="K323" t="b">
        <v>0</v>
      </c>
      <c r="L323" t="b">
        <v>0</v>
      </c>
      <c r="M323" t="s">
        <v>1076</v>
      </c>
      <c r="N323" t="s">
        <v>1529</v>
      </c>
      <c r="O323" t="s">
        <v>1992</v>
      </c>
      <c r="P323" t="s">
        <v>2509</v>
      </c>
      <c r="Q323" s="7" t="s">
        <v>3001</v>
      </c>
      <c r="R323" t="s">
        <v>3385</v>
      </c>
      <c r="S323" t="s">
        <v>3752</v>
      </c>
    </row>
    <row r="324" spans="1:19">
      <c r="A324" t="s">
        <v>341</v>
      </c>
      <c r="B324" t="s">
        <v>738</v>
      </c>
      <c r="C324" t="s">
        <v>854</v>
      </c>
      <c r="D324" t="b">
        <v>1</v>
      </c>
      <c r="E324" t="b">
        <v>0</v>
      </c>
      <c r="F324" t="b">
        <v>0</v>
      </c>
      <c r="G324" t="b">
        <v>0</v>
      </c>
      <c r="H324" t="b">
        <v>0</v>
      </c>
      <c r="I324" t="b">
        <v>0</v>
      </c>
      <c r="J324" t="b">
        <v>0</v>
      </c>
      <c r="K324" t="b">
        <v>0</v>
      </c>
      <c r="L324" t="b">
        <v>0</v>
      </c>
      <c r="M324" t="s">
        <v>860</v>
      </c>
      <c r="N324" t="s">
        <v>1530</v>
      </c>
      <c r="O324" t="s">
        <v>2023</v>
      </c>
      <c r="P324" t="s">
        <v>2510</v>
      </c>
      <c r="Q324" s="7" t="s">
        <v>3002</v>
      </c>
    </row>
    <row r="325" spans="1:19">
      <c r="A325" t="s">
        <v>342</v>
      </c>
      <c r="B325" t="s">
        <v>755</v>
      </c>
      <c r="C325" t="s">
        <v>854</v>
      </c>
      <c r="D325" t="b">
        <v>1</v>
      </c>
      <c r="E325" t="b">
        <v>0</v>
      </c>
      <c r="F325" t="b">
        <v>0</v>
      </c>
      <c r="G325" t="b">
        <v>0</v>
      </c>
      <c r="H325" t="b">
        <v>0</v>
      </c>
      <c r="I325" t="b">
        <v>0</v>
      </c>
      <c r="J325" t="b">
        <v>0</v>
      </c>
      <c r="K325" t="b">
        <v>0</v>
      </c>
      <c r="L325" t="b">
        <v>0</v>
      </c>
      <c r="M325" t="s">
        <v>860</v>
      </c>
      <c r="N325" t="s">
        <v>1531</v>
      </c>
      <c r="O325" t="s">
        <v>2024</v>
      </c>
      <c r="P325" t="s">
        <v>2511</v>
      </c>
      <c r="Q325" s="7" t="s">
        <v>3003</v>
      </c>
    </row>
    <row r="326" spans="1:19">
      <c r="A326" t="s">
        <v>343</v>
      </c>
      <c r="B326" t="s">
        <v>756</v>
      </c>
      <c r="C326" t="s">
        <v>854</v>
      </c>
      <c r="D326" t="b">
        <v>1</v>
      </c>
      <c r="E326" t="b">
        <v>0</v>
      </c>
      <c r="F326" t="b">
        <v>0</v>
      </c>
      <c r="G326" t="b">
        <v>0</v>
      </c>
      <c r="H326" t="b">
        <v>0</v>
      </c>
      <c r="I326" t="b">
        <v>0</v>
      </c>
      <c r="J326" t="b">
        <v>0</v>
      </c>
      <c r="K326" t="b">
        <v>0</v>
      </c>
      <c r="L326" t="b">
        <v>1</v>
      </c>
      <c r="M326" t="s">
        <v>1077</v>
      </c>
      <c r="N326" t="s">
        <v>1532</v>
      </c>
      <c r="O326" t="s">
        <v>2025</v>
      </c>
      <c r="P326" t="s">
        <v>2512</v>
      </c>
      <c r="Q326" s="7" t="s">
        <v>3004</v>
      </c>
      <c r="R326" t="s">
        <v>3386</v>
      </c>
    </row>
    <row r="327" spans="1:19">
      <c r="A327" t="s">
        <v>344</v>
      </c>
      <c r="B327" t="s">
        <v>757</v>
      </c>
      <c r="C327" t="s">
        <v>854</v>
      </c>
      <c r="D327" t="b">
        <v>1</v>
      </c>
      <c r="E327" t="b">
        <v>0</v>
      </c>
      <c r="F327" t="b">
        <v>0</v>
      </c>
      <c r="G327" t="b">
        <v>0</v>
      </c>
      <c r="H327" t="b">
        <v>0</v>
      </c>
      <c r="I327" t="b">
        <v>0</v>
      </c>
      <c r="J327" t="b">
        <v>0</v>
      </c>
      <c r="K327" t="b">
        <v>0</v>
      </c>
      <c r="L327" t="b">
        <v>0</v>
      </c>
      <c r="N327" t="s">
        <v>1533</v>
      </c>
      <c r="O327" t="s">
        <v>2026</v>
      </c>
      <c r="P327" t="s">
        <v>2513</v>
      </c>
      <c r="Q327" s="7" t="s">
        <v>3005</v>
      </c>
      <c r="S327" t="s">
        <v>3753</v>
      </c>
    </row>
    <row r="328" spans="1:19">
      <c r="A328" t="s">
        <v>345</v>
      </c>
      <c r="B328" t="s">
        <v>758</v>
      </c>
      <c r="C328" t="s">
        <v>854</v>
      </c>
      <c r="D328" t="b">
        <v>1</v>
      </c>
      <c r="E328" t="b">
        <v>0</v>
      </c>
      <c r="F328" t="b">
        <v>0</v>
      </c>
      <c r="G328" t="b">
        <v>0</v>
      </c>
      <c r="H328" t="b">
        <v>0</v>
      </c>
      <c r="I328" t="b">
        <v>0</v>
      </c>
      <c r="J328" t="b">
        <v>0</v>
      </c>
      <c r="K328" t="b">
        <v>0</v>
      </c>
      <c r="L328" t="b">
        <v>0</v>
      </c>
      <c r="M328" t="s">
        <v>1078</v>
      </c>
      <c r="N328" t="s">
        <v>1534</v>
      </c>
      <c r="O328" t="s">
        <v>2027</v>
      </c>
      <c r="P328" t="s">
        <v>2514</v>
      </c>
      <c r="Q328" s="7" t="s">
        <v>3006</v>
      </c>
      <c r="R328" t="s">
        <v>3387</v>
      </c>
    </row>
    <row r="329" spans="1:19">
      <c r="A329" t="s">
        <v>346</v>
      </c>
      <c r="B329" t="s">
        <v>759</v>
      </c>
      <c r="C329" t="s">
        <v>854</v>
      </c>
      <c r="D329" t="b">
        <v>1</v>
      </c>
      <c r="E329" t="b">
        <v>0</v>
      </c>
      <c r="F329" t="b">
        <v>0</v>
      </c>
      <c r="G329" t="b">
        <v>0</v>
      </c>
      <c r="H329" t="b">
        <v>0</v>
      </c>
      <c r="I329" t="b">
        <v>0</v>
      </c>
      <c r="J329" t="b">
        <v>0</v>
      </c>
      <c r="K329" t="b">
        <v>0</v>
      </c>
      <c r="L329" t="b">
        <v>0</v>
      </c>
      <c r="N329" t="s">
        <v>1535</v>
      </c>
      <c r="O329" t="s">
        <v>2028</v>
      </c>
      <c r="P329" t="s">
        <v>2515</v>
      </c>
      <c r="Q329" s="7" t="s">
        <v>3007</v>
      </c>
      <c r="S329" t="s">
        <v>3754</v>
      </c>
    </row>
    <row r="330" spans="1:19">
      <c r="A330" t="s">
        <v>347</v>
      </c>
      <c r="B330" t="s">
        <v>760</v>
      </c>
      <c r="C330" t="s">
        <v>854</v>
      </c>
      <c r="D330" t="b">
        <v>1</v>
      </c>
      <c r="E330" t="b">
        <v>0</v>
      </c>
      <c r="F330" t="b">
        <v>0</v>
      </c>
      <c r="G330" t="b">
        <v>0</v>
      </c>
      <c r="H330" t="b">
        <v>0</v>
      </c>
      <c r="I330" t="b">
        <v>0</v>
      </c>
      <c r="J330" t="b">
        <v>0</v>
      </c>
      <c r="K330" t="b">
        <v>1</v>
      </c>
      <c r="L330" t="b">
        <v>0</v>
      </c>
      <c r="M330" t="s">
        <v>1079</v>
      </c>
      <c r="N330" t="s">
        <v>1536</v>
      </c>
      <c r="O330" t="s">
        <v>2029</v>
      </c>
      <c r="P330" t="s">
        <v>2516</v>
      </c>
      <c r="Q330" s="7" t="s">
        <v>3008</v>
      </c>
      <c r="R330" t="s">
        <v>3388</v>
      </c>
      <c r="S330" t="s">
        <v>3755</v>
      </c>
    </row>
    <row r="331" spans="1:19">
      <c r="A331" t="s">
        <v>348</v>
      </c>
      <c r="B331" t="s">
        <v>761</v>
      </c>
      <c r="C331" t="s">
        <v>854</v>
      </c>
      <c r="D331" t="b">
        <v>1</v>
      </c>
      <c r="E331" t="b">
        <v>0</v>
      </c>
      <c r="F331" t="b">
        <v>0</v>
      </c>
      <c r="G331" t="b">
        <v>0</v>
      </c>
      <c r="H331" t="b">
        <v>0</v>
      </c>
      <c r="I331" t="b">
        <v>0</v>
      </c>
      <c r="J331" t="b">
        <v>0</v>
      </c>
      <c r="K331" t="b">
        <v>0</v>
      </c>
      <c r="L331" t="b">
        <v>0</v>
      </c>
      <c r="M331" t="s">
        <v>1080</v>
      </c>
      <c r="N331" t="s">
        <v>1537</v>
      </c>
      <c r="O331" t="s">
        <v>2030</v>
      </c>
      <c r="P331" t="s">
        <v>2517</v>
      </c>
      <c r="Q331" s="7" t="s">
        <v>3009</v>
      </c>
      <c r="R331" t="s">
        <v>3389</v>
      </c>
      <c r="S331" t="s">
        <v>3756</v>
      </c>
    </row>
    <row r="332" spans="1:19">
      <c r="A332" t="s">
        <v>349</v>
      </c>
      <c r="B332" t="s">
        <v>762</v>
      </c>
      <c r="C332" t="s">
        <v>854</v>
      </c>
      <c r="D332" t="b">
        <v>1</v>
      </c>
      <c r="E332" t="b">
        <v>0</v>
      </c>
      <c r="F332" t="b">
        <v>0</v>
      </c>
      <c r="G332" t="b">
        <v>0</v>
      </c>
      <c r="H332" t="b">
        <v>0</v>
      </c>
      <c r="I332" t="b">
        <v>0</v>
      </c>
      <c r="J332" t="b">
        <v>0</v>
      </c>
      <c r="K332" t="b">
        <v>0</v>
      </c>
      <c r="L332" t="b">
        <v>0</v>
      </c>
      <c r="M332" t="s">
        <v>1081</v>
      </c>
      <c r="N332" t="s">
        <v>1538</v>
      </c>
      <c r="O332" t="s">
        <v>2031</v>
      </c>
      <c r="P332" t="s">
        <v>2518</v>
      </c>
      <c r="Q332" s="7" t="s">
        <v>3010</v>
      </c>
      <c r="R332" t="s">
        <v>3390</v>
      </c>
      <c r="S332" t="s">
        <v>3757</v>
      </c>
    </row>
    <row r="333" spans="1:19">
      <c r="A333" t="s">
        <v>350</v>
      </c>
      <c r="B333" t="s">
        <v>763</v>
      </c>
      <c r="C333" t="s">
        <v>854</v>
      </c>
      <c r="D333" t="b">
        <v>1</v>
      </c>
      <c r="E333" t="b">
        <v>0</v>
      </c>
      <c r="F333" t="b">
        <v>0</v>
      </c>
      <c r="G333" t="b">
        <v>0</v>
      </c>
      <c r="H333" t="b">
        <v>0</v>
      </c>
      <c r="I333" t="b">
        <v>0</v>
      </c>
      <c r="J333" t="b">
        <v>0</v>
      </c>
      <c r="K333" t="b">
        <v>0</v>
      </c>
      <c r="L333" t="b">
        <v>0</v>
      </c>
      <c r="M333" t="s">
        <v>1082</v>
      </c>
      <c r="N333" t="s">
        <v>1539</v>
      </c>
      <c r="O333" t="s">
        <v>2032</v>
      </c>
      <c r="P333" t="s">
        <v>2519</v>
      </c>
      <c r="Q333" s="7" t="s">
        <v>3011</v>
      </c>
      <c r="R333" t="s">
        <v>3391</v>
      </c>
      <c r="S333" t="s">
        <v>3758</v>
      </c>
    </row>
    <row r="334" spans="1:19">
      <c r="A334" t="s">
        <v>351</v>
      </c>
      <c r="B334" t="s">
        <v>764</v>
      </c>
      <c r="C334" t="s">
        <v>854</v>
      </c>
      <c r="D334" t="b">
        <v>1</v>
      </c>
      <c r="E334" t="b">
        <v>0</v>
      </c>
      <c r="F334" t="b">
        <v>0</v>
      </c>
      <c r="G334" t="b">
        <v>0</v>
      </c>
      <c r="H334" t="b">
        <v>0</v>
      </c>
      <c r="I334" t="b">
        <v>0</v>
      </c>
      <c r="J334" t="b">
        <v>0</v>
      </c>
      <c r="K334" t="b">
        <v>0</v>
      </c>
      <c r="L334" t="b">
        <v>0</v>
      </c>
      <c r="N334" t="s">
        <v>1540</v>
      </c>
      <c r="O334" t="s">
        <v>2033</v>
      </c>
      <c r="P334" t="s">
        <v>2520</v>
      </c>
      <c r="Q334" s="7" t="s">
        <v>3012</v>
      </c>
      <c r="S334" t="s">
        <v>3759</v>
      </c>
    </row>
    <row r="335" spans="1:19">
      <c r="A335" t="s">
        <v>352</v>
      </c>
      <c r="B335" t="s">
        <v>563</v>
      </c>
      <c r="C335" t="s">
        <v>854</v>
      </c>
      <c r="D335" t="b">
        <v>1</v>
      </c>
      <c r="E335" t="b">
        <v>0</v>
      </c>
      <c r="F335" t="b">
        <v>0</v>
      </c>
      <c r="G335" t="b">
        <v>0</v>
      </c>
      <c r="H335" t="b">
        <v>0</v>
      </c>
      <c r="I335" t="b">
        <v>0</v>
      </c>
      <c r="J335" t="b">
        <v>0</v>
      </c>
      <c r="K335" t="b">
        <v>0</v>
      </c>
      <c r="L335" t="b">
        <v>0</v>
      </c>
      <c r="M335" t="s">
        <v>1083</v>
      </c>
      <c r="N335" t="s">
        <v>1541</v>
      </c>
      <c r="O335" t="s">
        <v>2034</v>
      </c>
      <c r="P335" t="s">
        <v>2521</v>
      </c>
      <c r="Q335" s="7" t="s">
        <v>3013</v>
      </c>
      <c r="R335" t="s">
        <v>3392</v>
      </c>
      <c r="S335" t="s">
        <v>3760</v>
      </c>
    </row>
    <row r="336" spans="1:19">
      <c r="A336" t="s">
        <v>353</v>
      </c>
      <c r="B336" t="s">
        <v>530</v>
      </c>
      <c r="C336" t="s">
        <v>854</v>
      </c>
      <c r="D336" t="b">
        <v>1</v>
      </c>
      <c r="E336" t="b">
        <v>0</v>
      </c>
      <c r="F336" t="b">
        <v>0</v>
      </c>
      <c r="G336" t="b">
        <v>0</v>
      </c>
      <c r="H336" t="b">
        <v>0</v>
      </c>
      <c r="I336" t="b">
        <v>0</v>
      </c>
      <c r="J336" t="b">
        <v>0</v>
      </c>
      <c r="K336" t="b">
        <v>0</v>
      </c>
      <c r="L336" t="b">
        <v>0</v>
      </c>
      <c r="M336" t="s">
        <v>1084</v>
      </c>
      <c r="N336" t="s">
        <v>1542</v>
      </c>
      <c r="O336" t="s">
        <v>2035</v>
      </c>
      <c r="P336" t="s">
        <v>2522</v>
      </c>
      <c r="Q336" s="7" t="s">
        <v>3014</v>
      </c>
      <c r="R336" t="s">
        <v>3393</v>
      </c>
    </row>
    <row r="337" spans="1:19">
      <c r="A337" t="s">
        <v>354</v>
      </c>
      <c r="B337" t="s">
        <v>765</v>
      </c>
      <c r="C337" t="s">
        <v>854</v>
      </c>
      <c r="D337" t="b">
        <v>1</v>
      </c>
      <c r="E337" t="b">
        <v>0</v>
      </c>
      <c r="F337" t="b">
        <v>0</v>
      </c>
      <c r="G337" t="b">
        <v>0</v>
      </c>
      <c r="H337" t="b">
        <v>0</v>
      </c>
      <c r="I337" t="b">
        <v>0</v>
      </c>
      <c r="J337" t="b">
        <v>0</v>
      </c>
      <c r="K337" t="b">
        <v>0</v>
      </c>
      <c r="L337" t="b">
        <v>0</v>
      </c>
      <c r="M337" t="s">
        <v>1085</v>
      </c>
      <c r="N337" t="s">
        <v>1543</v>
      </c>
      <c r="O337" t="s">
        <v>2036</v>
      </c>
      <c r="P337" t="s">
        <v>2523</v>
      </c>
      <c r="Q337" s="7" t="s">
        <v>3015</v>
      </c>
      <c r="R337" t="s">
        <v>3394</v>
      </c>
      <c r="S337" t="s">
        <v>3761</v>
      </c>
    </row>
    <row r="338" spans="1:19">
      <c r="A338" t="s">
        <v>355</v>
      </c>
      <c r="B338" t="s">
        <v>693</v>
      </c>
      <c r="C338" t="s">
        <v>854</v>
      </c>
      <c r="D338" t="b">
        <v>1</v>
      </c>
      <c r="E338" t="b">
        <v>0</v>
      </c>
      <c r="F338" t="b">
        <v>0</v>
      </c>
      <c r="G338" t="b">
        <v>0</v>
      </c>
      <c r="H338" t="b">
        <v>0</v>
      </c>
      <c r="I338" t="b">
        <v>0</v>
      </c>
      <c r="J338" t="b">
        <v>0</v>
      </c>
      <c r="K338" t="b">
        <v>0</v>
      </c>
      <c r="L338" t="b">
        <v>0</v>
      </c>
      <c r="M338" t="s">
        <v>1086</v>
      </c>
      <c r="N338" t="s">
        <v>1544</v>
      </c>
      <c r="O338" t="s">
        <v>2037</v>
      </c>
      <c r="P338" t="s">
        <v>2524</v>
      </c>
      <c r="Q338" s="7" t="s">
        <v>3016</v>
      </c>
      <c r="R338" t="s">
        <v>3395</v>
      </c>
      <c r="S338" t="s">
        <v>3762</v>
      </c>
    </row>
    <row r="339" spans="1:19">
      <c r="A339" t="s">
        <v>356</v>
      </c>
      <c r="B339" t="s">
        <v>766</v>
      </c>
      <c r="C339" t="s">
        <v>854</v>
      </c>
      <c r="D339" t="b">
        <v>1</v>
      </c>
      <c r="E339" t="b">
        <v>0</v>
      </c>
      <c r="F339" t="b">
        <v>0</v>
      </c>
      <c r="G339" t="b">
        <v>0</v>
      </c>
      <c r="H339" t="b">
        <v>0</v>
      </c>
      <c r="I339" t="b">
        <v>0</v>
      </c>
      <c r="J339" t="b">
        <v>0</v>
      </c>
      <c r="K339" t="b">
        <v>0</v>
      </c>
      <c r="L339" t="b">
        <v>0</v>
      </c>
      <c r="M339" t="s">
        <v>1087</v>
      </c>
      <c r="N339" t="s">
        <v>1545</v>
      </c>
      <c r="O339" t="s">
        <v>2038</v>
      </c>
      <c r="P339" t="s">
        <v>2525</v>
      </c>
      <c r="Q339" s="7" t="s">
        <v>3017</v>
      </c>
      <c r="R339" t="s">
        <v>3396</v>
      </c>
      <c r="S339" t="s">
        <v>3763</v>
      </c>
    </row>
    <row r="340" spans="1:19">
      <c r="A340" t="s">
        <v>357</v>
      </c>
      <c r="B340" t="s">
        <v>767</v>
      </c>
      <c r="C340" t="s">
        <v>855</v>
      </c>
      <c r="D340" t="b">
        <v>1</v>
      </c>
      <c r="E340" t="b">
        <v>0</v>
      </c>
      <c r="F340" t="b">
        <v>0</v>
      </c>
      <c r="G340" t="b">
        <v>0</v>
      </c>
      <c r="H340" t="b">
        <v>0</v>
      </c>
      <c r="I340" t="b">
        <v>1</v>
      </c>
      <c r="J340" t="b">
        <v>1</v>
      </c>
      <c r="K340" t="b">
        <v>0</v>
      </c>
      <c r="L340" t="b">
        <v>0</v>
      </c>
      <c r="M340" t="s">
        <v>1088</v>
      </c>
      <c r="N340" t="s">
        <v>1546</v>
      </c>
      <c r="O340" t="s">
        <v>2039</v>
      </c>
      <c r="P340" t="s">
        <v>2526</v>
      </c>
      <c r="Q340" s="7" t="s">
        <v>3018</v>
      </c>
      <c r="R340" t="s">
        <v>3397</v>
      </c>
    </row>
    <row r="341" spans="1:19">
      <c r="A341" t="s">
        <v>358</v>
      </c>
      <c r="B341" t="s">
        <v>768</v>
      </c>
      <c r="C341" t="s">
        <v>855</v>
      </c>
      <c r="D341" t="b">
        <v>1</v>
      </c>
      <c r="E341" t="b">
        <v>0</v>
      </c>
      <c r="F341" t="b">
        <v>0</v>
      </c>
      <c r="G341" t="b">
        <v>0</v>
      </c>
      <c r="H341" t="b">
        <v>0</v>
      </c>
      <c r="I341" t="b">
        <v>0</v>
      </c>
      <c r="J341" t="b">
        <v>0</v>
      </c>
      <c r="K341" t="b">
        <v>0</v>
      </c>
      <c r="L341" t="b">
        <v>0</v>
      </c>
      <c r="M341" t="s">
        <v>1089</v>
      </c>
      <c r="N341" t="s">
        <v>1547</v>
      </c>
      <c r="O341" t="s">
        <v>2040</v>
      </c>
      <c r="P341" t="s">
        <v>2527</v>
      </c>
      <c r="Q341" s="7" t="s">
        <v>3019</v>
      </c>
      <c r="R341" t="s">
        <v>3398</v>
      </c>
      <c r="S341" t="s">
        <v>3764</v>
      </c>
    </row>
    <row r="342" spans="1:19">
      <c r="A342" t="s">
        <v>359</v>
      </c>
      <c r="B342" t="s">
        <v>629</v>
      </c>
      <c r="C342" t="s">
        <v>855</v>
      </c>
      <c r="D342" t="b">
        <v>1</v>
      </c>
      <c r="E342" t="b">
        <v>0</v>
      </c>
      <c r="F342" t="b">
        <v>0</v>
      </c>
      <c r="G342" t="b">
        <v>0</v>
      </c>
      <c r="H342" t="b">
        <v>0</v>
      </c>
      <c r="I342" t="b">
        <v>0</v>
      </c>
      <c r="J342" t="b">
        <v>0</v>
      </c>
      <c r="K342" t="b">
        <v>0</v>
      </c>
      <c r="L342" t="b">
        <v>0</v>
      </c>
      <c r="M342" t="s">
        <v>1090</v>
      </c>
      <c r="N342" t="s">
        <v>1548</v>
      </c>
      <c r="O342" t="s">
        <v>2041</v>
      </c>
      <c r="P342" t="s">
        <v>2528</v>
      </c>
      <c r="Q342" s="7" t="s">
        <v>3020</v>
      </c>
      <c r="R342" t="s">
        <v>3399</v>
      </c>
      <c r="S342" t="s">
        <v>3765</v>
      </c>
    </row>
    <row r="343" spans="1:19">
      <c r="A343" t="s">
        <v>360</v>
      </c>
      <c r="B343" t="s">
        <v>707</v>
      </c>
      <c r="C343" t="s">
        <v>855</v>
      </c>
      <c r="D343" t="b">
        <v>1</v>
      </c>
      <c r="E343" t="b">
        <v>0</v>
      </c>
      <c r="F343" t="b">
        <v>0</v>
      </c>
      <c r="G343" t="b">
        <v>0</v>
      </c>
      <c r="H343" t="b">
        <v>0</v>
      </c>
      <c r="I343" t="b">
        <v>0</v>
      </c>
      <c r="J343" t="b">
        <v>0</v>
      </c>
      <c r="K343" t="b">
        <v>0</v>
      </c>
      <c r="L343" t="b">
        <v>0</v>
      </c>
      <c r="M343" t="s">
        <v>1091</v>
      </c>
      <c r="N343" t="s">
        <v>1549</v>
      </c>
      <c r="O343" t="s">
        <v>2042</v>
      </c>
      <c r="P343" t="s">
        <v>2529</v>
      </c>
      <c r="Q343" s="7" t="s">
        <v>3021</v>
      </c>
      <c r="R343" t="s">
        <v>3400</v>
      </c>
    </row>
    <row r="344" spans="1:19">
      <c r="A344" t="s">
        <v>361</v>
      </c>
      <c r="B344" t="s">
        <v>647</v>
      </c>
      <c r="C344" t="s">
        <v>855</v>
      </c>
      <c r="D344" t="b">
        <v>1</v>
      </c>
      <c r="E344" t="b">
        <v>0</v>
      </c>
      <c r="F344" t="b">
        <v>0</v>
      </c>
      <c r="G344" t="b">
        <v>0</v>
      </c>
      <c r="H344" t="b">
        <v>0</v>
      </c>
      <c r="I344" t="b">
        <v>0</v>
      </c>
      <c r="J344" t="b">
        <v>0</v>
      </c>
      <c r="K344" t="b">
        <v>0</v>
      </c>
      <c r="L344" t="b">
        <v>1</v>
      </c>
      <c r="M344" t="s">
        <v>1092</v>
      </c>
      <c r="N344" t="s">
        <v>1550</v>
      </c>
      <c r="O344" t="s">
        <v>2043</v>
      </c>
      <c r="P344" t="s">
        <v>2530</v>
      </c>
      <c r="Q344" s="7" t="s">
        <v>3022</v>
      </c>
      <c r="R344" t="s">
        <v>3401</v>
      </c>
      <c r="S344" t="s">
        <v>3766</v>
      </c>
    </row>
    <row r="345" spans="1:19">
      <c r="A345" t="s">
        <v>362</v>
      </c>
      <c r="B345" t="s">
        <v>769</v>
      </c>
      <c r="C345" t="s">
        <v>855</v>
      </c>
      <c r="D345" t="b">
        <v>1</v>
      </c>
      <c r="E345" t="b">
        <v>0</v>
      </c>
      <c r="F345" t="b">
        <v>0</v>
      </c>
      <c r="G345" t="b">
        <v>0</v>
      </c>
      <c r="H345" t="b">
        <v>0</v>
      </c>
      <c r="I345" t="b">
        <v>0</v>
      </c>
      <c r="J345" t="b">
        <v>0</v>
      </c>
      <c r="K345" t="b">
        <v>0</v>
      </c>
      <c r="L345" t="b">
        <v>0</v>
      </c>
      <c r="M345" t="s">
        <v>1093</v>
      </c>
      <c r="N345" t="s">
        <v>1551</v>
      </c>
      <c r="O345" t="s">
        <v>2044</v>
      </c>
      <c r="P345" t="s">
        <v>2531</v>
      </c>
      <c r="Q345" s="7" t="s">
        <v>3023</v>
      </c>
      <c r="R345" t="s">
        <v>3402</v>
      </c>
      <c r="S345" t="s">
        <v>3767</v>
      </c>
    </row>
    <row r="346" spans="1:19">
      <c r="A346" t="s">
        <v>363</v>
      </c>
      <c r="B346" t="s">
        <v>770</v>
      </c>
      <c r="C346" t="s">
        <v>855</v>
      </c>
      <c r="D346" t="b">
        <v>1</v>
      </c>
      <c r="E346" t="b">
        <v>0</v>
      </c>
      <c r="F346" t="b">
        <v>0</v>
      </c>
      <c r="G346" t="b">
        <v>0</v>
      </c>
      <c r="H346" t="b">
        <v>0</v>
      </c>
      <c r="I346" t="b">
        <v>0</v>
      </c>
      <c r="J346" t="b">
        <v>0</v>
      </c>
      <c r="K346" t="b">
        <v>0</v>
      </c>
      <c r="L346" t="b">
        <v>0</v>
      </c>
      <c r="M346" t="s">
        <v>1094</v>
      </c>
      <c r="N346" t="s">
        <v>1552</v>
      </c>
      <c r="O346" t="s">
        <v>2045</v>
      </c>
      <c r="P346" t="s">
        <v>2532</v>
      </c>
      <c r="Q346" s="7" t="s">
        <v>3024</v>
      </c>
      <c r="R346" t="s">
        <v>3403</v>
      </c>
      <c r="S346" t="s">
        <v>3768</v>
      </c>
    </row>
    <row r="347" spans="1:19">
      <c r="A347" t="s">
        <v>364</v>
      </c>
      <c r="B347" t="s">
        <v>771</v>
      </c>
      <c r="C347" t="s">
        <v>855</v>
      </c>
      <c r="D347" t="b">
        <v>1</v>
      </c>
      <c r="E347" t="b">
        <v>0</v>
      </c>
      <c r="F347" t="b">
        <v>0</v>
      </c>
      <c r="G347" t="b">
        <v>0</v>
      </c>
      <c r="H347" t="b">
        <v>0</v>
      </c>
      <c r="I347" t="b">
        <v>0</v>
      </c>
      <c r="J347" t="b">
        <v>0</v>
      </c>
      <c r="K347" t="b">
        <v>0</v>
      </c>
      <c r="L347" t="b">
        <v>1</v>
      </c>
      <c r="M347" t="s">
        <v>1095</v>
      </c>
      <c r="N347" t="s">
        <v>1553</v>
      </c>
      <c r="O347" t="s">
        <v>2046</v>
      </c>
      <c r="P347" t="s">
        <v>2533</v>
      </c>
      <c r="Q347" s="7" t="s">
        <v>3025</v>
      </c>
      <c r="R347" t="s">
        <v>3404</v>
      </c>
      <c r="S347" t="s">
        <v>3769</v>
      </c>
    </row>
    <row r="348" spans="1:19">
      <c r="A348" t="s">
        <v>365</v>
      </c>
      <c r="B348" t="s">
        <v>575</v>
      </c>
      <c r="C348" t="s">
        <v>855</v>
      </c>
      <c r="D348" t="b">
        <v>1</v>
      </c>
      <c r="E348" t="b">
        <v>0</v>
      </c>
      <c r="F348" t="b">
        <v>0</v>
      </c>
      <c r="G348" t="b">
        <v>0</v>
      </c>
      <c r="H348" t="b">
        <v>0</v>
      </c>
      <c r="I348" t="b">
        <v>0</v>
      </c>
      <c r="J348" t="b">
        <v>0</v>
      </c>
      <c r="K348" t="b">
        <v>0</v>
      </c>
      <c r="L348" t="b">
        <v>1</v>
      </c>
      <c r="M348" t="s">
        <v>1096</v>
      </c>
      <c r="N348" t="s">
        <v>1554</v>
      </c>
      <c r="O348" t="s">
        <v>2047</v>
      </c>
      <c r="P348" t="s">
        <v>2534</v>
      </c>
      <c r="Q348" s="7" t="s">
        <v>3026</v>
      </c>
      <c r="R348" t="s">
        <v>3405</v>
      </c>
      <c r="S348" t="s">
        <v>3770</v>
      </c>
    </row>
    <row r="349" spans="1:19">
      <c r="A349" t="s">
        <v>366</v>
      </c>
      <c r="B349" t="s">
        <v>772</v>
      </c>
      <c r="C349" t="s">
        <v>855</v>
      </c>
      <c r="D349" t="b">
        <v>1</v>
      </c>
      <c r="E349" t="b">
        <v>0</v>
      </c>
      <c r="F349" t="b">
        <v>0</v>
      </c>
      <c r="G349" t="b">
        <v>0</v>
      </c>
      <c r="H349" t="b">
        <v>0</v>
      </c>
      <c r="I349" t="b">
        <v>0</v>
      </c>
      <c r="J349" t="b">
        <v>0</v>
      </c>
      <c r="K349" t="b">
        <v>0</v>
      </c>
      <c r="L349" t="b">
        <v>0</v>
      </c>
      <c r="M349" t="s">
        <v>1097</v>
      </c>
      <c r="N349" t="s">
        <v>1555</v>
      </c>
      <c r="O349" t="s">
        <v>2048</v>
      </c>
      <c r="P349" t="s">
        <v>2535</v>
      </c>
      <c r="Q349" s="7" t="s">
        <v>3027</v>
      </c>
      <c r="R349" t="s">
        <v>3406</v>
      </c>
    </row>
    <row r="350" spans="1:19">
      <c r="A350" t="s">
        <v>367</v>
      </c>
      <c r="B350" t="s">
        <v>773</v>
      </c>
      <c r="C350" t="s">
        <v>855</v>
      </c>
      <c r="D350" t="b">
        <v>1</v>
      </c>
      <c r="E350" t="b">
        <v>0</v>
      </c>
      <c r="F350" t="b">
        <v>0</v>
      </c>
      <c r="G350" t="b">
        <v>0</v>
      </c>
      <c r="H350" t="b">
        <v>0</v>
      </c>
      <c r="I350" t="b">
        <v>0</v>
      </c>
      <c r="J350" t="b">
        <v>0</v>
      </c>
      <c r="K350" t="b">
        <v>0</v>
      </c>
      <c r="L350" t="b">
        <v>1</v>
      </c>
      <c r="M350" t="s">
        <v>1098</v>
      </c>
      <c r="N350" t="s">
        <v>1556</v>
      </c>
      <c r="O350" t="s">
        <v>2049</v>
      </c>
      <c r="P350" t="s">
        <v>2536</v>
      </c>
      <c r="Q350" s="7" t="s">
        <v>3028</v>
      </c>
      <c r="R350" t="s">
        <v>3407</v>
      </c>
    </row>
    <row r="351" spans="1:19">
      <c r="A351" t="s">
        <v>368</v>
      </c>
      <c r="B351" t="s">
        <v>774</v>
      </c>
      <c r="C351" t="s">
        <v>855</v>
      </c>
      <c r="D351" t="b">
        <v>1</v>
      </c>
      <c r="E351" t="b">
        <v>0</v>
      </c>
      <c r="F351" t="b">
        <v>0</v>
      </c>
      <c r="G351" t="b">
        <v>0</v>
      </c>
      <c r="H351" t="b">
        <v>0</v>
      </c>
      <c r="I351" t="b">
        <v>0</v>
      </c>
      <c r="J351" t="b">
        <v>0</v>
      </c>
      <c r="K351" t="b">
        <v>0</v>
      </c>
      <c r="L351" t="b">
        <v>0</v>
      </c>
      <c r="M351" t="s">
        <v>1099</v>
      </c>
      <c r="N351" t="s">
        <v>1557</v>
      </c>
      <c r="O351" t="s">
        <v>2050</v>
      </c>
      <c r="P351" t="s">
        <v>2537</v>
      </c>
      <c r="Q351" s="7" t="s">
        <v>3029</v>
      </c>
      <c r="R351" t="s">
        <v>3408</v>
      </c>
      <c r="S351" t="s">
        <v>3771</v>
      </c>
    </row>
    <row r="352" spans="1:19">
      <c r="A352" t="s">
        <v>369</v>
      </c>
      <c r="B352" t="s">
        <v>775</v>
      </c>
      <c r="C352" t="s">
        <v>855</v>
      </c>
      <c r="D352" t="b">
        <v>1</v>
      </c>
      <c r="E352" t="b">
        <v>0</v>
      </c>
      <c r="F352" t="b">
        <v>0</v>
      </c>
      <c r="G352" t="b">
        <v>0</v>
      </c>
      <c r="H352" t="b">
        <v>0</v>
      </c>
      <c r="I352" t="b">
        <v>0</v>
      </c>
      <c r="J352" t="b">
        <v>0</v>
      </c>
      <c r="K352" t="b">
        <v>0</v>
      </c>
      <c r="L352" t="b">
        <v>1</v>
      </c>
      <c r="M352" t="s">
        <v>1100</v>
      </c>
      <c r="N352" t="s">
        <v>1558</v>
      </c>
      <c r="O352" t="s">
        <v>2051</v>
      </c>
      <c r="P352" t="s">
        <v>2538</v>
      </c>
      <c r="Q352" s="7" t="s">
        <v>3030</v>
      </c>
      <c r="R352" t="s">
        <v>3409</v>
      </c>
      <c r="S352" t="s">
        <v>3772</v>
      </c>
    </row>
    <row r="353" spans="1:19">
      <c r="A353" t="s">
        <v>370</v>
      </c>
      <c r="B353" t="s">
        <v>726</v>
      </c>
      <c r="C353" t="s">
        <v>855</v>
      </c>
      <c r="D353" t="b">
        <v>1</v>
      </c>
      <c r="E353" t="b">
        <v>0</v>
      </c>
      <c r="F353" t="b">
        <v>0</v>
      </c>
      <c r="G353" t="b">
        <v>0</v>
      </c>
      <c r="H353" t="b">
        <v>0</v>
      </c>
      <c r="I353" t="b">
        <v>0</v>
      </c>
      <c r="J353" t="b">
        <v>0</v>
      </c>
      <c r="K353" t="b">
        <v>0</v>
      </c>
      <c r="L353" t="b">
        <v>0</v>
      </c>
      <c r="M353" t="s">
        <v>1101</v>
      </c>
      <c r="N353" t="s">
        <v>1559</v>
      </c>
      <c r="O353" t="s">
        <v>2052</v>
      </c>
      <c r="P353" t="s">
        <v>2539</v>
      </c>
      <c r="Q353" s="7" t="s">
        <v>3031</v>
      </c>
      <c r="R353" t="s">
        <v>3410</v>
      </c>
      <c r="S353" t="s">
        <v>3773</v>
      </c>
    </row>
    <row r="354" spans="1:19">
      <c r="A354" t="s">
        <v>371</v>
      </c>
      <c r="B354" t="s">
        <v>548</v>
      </c>
      <c r="C354" t="s">
        <v>855</v>
      </c>
      <c r="D354" t="b">
        <v>1</v>
      </c>
      <c r="E354" t="b">
        <v>0</v>
      </c>
      <c r="F354" t="b">
        <v>0</v>
      </c>
      <c r="G354" t="b">
        <v>0</v>
      </c>
      <c r="H354" t="b">
        <v>0</v>
      </c>
      <c r="I354" t="b">
        <v>0</v>
      </c>
      <c r="J354" t="b">
        <v>0</v>
      </c>
      <c r="K354" t="b">
        <v>0</v>
      </c>
      <c r="L354" t="b">
        <v>0</v>
      </c>
      <c r="N354" t="s">
        <v>1560</v>
      </c>
      <c r="O354" t="s">
        <v>2053</v>
      </c>
      <c r="P354" t="s">
        <v>2540</v>
      </c>
      <c r="Q354" s="7" t="s">
        <v>3032</v>
      </c>
      <c r="S354" t="s">
        <v>3774</v>
      </c>
    </row>
    <row r="355" spans="1:19">
      <c r="A355" t="s">
        <v>372</v>
      </c>
      <c r="B355" t="s">
        <v>528</v>
      </c>
      <c r="C355" t="s">
        <v>855</v>
      </c>
      <c r="D355" t="b">
        <v>1</v>
      </c>
      <c r="E355" t="b">
        <v>0</v>
      </c>
      <c r="F355" t="b">
        <v>0</v>
      </c>
      <c r="G355" t="b">
        <v>0</v>
      </c>
      <c r="H355" t="b">
        <v>0</v>
      </c>
      <c r="I355" t="b">
        <v>0</v>
      </c>
      <c r="J355" t="b">
        <v>0</v>
      </c>
      <c r="K355" t="b">
        <v>0</v>
      </c>
      <c r="L355" t="b">
        <v>0</v>
      </c>
      <c r="M355" t="s">
        <v>1102</v>
      </c>
      <c r="N355" t="s">
        <v>1561</v>
      </c>
      <c r="O355" t="s">
        <v>2054</v>
      </c>
      <c r="P355" t="s">
        <v>2541</v>
      </c>
      <c r="Q355" s="7" t="s">
        <v>3033</v>
      </c>
      <c r="R355" t="s">
        <v>3411</v>
      </c>
      <c r="S355" t="s">
        <v>3775</v>
      </c>
    </row>
    <row r="356" spans="1:19">
      <c r="A356" t="s">
        <v>373</v>
      </c>
      <c r="B356" t="s">
        <v>730</v>
      </c>
      <c r="C356" t="s">
        <v>855</v>
      </c>
      <c r="D356" t="b">
        <v>1</v>
      </c>
      <c r="E356" t="b">
        <v>0</v>
      </c>
      <c r="F356" t="b">
        <v>0</v>
      </c>
      <c r="G356" t="b">
        <v>0</v>
      </c>
      <c r="H356" t="b">
        <v>0</v>
      </c>
      <c r="I356" t="b">
        <v>0</v>
      </c>
      <c r="J356" t="b">
        <v>0</v>
      </c>
      <c r="K356" t="b">
        <v>0</v>
      </c>
      <c r="L356" t="b">
        <v>0</v>
      </c>
      <c r="M356" t="s">
        <v>1103</v>
      </c>
      <c r="N356" t="s">
        <v>1562</v>
      </c>
      <c r="O356" t="s">
        <v>2055</v>
      </c>
      <c r="P356" t="s">
        <v>2542</v>
      </c>
      <c r="Q356" s="7" t="s">
        <v>3034</v>
      </c>
      <c r="R356" t="s">
        <v>3412</v>
      </c>
      <c r="S356" t="s">
        <v>3776</v>
      </c>
    </row>
    <row r="357" spans="1:19">
      <c r="A357" t="s">
        <v>374</v>
      </c>
      <c r="B357" t="s">
        <v>776</v>
      </c>
      <c r="C357" t="s">
        <v>855</v>
      </c>
      <c r="D357" t="b">
        <v>1</v>
      </c>
      <c r="E357" t="b">
        <v>0</v>
      </c>
      <c r="F357" t="b">
        <v>0</v>
      </c>
      <c r="G357" t="b">
        <v>0</v>
      </c>
      <c r="H357" t="b">
        <v>0</v>
      </c>
      <c r="I357" t="b">
        <v>0</v>
      </c>
      <c r="J357" t="b">
        <v>1</v>
      </c>
      <c r="K357" t="b">
        <v>1</v>
      </c>
      <c r="L357" t="b">
        <v>0</v>
      </c>
      <c r="M357" t="s">
        <v>1104</v>
      </c>
      <c r="N357" t="s">
        <v>1563</v>
      </c>
      <c r="O357" t="s">
        <v>2056</v>
      </c>
      <c r="P357" t="s">
        <v>2543</v>
      </c>
      <c r="Q357" s="7" t="s">
        <v>3035</v>
      </c>
      <c r="R357" t="s">
        <v>3413</v>
      </c>
    </row>
    <row r="358" spans="1:19">
      <c r="A358" t="s">
        <v>375</v>
      </c>
      <c r="B358" t="s">
        <v>777</v>
      </c>
      <c r="C358" t="s">
        <v>855</v>
      </c>
      <c r="D358" t="b">
        <v>1</v>
      </c>
      <c r="E358" t="b">
        <v>0</v>
      </c>
      <c r="F358" t="b">
        <v>0</v>
      </c>
      <c r="G358" t="b">
        <v>0</v>
      </c>
      <c r="H358" t="b">
        <v>0</v>
      </c>
      <c r="I358" t="b">
        <v>0</v>
      </c>
      <c r="J358" t="b">
        <v>1</v>
      </c>
      <c r="K358" t="b">
        <v>1</v>
      </c>
      <c r="L358" t="b">
        <v>0</v>
      </c>
      <c r="M358" t="s">
        <v>1105</v>
      </c>
      <c r="N358" t="s">
        <v>1564</v>
      </c>
      <c r="O358" t="s">
        <v>2057</v>
      </c>
      <c r="P358" t="s">
        <v>2544</v>
      </c>
      <c r="Q358" s="7" t="s">
        <v>3036</v>
      </c>
      <c r="R358" t="s">
        <v>3414</v>
      </c>
    </row>
    <row r="359" spans="1:19">
      <c r="A359" t="s">
        <v>376</v>
      </c>
      <c r="B359" t="s">
        <v>778</v>
      </c>
      <c r="C359" t="s">
        <v>855</v>
      </c>
      <c r="D359" t="b">
        <v>1</v>
      </c>
      <c r="E359" t="b">
        <v>0</v>
      </c>
      <c r="F359" t="b">
        <v>0</v>
      </c>
      <c r="G359" t="b">
        <v>0</v>
      </c>
      <c r="H359" t="b">
        <v>0</v>
      </c>
      <c r="I359" t="b">
        <v>0</v>
      </c>
      <c r="J359" t="b">
        <v>0</v>
      </c>
      <c r="K359" t="b">
        <v>0</v>
      </c>
      <c r="L359" t="b">
        <v>0</v>
      </c>
      <c r="M359" t="s">
        <v>1106</v>
      </c>
      <c r="N359" t="s">
        <v>1565</v>
      </c>
      <c r="O359" t="s">
        <v>2058</v>
      </c>
      <c r="P359" t="s">
        <v>2545</v>
      </c>
      <c r="Q359" s="7" t="s">
        <v>3037</v>
      </c>
      <c r="R359" t="s">
        <v>3415</v>
      </c>
      <c r="S359" t="s">
        <v>3777</v>
      </c>
    </row>
    <row r="360" spans="1:19">
      <c r="A360" t="s">
        <v>377</v>
      </c>
      <c r="B360" t="s">
        <v>779</v>
      </c>
      <c r="C360" t="s">
        <v>855</v>
      </c>
      <c r="D360" t="b">
        <v>1</v>
      </c>
      <c r="E360" t="b">
        <v>0</v>
      </c>
      <c r="F360" t="b">
        <v>0</v>
      </c>
      <c r="G360" t="b">
        <v>0</v>
      </c>
      <c r="H360" t="b">
        <v>0</v>
      </c>
      <c r="I360" t="b">
        <v>0</v>
      </c>
      <c r="J360" t="b">
        <v>0</v>
      </c>
      <c r="K360" t="b">
        <v>1</v>
      </c>
      <c r="L360" t="b">
        <v>0</v>
      </c>
      <c r="M360" t="s">
        <v>1107</v>
      </c>
      <c r="N360" t="s">
        <v>1566</v>
      </c>
      <c r="O360" t="s">
        <v>2059</v>
      </c>
      <c r="P360" t="s">
        <v>2546</v>
      </c>
      <c r="Q360" s="7" t="s">
        <v>3038</v>
      </c>
      <c r="R360" t="s">
        <v>3416</v>
      </c>
      <c r="S360" t="s">
        <v>3778</v>
      </c>
    </row>
    <row r="361" spans="1:19">
      <c r="A361" t="s">
        <v>378</v>
      </c>
      <c r="B361" t="s">
        <v>621</v>
      </c>
      <c r="C361" t="s">
        <v>855</v>
      </c>
      <c r="D361" t="b">
        <v>1</v>
      </c>
      <c r="E361" t="b">
        <v>0</v>
      </c>
      <c r="F361" t="b">
        <v>0</v>
      </c>
      <c r="G361" t="b">
        <v>0</v>
      </c>
      <c r="H361" t="b">
        <v>0</v>
      </c>
      <c r="I361" t="b">
        <v>0</v>
      </c>
      <c r="J361" t="b">
        <v>0</v>
      </c>
      <c r="K361" t="b">
        <v>0</v>
      </c>
      <c r="L361" t="b">
        <v>0</v>
      </c>
      <c r="M361" t="s">
        <v>1108</v>
      </c>
      <c r="N361" t="s">
        <v>1567</v>
      </c>
      <c r="O361" t="s">
        <v>2060</v>
      </c>
      <c r="P361" t="s">
        <v>2543</v>
      </c>
      <c r="Q361" s="7" t="s">
        <v>3039</v>
      </c>
      <c r="R361" t="s">
        <v>3417</v>
      </c>
    </row>
    <row r="362" spans="1:19">
      <c r="A362" t="s">
        <v>379</v>
      </c>
      <c r="B362" t="s">
        <v>780</v>
      </c>
      <c r="C362" t="s">
        <v>855</v>
      </c>
      <c r="D362" t="b">
        <v>1</v>
      </c>
      <c r="E362" t="b">
        <v>0</v>
      </c>
      <c r="F362" t="b">
        <v>0</v>
      </c>
      <c r="G362" t="b">
        <v>0</v>
      </c>
      <c r="H362" t="b">
        <v>0</v>
      </c>
      <c r="I362" t="b">
        <v>0</v>
      </c>
      <c r="J362" t="b">
        <v>0</v>
      </c>
      <c r="K362" t="b">
        <v>0</v>
      </c>
      <c r="L362" t="b">
        <v>0</v>
      </c>
      <c r="M362" t="s">
        <v>1109</v>
      </c>
      <c r="N362" t="s">
        <v>1568</v>
      </c>
      <c r="O362" t="s">
        <v>2061</v>
      </c>
      <c r="P362" t="s">
        <v>2547</v>
      </c>
      <c r="Q362" s="7" t="s">
        <v>3040</v>
      </c>
      <c r="R362" t="s">
        <v>3418</v>
      </c>
      <c r="S362" t="s">
        <v>3779</v>
      </c>
    </row>
    <row r="363" spans="1:19">
      <c r="A363" t="s">
        <v>380</v>
      </c>
      <c r="B363" t="s">
        <v>781</v>
      </c>
      <c r="C363" t="s">
        <v>855</v>
      </c>
      <c r="D363" t="b">
        <v>1</v>
      </c>
      <c r="E363" t="b">
        <v>0</v>
      </c>
      <c r="F363" t="b">
        <v>0</v>
      </c>
      <c r="G363" t="b">
        <v>0</v>
      </c>
      <c r="H363" t="b">
        <v>0</v>
      </c>
      <c r="I363" t="b">
        <v>0</v>
      </c>
      <c r="J363" t="b">
        <v>0</v>
      </c>
      <c r="K363" t="b">
        <v>0</v>
      </c>
      <c r="L363" t="b">
        <v>0</v>
      </c>
      <c r="M363" t="s">
        <v>860</v>
      </c>
      <c r="N363" t="s">
        <v>1569</v>
      </c>
      <c r="O363" t="s">
        <v>2062</v>
      </c>
      <c r="P363" t="s">
        <v>2548</v>
      </c>
      <c r="Q363" s="7" t="s">
        <v>3041</v>
      </c>
    </row>
    <row r="364" spans="1:19">
      <c r="A364" t="s">
        <v>381</v>
      </c>
      <c r="B364" t="s">
        <v>527</v>
      </c>
      <c r="C364" t="s">
        <v>855</v>
      </c>
      <c r="D364" t="b">
        <v>1</v>
      </c>
      <c r="E364" t="b">
        <v>0</v>
      </c>
      <c r="F364" t="b">
        <v>0</v>
      </c>
      <c r="G364" t="b">
        <v>0</v>
      </c>
      <c r="H364" t="b">
        <v>0</v>
      </c>
      <c r="I364" t="b">
        <v>0</v>
      </c>
      <c r="J364" t="b">
        <v>0</v>
      </c>
      <c r="K364" t="b">
        <v>0</v>
      </c>
      <c r="L364" t="b">
        <v>0</v>
      </c>
      <c r="M364" t="s">
        <v>1110</v>
      </c>
      <c r="N364" t="s">
        <v>1570</v>
      </c>
      <c r="O364" t="s">
        <v>2063</v>
      </c>
      <c r="P364" t="s">
        <v>2549</v>
      </c>
      <c r="Q364" s="7" t="s">
        <v>3042</v>
      </c>
      <c r="R364" t="s">
        <v>3419</v>
      </c>
    </row>
    <row r="365" spans="1:19">
      <c r="A365" t="s">
        <v>382</v>
      </c>
      <c r="B365" t="s">
        <v>594</v>
      </c>
      <c r="C365" t="s">
        <v>855</v>
      </c>
      <c r="D365" t="b">
        <v>1</v>
      </c>
      <c r="E365" t="b">
        <v>0</v>
      </c>
      <c r="F365" t="b">
        <v>0</v>
      </c>
      <c r="G365" t="b">
        <v>0</v>
      </c>
      <c r="H365" t="b">
        <v>0</v>
      </c>
      <c r="I365" t="b">
        <v>0</v>
      </c>
      <c r="J365" t="b">
        <v>0</v>
      </c>
      <c r="K365" t="b">
        <v>0</v>
      </c>
      <c r="L365" t="b">
        <v>0</v>
      </c>
      <c r="M365" t="s">
        <v>1111</v>
      </c>
      <c r="N365" t="s">
        <v>1571</v>
      </c>
      <c r="O365" t="s">
        <v>2064</v>
      </c>
      <c r="P365" t="s">
        <v>2550</v>
      </c>
      <c r="Q365" s="7" t="s">
        <v>3043</v>
      </c>
      <c r="R365" t="s">
        <v>3420</v>
      </c>
      <c r="S365" t="s">
        <v>3780</v>
      </c>
    </row>
    <row r="366" spans="1:19">
      <c r="A366" t="s">
        <v>383</v>
      </c>
      <c r="B366" t="s">
        <v>782</v>
      </c>
      <c r="C366" t="s">
        <v>855</v>
      </c>
      <c r="D366" t="b">
        <v>1</v>
      </c>
      <c r="E366" t="b">
        <v>0</v>
      </c>
      <c r="F366" t="b">
        <v>0</v>
      </c>
      <c r="G366" t="b">
        <v>0</v>
      </c>
      <c r="H366" t="b">
        <v>0</v>
      </c>
      <c r="I366" t="b">
        <v>0</v>
      </c>
      <c r="J366" t="b">
        <v>1</v>
      </c>
      <c r="K366" t="b">
        <v>1</v>
      </c>
      <c r="L366" t="b">
        <v>0</v>
      </c>
      <c r="M366" t="s">
        <v>1112</v>
      </c>
      <c r="N366" t="s">
        <v>1572</v>
      </c>
      <c r="O366" t="s">
        <v>2065</v>
      </c>
      <c r="P366" t="s">
        <v>2551</v>
      </c>
      <c r="Q366" s="7" t="s">
        <v>3044</v>
      </c>
      <c r="R366" t="s">
        <v>3421</v>
      </c>
      <c r="S366" t="s">
        <v>3781</v>
      </c>
    </row>
    <row r="367" spans="1:19">
      <c r="A367" t="s">
        <v>384</v>
      </c>
      <c r="B367" t="s">
        <v>636</v>
      </c>
      <c r="C367" t="s">
        <v>855</v>
      </c>
      <c r="D367" t="b">
        <v>1</v>
      </c>
      <c r="E367" t="b">
        <v>0</v>
      </c>
      <c r="F367" t="b">
        <v>0</v>
      </c>
      <c r="G367" t="b">
        <v>0</v>
      </c>
      <c r="H367" t="b">
        <v>0</v>
      </c>
      <c r="I367" t="b">
        <v>0</v>
      </c>
      <c r="J367" t="b">
        <v>0</v>
      </c>
      <c r="K367" t="b">
        <v>0</v>
      </c>
      <c r="L367" t="b">
        <v>0</v>
      </c>
      <c r="N367" t="s">
        <v>1573</v>
      </c>
      <c r="O367" t="s">
        <v>2066</v>
      </c>
      <c r="P367" t="s">
        <v>2552</v>
      </c>
      <c r="Q367" s="7" t="s">
        <v>3045</v>
      </c>
      <c r="S367" t="s">
        <v>3782</v>
      </c>
    </row>
    <row r="368" spans="1:19">
      <c r="A368" t="s">
        <v>385</v>
      </c>
      <c r="B368" t="s">
        <v>530</v>
      </c>
      <c r="C368" t="s">
        <v>855</v>
      </c>
      <c r="D368" t="b">
        <v>1</v>
      </c>
      <c r="E368" t="b">
        <v>0</v>
      </c>
      <c r="F368" t="b">
        <v>0</v>
      </c>
      <c r="G368" t="b">
        <v>0</v>
      </c>
      <c r="H368" t="b">
        <v>0</v>
      </c>
      <c r="I368" t="b">
        <v>0</v>
      </c>
      <c r="J368" t="b">
        <v>0</v>
      </c>
      <c r="K368" t="b">
        <v>0</v>
      </c>
      <c r="L368" t="b">
        <v>0</v>
      </c>
      <c r="M368" t="s">
        <v>1113</v>
      </c>
      <c r="N368" t="s">
        <v>1574</v>
      </c>
      <c r="O368" t="s">
        <v>2067</v>
      </c>
      <c r="P368" t="s">
        <v>2553</v>
      </c>
      <c r="Q368" s="7" t="s">
        <v>3046</v>
      </c>
      <c r="R368" t="s">
        <v>3422</v>
      </c>
    </row>
    <row r="369" spans="1:19">
      <c r="A369" t="s">
        <v>386</v>
      </c>
      <c r="B369" t="s">
        <v>783</v>
      </c>
      <c r="C369" t="s">
        <v>855</v>
      </c>
      <c r="D369" t="b">
        <v>1</v>
      </c>
      <c r="E369" t="b">
        <v>0</v>
      </c>
      <c r="F369" t="b">
        <v>0</v>
      </c>
      <c r="G369" t="b">
        <v>0</v>
      </c>
      <c r="H369" t="b">
        <v>0</v>
      </c>
      <c r="I369" t="b">
        <v>0</v>
      </c>
      <c r="J369" t="b">
        <v>0</v>
      </c>
      <c r="K369" t="b">
        <v>0</v>
      </c>
      <c r="L369" t="b">
        <v>0</v>
      </c>
      <c r="N369" t="s">
        <v>1575</v>
      </c>
      <c r="O369" t="s">
        <v>2068</v>
      </c>
      <c r="P369" t="s">
        <v>2554</v>
      </c>
      <c r="Q369" s="7" t="s">
        <v>3047</v>
      </c>
      <c r="S369" t="s">
        <v>3783</v>
      </c>
    </row>
    <row r="370" spans="1:19">
      <c r="A370" t="s">
        <v>387</v>
      </c>
      <c r="B370" t="s">
        <v>723</v>
      </c>
      <c r="C370" t="s">
        <v>855</v>
      </c>
      <c r="D370" t="b">
        <v>1</v>
      </c>
      <c r="E370" t="b">
        <v>0</v>
      </c>
      <c r="F370" t="b">
        <v>0</v>
      </c>
      <c r="G370" t="b">
        <v>0</v>
      </c>
      <c r="H370" t="b">
        <v>0</v>
      </c>
      <c r="I370" t="b">
        <v>0</v>
      </c>
      <c r="J370" t="b">
        <v>0</v>
      </c>
      <c r="K370" t="b">
        <v>0</v>
      </c>
      <c r="L370" t="b">
        <v>0</v>
      </c>
      <c r="M370" t="s">
        <v>1114</v>
      </c>
      <c r="N370" t="s">
        <v>1576</v>
      </c>
      <c r="O370" t="s">
        <v>2069</v>
      </c>
      <c r="P370" t="s">
        <v>2555</v>
      </c>
      <c r="Q370" s="7" t="s">
        <v>3048</v>
      </c>
      <c r="R370" t="s">
        <v>3423</v>
      </c>
    </row>
    <row r="371" spans="1:19">
      <c r="A371" t="s">
        <v>388</v>
      </c>
      <c r="B371" t="s">
        <v>548</v>
      </c>
      <c r="C371" t="s">
        <v>855</v>
      </c>
      <c r="D371" t="b">
        <v>1</v>
      </c>
      <c r="E371" t="b">
        <v>0</v>
      </c>
      <c r="F371" t="b">
        <v>0</v>
      </c>
      <c r="G371" t="b">
        <v>0</v>
      </c>
      <c r="H371" t="b">
        <v>0</v>
      </c>
      <c r="I371" t="b">
        <v>0</v>
      </c>
      <c r="J371" t="b">
        <v>0</v>
      </c>
      <c r="K371" t="b">
        <v>0</v>
      </c>
      <c r="L371" t="b">
        <v>1</v>
      </c>
      <c r="M371" t="s">
        <v>1115</v>
      </c>
      <c r="N371" t="s">
        <v>1577</v>
      </c>
      <c r="O371" t="s">
        <v>2070</v>
      </c>
      <c r="P371" t="s">
        <v>2556</v>
      </c>
      <c r="Q371" s="7" t="s">
        <v>3049</v>
      </c>
      <c r="R371" t="s">
        <v>3424</v>
      </c>
      <c r="S371" t="s">
        <v>3784</v>
      </c>
    </row>
    <row r="372" spans="1:19">
      <c r="A372" t="s">
        <v>389</v>
      </c>
      <c r="B372" t="s">
        <v>784</v>
      </c>
      <c r="C372" t="s">
        <v>855</v>
      </c>
      <c r="D372" t="b">
        <v>1</v>
      </c>
      <c r="E372" t="b">
        <v>0</v>
      </c>
      <c r="F372" t="b">
        <v>0</v>
      </c>
      <c r="G372" t="b">
        <v>0</v>
      </c>
      <c r="H372" t="b">
        <v>0</v>
      </c>
      <c r="I372" t="b">
        <v>0</v>
      </c>
      <c r="J372" t="b">
        <v>0</v>
      </c>
      <c r="K372" t="b">
        <v>0</v>
      </c>
      <c r="L372" t="b">
        <v>0</v>
      </c>
      <c r="M372" t="s">
        <v>1116</v>
      </c>
      <c r="N372" t="s">
        <v>1578</v>
      </c>
      <c r="O372" t="s">
        <v>2071</v>
      </c>
      <c r="P372" t="s">
        <v>2557</v>
      </c>
      <c r="Q372" s="7" t="s">
        <v>3050</v>
      </c>
      <c r="R372" t="s">
        <v>3425</v>
      </c>
      <c r="S372" t="s">
        <v>3785</v>
      </c>
    </row>
    <row r="373" spans="1:19">
      <c r="A373" t="s">
        <v>390</v>
      </c>
      <c r="B373" t="s">
        <v>761</v>
      </c>
      <c r="C373" t="s">
        <v>855</v>
      </c>
      <c r="D373" t="b">
        <v>1</v>
      </c>
      <c r="E373" t="b">
        <v>0</v>
      </c>
      <c r="F373" t="b">
        <v>0</v>
      </c>
      <c r="G373" t="b">
        <v>0</v>
      </c>
      <c r="H373" t="b">
        <v>0</v>
      </c>
      <c r="I373" t="b">
        <v>0</v>
      </c>
      <c r="J373" t="b">
        <v>0</v>
      </c>
      <c r="K373" t="b">
        <v>0</v>
      </c>
      <c r="L373" t="b">
        <v>0</v>
      </c>
      <c r="M373" t="s">
        <v>1117</v>
      </c>
      <c r="N373" t="s">
        <v>1579</v>
      </c>
      <c r="O373" t="s">
        <v>2072</v>
      </c>
      <c r="P373" t="s">
        <v>2558</v>
      </c>
      <c r="Q373" s="7" t="s">
        <v>3051</v>
      </c>
      <c r="R373" t="s">
        <v>3426</v>
      </c>
      <c r="S373" t="s">
        <v>3786</v>
      </c>
    </row>
    <row r="374" spans="1:19">
      <c r="A374" t="s">
        <v>391</v>
      </c>
      <c r="B374" t="s">
        <v>785</v>
      </c>
      <c r="C374" t="s">
        <v>855</v>
      </c>
      <c r="D374" t="b">
        <v>1</v>
      </c>
      <c r="E374" t="b">
        <v>0</v>
      </c>
      <c r="F374" t="b">
        <v>0</v>
      </c>
      <c r="G374" t="b">
        <v>0</v>
      </c>
      <c r="H374" t="b">
        <v>0</v>
      </c>
      <c r="I374" t="b">
        <v>0</v>
      </c>
      <c r="J374" t="b">
        <v>0</v>
      </c>
      <c r="K374" t="b">
        <v>0</v>
      </c>
      <c r="L374" t="b">
        <v>0</v>
      </c>
      <c r="N374" t="s">
        <v>1580</v>
      </c>
      <c r="O374" t="s">
        <v>2073</v>
      </c>
      <c r="P374" t="s">
        <v>2559</v>
      </c>
      <c r="Q374" s="7" t="s">
        <v>3052</v>
      </c>
      <c r="S374" t="s">
        <v>3787</v>
      </c>
    </row>
    <row r="375" spans="1:19">
      <c r="A375" t="s">
        <v>392</v>
      </c>
      <c r="B375" t="s">
        <v>736</v>
      </c>
      <c r="C375" t="s">
        <v>855</v>
      </c>
      <c r="D375" t="b">
        <v>1</v>
      </c>
      <c r="E375" t="b">
        <v>0</v>
      </c>
      <c r="F375" t="b">
        <v>0</v>
      </c>
      <c r="G375" t="b">
        <v>0</v>
      </c>
      <c r="H375" t="b">
        <v>0</v>
      </c>
      <c r="I375" t="b">
        <v>0</v>
      </c>
      <c r="J375" t="b">
        <v>0</v>
      </c>
      <c r="K375" t="b">
        <v>0</v>
      </c>
      <c r="L375" t="b">
        <v>0</v>
      </c>
      <c r="N375" t="s">
        <v>1581</v>
      </c>
      <c r="O375" t="s">
        <v>2074</v>
      </c>
      <c r="P375" t="s">
        <v>2560</v>
      </c>
      <c r="Q375" s="7" t="s">
        <v>3053</v>
      </c>
      <c r="S375" t="s">
        <v>3788</v>
      </c>
    </row>
    <row r="376" spans="1:19">
      <c r="A376" t="s">
        <v>393</v>
      </c>
      <c r="B376" t="s">
        <v>543</v>
      </c>
      <c r="C376" t="s">
        <v>855</v>
      </c>
      <c r="D376" t="b">
        <v>1</v>
      </c>
      <c r="E376" t="b">
        <v>0</v>
      </c>
      <c r="F376" t="b">
        <v>0</v>
      </c>
      <c r="G376" t="b">
        <v>0</v>
      </c>
      <c r="H376" t="b">
        <v>0</v>
      </c>
      <c r="I376" t="b">
        <v>0</v>
      </c>
      <c r="J376" t="b">
        <v>1</v>
      </c>
      <c r="K376" t="b">
        <v>0</v>
      </c>
      <c r="L376" t="b">
        <v>0</v>
      </c>
      <c r="M376" t="s">
        <v>1118</v>
      </c>
      <c r="N376" t="s">
        <v>1582</v>
      </c>
      <c r="O376" t="s">
        <v>2075</v>
      </c>
      <c r="P376" t="s">
        <v>2561</v>
      </c>
      <c r="Q376" s="7" t="s">
        <v>3054</v>
      </c>
      <c r="R376" t="s">
        <v>3427</v>
      </c>
      <c r="S376" t="s">
        <v>3789</v>
      </c>
    </row>
    <row r="377" spans="1:19">
      <c r="A377" t="s">
        <v>394</v>
      </c>
      <c r="B377" t="s">
        <v>786</v>
      </c>
      <c r="C377" t="s">
        <v>855</v>
      </c>
      <c r="D377" t="b">
        <v>1</v>
      </c>
      <c r="E377" t="b">
        <v>0</v>
      </c>
      <c r="F377" t="b">
        <v>0</v>
      </c>
      <c r="G377" t="b">
        <v>0</v>
      </c>
      <c r="H377" t="b">
        <v>0</v>
      </c>
      <c r="I377" t="b">
        <v>0</v>
      </c>
      <c r="J377" t="b">
        <v>0</v>
      </c>
      <c r="K377" t="b">
        <v>0</v>
      </c>
      <c r="L377" t="b">
        <v>0</v>
      </c>
      <c r="M377" t="s">
        <v>1119</v>
      </c>
      <c r="N377" t="s">
        <v>1583</v>
      </c>
      <c r="O377" t="s">
        <v>2076</v>
      </c>
      <c r="P377" t="s">
        <v>2562</v>
      </c>
      <c r="Q377" s="7" t="s">
        <v>3055</v>
      </c>
      <c r="R377" t="s">
        <v>3428</v>
      </c>
    </row>
    <row r="378" spans="1:19">
      <c r="A378" t="s">
        <v>395</v>
      </c>
      <c r="B378" t="s">
        <v>787</v>
      </c>
      <c r="C378" t="s">
        <v>855</v>
      </c>
      <c r="D378" t="b">
        <v>1</v>
      </c>
      <c r="E378" t="b">
        <v>0</v>
      </c>
      <c r="F378" t="b">
        <v>0</v>
      </c>
      <c r="G378" t="b">
        <v>0</v>
      </c>
      <c r="H378" t="b">
        <v>0</v>
      </c>
      <c r="I378" t="b">
        <v>0</v>
      </c>
      <c r="J378" t="b">
        <v>0</v>
      </c>
      <c r="K378" t="b">
        <v>0</v>
      </c>
      <c r="L378" t="b">
        <v>0</v>
      </c>
      <c r="M378" t="s">
        <v>1120</v>
      </c>
      <c r="N378" t="s">
        <v>1584</v>
      </c>
      <c r="O378" t="s">
        <v>2077</v>
      </c>
      <c r="P378" t="s">
        <v>2563</v>
      </c>
      <c r="Q378" s="7" t="s">
        <v>3056</v>
      </c>
      <c r="R378" t="s">
        <v>3429</v>
      </c>
    </row>
    <row r="379" spans="1:19">
      <c r="A379" t="s">
        <v>396</v>
      </c>
      <c r="B379" t="s">
        <v>617</v>
      </c>
      <c r="C379" t="s">
        <v>855</v>
      </c>
      <c r="D379" t="b">
        <v>1</v>
      </c>
      <c r="E379" t="b">
        <v>0</v>
      </c>
      <c r="F379" t="b">
        <v>0</v>
      </c>
      <c r="G379" t="b">
        <v>0</v>
      </c>
      <c r="H379" t="b">
        <v>0</v>
      </c>
      <c r="I379" t="b">
        <v>0</v>
      </c>
      <c r="J379" t="b">
        <v>0</v>
      </c>
      <c r="K379" t="b">
        <v>0</v>
      </c>
      <c r="L379" t="b">
        <v>0</v>
      </c>
      <c r="M379" t="s">
        <v>860</v>
      </c>
      <c r="N379" t="s">
        <v>1585</v>
      </c>
      <c r="O379" t="s">
        <v>2078</v>
      </c>
      <c r="P379" t="s">
        <v>2564</v>
      </c>
      <c r="Q379" s="7" t="s">
        <v>3057</v>
      </c>
    </row>
    <row r="380" spans="1:19">
      <c r="A380" t="s">
        <v>397</v>
      </c>
      <c r="B380" t="s">
        <v>788</v>
      </c>
      <c r="C380" t="s">
        <v>855</v>
      </c>
      <c r="D380" t="b">
        <v>1</v>
      </c>
      <c r="E380" t="b">
        <v>0</v>
      </c>
      <c r="F380" t="b">
        <v>0</v>
      </c>
      <c r="G380" t="b">
        <v>0</v>
      </c>
      <c r="H380" t="b">
        <v>0</v>
      </c>
      <c r="I380" t="b">
        <v>0</v>
      </c>
      <c r="J380" t="b">
        <v>0</v>
      </c>
      <c r="K380" t="b">
        <v>0</v>
      </c>
      <c r="L380" t="b">
        <v>0</v>
      </c>
      <c r="M380" t="s">
        <v>1121</v>
      </c>
      <c r="N380" t="s">
        <v>1586</v>
      </c>
      <c r="O380" t="s">
        <v>2079</v>
      </c>
      <c r="P380" t="s">
        <v>2565</v>
      </c>
      <c r="Q380" s="7" t="s">
        <v>3058</v>
      </c>
      <c r="R380" t="s">
        <v>3430</v>
      </c>
      <c r="S380" t="s">
        <v>3790</v>
      </c>
    </row>
    <row r="381" spans="1:19">
      <c r="A381" t="s">
        <v>398</v>
      </c>
      <c r="B381" t="s">
        <v>704</v>
      </c>
      <c r="C381" t="s">
        <v>855</v>
      </c>
      <c r="D381" t="b">
        <v>1</v>
      </c>
      <c r="E381" t="b">
        <v>0</v>
      </c>
      <c r="F381" t="b">
        <v>0</v>
      </c>
      <c r="G381" t="b">
        <v>0</v>
      </c>
      <c r="H381" t="b">
        <v>0</v>
      </c>
      <c r="I381" t="b">
        <v>0</v>
      </c>
      <c r="J381" t="b">
        <v>0</v>
      </c>
      <c r="K381" t="b">
        <v>0</v>
      </c>
      <c r="L381" t="b">
        <v>1</v>
      </c>
      <c r="M381" t="s">
        <v>1122</v>
      </c>
      <c r="N381" t="s">
        <v>1587</v>
      </c>
      <c r="O381" t="s">
        <v>2080</v>
      </c>
      <c r="P381" t="s">
        <v>2566</v>
      </c>
      <c r="Q381" s="7" t="s">
        <v>3059</v>
      </c>
      <c r="R381" t="s">
        <v>3431</v>
      </c>
      <c r="S381" t="s">
        <v>3791</v>
      </c>
    </row>
    <row r="382" spans="1:19">
      <c r="A382" t="s">
        <v>399</v>
      </c>
      <c r="B382" t="s">
        <v>665</v>
      </c>
      <c r="C382" t="s">
        <v>855</v>
      </c>
      <c r="D382" t="b">
        <v>1</v>
      </c>
      <c r="E382" t="b">
        <v>0</v>
      </c>
      <c r="F382" t="b">
        <v>0</v>
      </c>
      <c r="G382" t="b">
        <v>0</v>
      </c>
      <c r="H382" t="b">
        <v>0</v>
      </c>
      <c r="I382" t="b">
        <v>0</v>
      </c>
      <c r="J382" t="b">
        <v>0</v>
      </c>
      <c r="K382" t="b">
        <v>0</v>
      </c>
      <c r="L382" t="b">
        <v>0</v>
      </c>
      <c r="M382" t="s">
        <v>1123</v>
      </c>
      <c r="N382" t="s">
        <v>1588</v>
      </c>
      <c r="O382" t="s">
        <v>2081</v>
      </c>
      <c r="P382" t="s">
        <v>2567</v>
      </c>
      <c r="Q382" s="7" t="s">
        <v>3060</v>
      </c>
      <c r="R382" t="s">
        <v>3432</v>
      </c>
    </row>
    <row r="383" spans="1:19">
      <c r="A383" t="s">
        <v>400</v>
      </c>
      <c r="B383" t="s">
        <v>789</v>
      </c>
      <c r="C383" t="s">
        <v>855</v>
      </c>
      <c r="D383" t="b">
        <v>1</v>
      </c>
      <c r="E383" t="b">
        <v>0</v>
      </c>
      <c r="F383" t="b">
        <v>0</v>
      </c>
      <c r="G383" t="b">
        <v>0</v>
      </c>
      <c r="H383" t="b">
        <v>0</v>
      </c>
      <c r="I383" t="b">
        <v>0</v>
      </c>
      <c r="J383" t="b">
        <v>0</v>
      </c>
      <c r="K383" t="b">
        <v>0</v>
      </c>
      <c r="L383" t="b">
        <v>1</v>
      </c>
      <c r="M383" t="s">
        <v>1124</v>
      </c>
      <c r="N383" t="s">
        <v>1589</v>
      </c>
      <c r="O383" t="s">
        <v>2082</v>
      </c>
      <c r="P383" t="s">
        <v>2568</v>
      </c>
      <c r="Q383" s="7" t="s">
        <v>3061</v>
      </c>
      <c r="R383" t="s">
        <v>3433</v>
      </c>
    </row>
    <row r="384" spans="1:19">
      <c r="A384" t="s">
        <v>401</v>
      </c>
      <c r="B384" t="s">
        <v>587</v>
      </c>
      <c r="C384" t="s">
        <v>855</v>
      </c>
      <c r="D384" t="b">
        <v>1</v>
      </c>
      <c r="E384" t="b">
        <v>0</v>
      </c>
      <c r="F384" t="b">
        <v>0</v>
      </c>
      <c r="G384" t="b">
        <v>0</v>
      </c>
      <c r="H384" t="b">
        <v>0</v>
      </c>
      <c r="I384" t="b">
        <v>1</v>
      </c>
      <c r="J384" t="b">
        <v>0</v>
      </c>
      <c r="K384" t="b">
        <v>0</v>
      </c>
      <c r="L384" t="b">
        <v>0</v>
      </c>
      <c r="M384" t="s">
        <v>1125</v>
      </c>
      <c r="N384" t="s">
        <v>1590</v>
      </c>
      <c r="O384" t="s">
        <v>2083</v>
      </c>
      <c r="P384" t="s">
        <v>2569</v>
      </c>
      <c r="Q384" s="7" t="s">
        <v>3062</v>
      </c>
      <c r="R384" t="s">
        <v>3434</v>
      </c>
    </row>
    <row r="385" spans="1:19">
      <c r="A385" t="s">
        <v>402</v>
      </c>
      <c r="B385" t="s">
        <v>696</v>
      </c>
      <c r="C385" t="s">
        <v>855</v>
      </c>
      <c r="D385" t="b">
        <v>1</v>
      </c>
      <c r="E385" t="b">
        <v>0</v>
      </c>
      <c r="F385" t="b">
        <v>0</v>
      </c>
      <c r="G385" t="b">
        <v>0</v>
      </c>
      <c r="H385" t="b">
        <v>0</v>
      </c>
      <c r="I385" t="b">
        <v>0</v>
      </c>
      <c r="J385" t="b">
        <v>0</v>
      </c>
      <c r="K385" t="b">
        <v>0</v>
      </c>
      <c r="L385" t="b">
        <v>0</v>
      </c>
      <c r="M385" t="s">
        <v>860</v>
      </c>
      <c r="N385" t="s">
        <v>1591</v>
      </c>
      <c r="O385" t="s">
        <v>2084</v>
      </c>
      <c r="P385" t="s">
        <v>2570</v>
      </c>
      <c r="Q385" s="7" t="s">
        <v>3063</v>
      </c>
    </row>
    <row r="386" spans="1:19">
      <c r="A386" t="s">
        <v>403</v>
      </c>
      <c r="B386" t="s">
        <v>790</v>
      </c>
      <c r="C386" t="s">
        <v>855</v>
      </c>
      <c r="D386" t="b">
        <v>1</v>
      </c>
      <c r="E386" t="b">
        <v>0</v>
      </c>
      <c r="F386" t="b">
        <v>0</v>
      </c>
      <c r="G386" t="b">
        <v>0</v>
      </c>
      <c r="H386" t="b">
        <v>0</v>
      </c>
      <c r="I386" t="b">
        <v>0</v>
      </c>
      <c r="J386" t="b">
        <v>0</v>
      </c>
      <c r="K386" t="b">
        <v>0</v>
      </c>
      <c r="L386" t="b">
        <v>0</v>
      </c>
      <c r="M386" t="s">
        <v>1126</v>
      </c>
      <c r="N386" t="s">
        <v>1592</v>
      </c>
      <c r="O386" t="s">
        <v>2085</v>
      </c>
      <c r="P386" t="s">
        <v>2571</v>
      </c>
      <c r="Q386" s="7" t="s">
        <v>3064</v>
      </c>
      <c r="R386" t="s">
        <v>3435</v>
      </c>
    </row>
    <row r="387" spans="1:19">
      <c r="A387" t="s">
        <v>404</v>
      </c>
      <c r="B387" t="s">
        <v>702</v>
      </c>
      <c r="C387" t="s">
        <v>855</v>
      </c>
      <c r="D387" t="b">
        <v>1</v>
      </c>
      <c r="E387" t="b">
        <v>0</v>
      </c>
      <c r="F387" t="b">
        <v>0</v>
      </c>
      <c r="G387" t="b">
        <v>0</v>
      </c>
      <c r="H387" t="b">
        <v>0</v>
      </c>
      <c r="I387" t="b">
        <v>0</v>
      </c>
      <c r="J387" t="b">
        <v>0</v>
      </c>
      <c r="K387" t="b">
        <v>0</v>
      </c>
      <c r="L387" t="b">
        <v>1</v>
      </c>
      <c r="M387" t="s">
        <v>1127</v>
      </c>
      <c r="N387" t="s">
        <v>1593</v>
      </c>
      <c r="O387" t="s">
        <v>2086</v>
      </c>
      <c r="P387" t="s">
        <v>2572</v>
      </c>
      <c r="Q387" s="7" t="s">
        <v>3065</v>
      </c>
      <c r="R387" t="s">
        <v>3436</v>
      </c>
    </row>
    <row r="388" spans="1:19">
      <c r="A388" t="s">
        <v>405</v>
      </c>
      <c r="B388" t="s">
        <v>524</v>
      </c>
      <c r="C388" t="s">
        <v>855</v>
      </c>
      <c r="D388" t="b">
        <v>1</v>
      </c>
      <c r="E388" t="b">
        <v>0</v>
      </c>
      <c r="F388" t="b">
        <v>0</v>
      </c>
      <c r="G388" t="b">
        <v>0</v>
      </c>
      <c r="H388" t="b">
        <v>0</v>
      </c>
      <c r="I388" t="b">
        <v>0</v>
      </c>
      <c r="J388" t="b">
        <v>0</v>
      </c>
      <c r="K388" t="b">
        <v>0</v>
      </c>
      <c r="L388" t="b">
        <v>0</v>
      </c>
      <c r="M388" t="s">
        <v>860</v>
      </c>
      <c r="N388" t="s">
        <v>1594</v>
      </c>
      <c r="O388" t="s">
        <v>2087</v>
      </c>
      <c r="P388" t="s">
        <v>2573</v>
      </c>
      <c r="Q388" s="7" t="s">
        <v>3066</v>
      </c>
    </row>
    <row r="389" spans="1:19">
      <c r="A389" t="s">
        <v>406</v>
      </c>
      <c r="B389" t="s">
        <v>791</v>
      </c>
      <c r="C389" t="s">
        <v>855</v>
      </c>
      <c r="D389" t="b">
        <v>1</v>
      </c>
      <c r="E389" t="b">
        <v>0</v>
      </c>
      <c r="F389" t="b">
        <v>0</v>
      </c>
      <c r="G389" t="b">
        <v>0</v>
      </c>
      <c r="H389" t="b">
        <v>0</v>
      </c>
      <c r="I389" t="b">
        <v>0</v>
      </c>
      <c r="J389" t="b">
        <v>0</v>
      </c>
      <c r="K389" t="b">
        <v>0</v>
      </c>
      <c r="L389" t="b">
        <v>1</v>
      </c>
      <c r="M389" t="s">
        <v>1128</v>
      </c>
      <c r="N389" t="s">
        <v>1595</v>
      </c>
      <c r="O389" t="s">
        <v>2088</v>
      </c>
      <c r="P389" t="s">
        <v>2574</v>
      </c>
      <c r="Q389" s="7" t="s">
        <v>3067</v>
      </c>
      <c r="R389" t="s">
        <v>3437</v>
      </c>
    </row>
    <row r="390" spans="1:19">
      <c r="A390" t="s">
        <v>407</v>
      </c>
      <c r="B390" t="s">
        <v>621</v>
      </c>
      <c r="C390" t="s">
        <v>855</v>
      </c>
      <c r="D390" t="b">
        <v>1</v>
      </c>
      <c r="E390" t="b">
        <v>0</v>
      </c>
      <c r="F390" t="b">
        <v>0</v>
      </c>
      <c r="G390" t="b">
        <v>0</v>
      </c>
      <c r="H390" t="b">
        <v>0</v>
      </c>
      <c r="I390" t="b">
        <v>0</v>
      </c>
      <c r="J390" t="b">
        <v>0</v>
      </c>
      <c r="K390" t="b">
        <v>0</v>
      </c>
      <c r="L390" t="b">
        <v>1</v>
      </c>
      <c r="M390" t="s">
        <v>1129</v>
      </c>
      <c r="N390" t="s">
        <v>1596</v>
      </c>
      <c r="O390" t="s">
        <v>2089</v>
      </c>
      <c r="P390" t="s">
        <v>2575</v>
      </c>
      <c r="Q390" s="7" t="s">
        <v>3068</v>
      </c>
      <c r="R390" t="s">
        <v>3438</v>
      </c>
    </row>
    <row r="391" spans="1:19">
      <c r="A391" t="s">
        <v>408</v>
      </c>
      <c r="B391" t="s">
        <v>792</v>
      </c>
      <c r="C391" t="s">
        <v>855</v>
      </c>
      <c r="D391" t="b">
        <v>1</v>
      </c>
      <c r="E391" t="b">
        <v>0</v>
      </c>
      <c r="F391" t="b">
        <v>0</v>
      </c>
      <c r="G391" t="b">
        <v>0</v>
      </c>
      <c r="H391" t="b">
        <v>0</v>
      </c>
      <c r="I391" t="b">
        <v>0</v>
      </c>
      <c r="J391" t="b">
        <v>0</v>
      </c>
      <c r="K391" t="b">
        <v>0</v>
      </c>
      <c r="L391" t="b">
        <v>0</v>
      </c>
      <c r="M391" t="s">
        <v>1130</v>
      </c>
      <c r="N391" t="s">
        <v>1597</v>
      </c>
      <c r="O391" t="s">
        <v>2090</v>
      </c>
      <c r="P391" t="s">
        <v>2576</v>
      </c>
      <c r="Q391" s="7" t="s">
        <v>3069</v>
      </c>
      <c r="R391" t="s">
        <v>3439</v>
      </c>
      <c r="S391" t="s">
        <v>3792</v>
      </c>
    </row>
    <row r="392" spans="1:19">
      <c r="A392" t="s">
        <v>409</v>
      </c>
      <c r="B392" t="s">
        <v>793</v>
      </c>
      <c r="C392" t="s">
        <v>856</v>
      </c>
      <c r="D392" t="b">
        <v>1</v>
      </c>
      <c r="E392" t="b">
        <v>0</v>
      </c>
      <c r="F392" t="b">
        <v>0</v>
      </c>
      <c r="G392" t="b">
        <v>0</v>
      </c>
      <c r="H392" t="b">
        <v>0</v>
      </c>
      <c r="I392" t="b">
        <v>0</v>
      </c>
      <c r="J392" t="b">
        <v>0</v>
      </c>
      <c r="K392" t="b">
        <v>0</v>
      </c>
      <c r="L392" t="b">
        <v>0</v>
      </c>
      <c r="M392" t="s">
        <v>1131</v>
      </c>
      <c r="N392" t="s">
        <v>1598</v>
      </c>
      <c r="O392" t="s">
        <v>2091</v>
      </c>
      <c r="P392" t="s">
        <v>2577</v>
      </c>
      <c r="Q392" s="7" t="s">
        <v>3070</v>
      </c>
      <c r="R392" t="s">
        <v>3440</v>
      </c>
    </row>
    <row r="393" spans="1:19">
      <c r="A393" t="s">
        <v>410</v>
      </c>
      <c r="B393" t="s">
        <v>703</v>
      </c>
      <c r="C393" t="s">
        <v>856</v>
      </c>
      <c r="D393" t="b">
        <v>1</v>
      </c>
      <c r="E393" t="b">
        <v>0</v>
      </c>
      <c r="F393" t="b">
        <v>0</v>
      </c>
      <c r="G393" t="b">
        <v>0</v>
      </c>
      <c r="H393" t="b">
        <v>0</v>
      </c>
      <c r="I393" t="b">
        <v>0</v>
      </c>
      <c r="J393" t="b">
        <v>0</v>
      </c>
      <c r="K393" t="b">
        <v>0</v>
      </c>
      <c r="L393" t="b">
        <v>0</v>
      </c>
      <c r="M393" t="s">
        <v>860</v>
      </c>
      <c r="N393" t="s">
        <v>1599</v>
      </c>
      <c r="O393" t="s">
        <v>2062</v>
      </c>
      <c r="P393" t="s">
        <v>2578</v>
      </c>
      <c r="Q393" s="7" t="s">
        <v>3071</v>
      </c>
    </row>
    <row r="394" spans="1:19">
      <c r="A394" t="s">
        <v>411</v>
      </c>
      <c r="B394" t="s">
        <v>776</v>
      </c>
      <c r="C394" t="s">
        <v>856</v>
      </c>
      <c r="D394" t="b">
        <v>1</v>
      </c>
      <c r="E394" t="b">
        <v>0</v>
      </c>
      <c r="F394" t="b">
        <v>0</v>
      </c>
      <c r="G394" t="b">
        <v>0</v>
      </c>
      <c r="H394" t="b">
        <v>0</v>
      </c>
      <c r="I394" t="b">
        <v>0</v>
      </c>
      <c r="J394" t="b">
        <v>0</v>
      </c>
      <c r="K394" t="b">
        <v>0</v>
      </c>
      <c r="L394" t="b">
        <v>1</v>
      </c>
      <c r="M394" t="s">
        <v>1132</v>
      </c>
      <c r="N394" t="s">
        <v>1600</v>
      </c>
      <c r="O394" t="s">
        <v>2092</v>
      </c>
      <c r="P394" t="s">
        <v>2579</v>
      </c>
      <c r="Q394" s="7" t="s">
        <v>3072</v>
      </c>
      <c r="R394" t="s">
        <v>3441</v>
      </c>
    </row>
    <row r="395" spans="1:19">
      <c r="A395" t="s">
        <v>412</v>
      </c>
      <c r="B395" t="s">
        <v>794</v>
      </c>
      <c r="C395" t="s">
        <v>856</v>
      </c>
      <c r="D395" t="b">
        <v>1</v>
      </c>
      <c r="E395" t="b">
        <v>0</v>
      </c>
      <c r="F395" t="b">
        <v>0</v>
      </c>
      <c r="G395" t="b">
        <v>0</v>
      </c>
      <c r="H395" t="b">
        <v>0</v>
      </c>
      <c r="I395" t="b">
        <v>0</v>
      </c>
      <c r="J395" t="b">
        <v>0</v>
      </c>
      <c r="K395" t="b">
        <v>0</v>
      </c>
      <c r="L395" t="b">
        <v>0</v>
      </c>
      <c r="M395" t="s">
        <v>1133</v>
      </c>
      <c r="N395" t="s">
        <v>1601</v>
      </c>
      <c r="O395" t="s">
        <v>2093</v>
      </c>
      <c r="P395" t="s">
        <v>2580</v>
      </c>
      <c r="Q395" s="7" t="s">
        <v>3073</v>
      </c>
      <c r="R395" t="s">
        <v>3442</v>
      </c>
      <c r="S395" t="s">
        <v>3793</v>
      </c>
    </row>
    <row r="396" spans="1:19">
      <c r="A396" t="s">
        <v>413</v>
      </c>
      <c r="B396" t="s">
        <v>524</v>
      </c>
      <c r="C396" t="s">
        <v>856</v>
      </c>
      <c r="D396" t="b">
        <v>1</v>
      </c>
      <c r="E396" t="b">
        <v>0</v>
      </c>
      <c r="F396" t="b">
        <v>0</v>
      </c>
      <c r="G396" t="b">
        <v>0</v>
      </c>
      <c r="H396" t="b">
        <v>0</v>
      </c>
      <c r="I396" t="b">
        <v>0</v>
      </c>
      <c r="J396" t="b">
        <v>0</v>
      </c>
      <c r="K396" t="b">
        <v>0</v>
      </c>
      <c r="L396" t="b">
        <v>0</v>
      </c>
      <c r="M396" t="s">
        <v>1134</v>
      </c>
      <c r="N396" t="s">
        <v>1602</v>
      </c>
      <c r="O396" t="s">
        <v>2094</v>
      </c>
      <c r="P396" t="s">
        <v>2581</v>
      </c>
      <c r="Q396" s="7" t="s">
        <v>3074</v>
      </c>
      <c r="R396" t="s">
        <v>3443</v>
      </c>
    </row>
    <row r="397" spans="1:19">
      <c r="A397" t="s">
        <v>414</v>
      </c>
      <c r="B397" t="s">
        <v>795</v>
      </c>
      <c r="C397" t="s">
        <v>856</v>
      </c>
      <c r="D397" t="b">
        <v>1</v>
      </c>
      <c r="E397" t="b">
        <v>0</v>
      </c>
      <c r="F397" t="b">
        <v>0</v>
      </c>
      <c r="G397" t="b">
        <v>0</v>
      </c>
      <c r="H397" t="b">
        <v>0</v>
      </c>
      <c r="I397" t="b">
        <v>0</v>
      </c>
      <c r="J397" t="b">
        <v>0</v>
      </c>
      <c r="K397" t="b">
        <v>0</v>
      </c>
      <c r="L397" t="b">
        <v>1</v>
      </c>
      <c r="M397" t="s">
        <v>1135</v>
      </c>
      <c r="N397" t="s">
        <v>1603</v>
      </c>
      <c r="O397" t="s">
        <v>2095</v>
      </c>
      <c r="P397" t="s">
        <v>2582</v>
      </c>
      <c r="Q397" s="7" t="s">
        <v>3075</v>
      </c>
      <c r="R397" t="s">
        <v>3444</v>
      </c>
    </row>
    <row r="398" spans="1:19">
      <c r="A398" t="s">
        <v>415</v>
      </c>
      <c r="B398" t="s">
        <v>796</v>
      </c>
      <c r="C398" t="s">
        <v>856</v>
      </c>
      <c r="D398" t="b">
        <v>1</v>
      </c>
      <c r="E398" t="b">
        <v>0</v>
      </c>
      <c r="F398" t="b">
        <v>0</v>
      </c>
      <c r="G398" t="b">
        <v>0</v>
      </c>
      <c r="H398" t="b">
        <v>0</v>
      </c>
      <c r="I398" t="b">
        <v>0</v>
      </c>
      <c r="J398" t="b">
        <v>0</v>
      </c>
      <c r="K398" t="b">
        <v>0</v>
      </c>
      <c r="L398" t="b">
        <v>1</v>
      </c>
      <c r="M398" t="s">
        <v>1136</v>
      </c>
      <c r="N398" t="s">
        <v>1604</v>
      </c>
      <c r="O398" t="s">
        <v>2096</v>
      </c>
      <c r="P398" t="s">
        <v>2583</v>
      </c>
      <c r="Q398" s="7" t="s">
        <v>3076</v>
      </c>
      <c r="R398" t="s">
        <v>3445</v>
      </c>
      <c r="S398" t="s">
        <v>3794</v>
      </c>
    </row>
    <row r="399" spans="1:19">
      <c r="A399" t="s">
        <v>416</v>
      </c>
      <c r="B399" t="s">
        <v>797</v>
      </c>
      <c r="C399" t="s">
        <v>856</v>
      </c>
      <c r="D399" t="b">
        <v>1</v>
      </c>
      <c r="E399" t="b">
        <v>0</v>
      </c>
      <c r="F399" t="b">
        <v>0</v>
      </c>
      <c r="G399" t="b">
        <v>0</v>
      </c>
      <c r="H399" t="b">
        <v>0</v>
      </c>
      <c r="I399" t="b">
        <v>0</v>
      </c>
      <c r="J399" t="b">
        <v>0</v>
      </c>
      <c r="K399" t="b">
        <v>0</v>
      </c>
      <c r="L399" t="b">
        <v>0</v>
      </c>
      <c r="M399" t="s">
        <v>1137</v>
      </c>
      <c r="N399" t="s">
        <v>1605</v>
      </c>
      <c r="O399" t="s">
        <v>2097</v>
      </c>
      <c r="P399" t="s">
        <v>2584</v>
      </c>
      <c r="Q399" s="7" t="s">
        <v>3077</v>
      </c>
      <c r="R399" t="s">
        <v>3446</v>
      </c>
      <c r="S399" t="s">
        <v>3795</v>
      </c>
    </row>
    <row r="400" spans="1:19">
      <c r="A400" t="s">
        <v>417</v>
      </c>
      <c r="B400" t="s">
        <v>653</v>
      </c>
      <c r="C400" t="s">
        <v>856</v>
      </c>
      <c r="D400" t="b">
        <v>1</v>
      </c>
      <c r="E400" t="b">
        <v>0</v>
      </c>
      <c r="F400" t="b">
        <v>0</v>
      </c>
      <c r="G400" t="b">
        <v>0</v>
      </c>
      <c r="H400" t="b">
        <v>0</v>
      </c>
      <c r="I400" t="b">
        <v>0</v>
      </c>
      <c r="J400" t="b">
        <v>0</v>
      </c>
      <c r="K400" t="b">
        <v>0</v>
      </c>
      <c r="L400" t="b">
        <v>0</v>
      </c>
      <c r="N400" t="s">
        <v>1606</v>
      </c>
      <c r="O400" t="s">
        <v>2098</v>
      </c>
      <c r="P400" t="s">
        <v>2585</v>
      </c>
      <c r="Q400" s="7" t="s">
        <v>3078</v>
      </c>
      <c r="S400" t="s">
        <v>3796</v>
      </c>
    </row>
    <row r="401" spans="1:19">
      <c r="A401" t="s">
        <v>418</v>
      </c>
      <c r="B401" t="s">
        <v>798</v>
      </c>
      <c r="C401" t="s">
        <v>856</v>
      </c>
      <c r="D401" t="b">
        <v>1</v>
      </c>
      <c r="E401" t="b">
        <v>0</v>
      </c>
      <c r="F401" t="b">
        <v>0</v>
      </c>
      <c r="G401" t="b">
        <v>0</v>
      </c>
      <c r="H401" t="b">
        <v>0</v>
      </c>
      <c r="I401" t="b">
        <v>0</v>
      </c>
      <c r="J401" t="b">
        <v>0</v>
      </c>
      <c r="K401" t="b">
        <v>1</v>
      </c>
      <c r="L401" t="b">
        <v>0</v>
      </c>
      <c r="M401" t="s">
        <v>1138</v>
      </c>
      <c r="N401" t="s">
        <v>1607</v>
      </c>
      <c r="O401" t="s">
        <v>2099</v>
      </c>
      <c r="P401" t="s">
        <v>2586</v>
      </c>
      <c r="Q401" s="7" t="s">
        <v>3079</v>
      </c>
      <c r="R401" t="s">
        <v>3447</v>
      </c>
      <c r="S401" t="s">
        <v>3797</v>
      </c>
    </row>
    <row r="402" spans="1:19">
      <c r="A402" t="s">
        <v>419</v>
      </c>
      <c r="B402" t="s">
        <v>634</v>
      </c>
      <c r="C402" t="s">
        <v>856</v>
      </c>
      <c r="D402" t="b">
        <v>1</v>
      </c>
      <c r="E402" t="b">
        <v>0</v>
      </c>
      <c r="F402" t="b">
        <v>0</v>
      </c>
      <c r="G402" t="b">
        <v>0</v>
      </c>
      <c r="H402" t="b">
        <v>0</v>
      </c>
      <c r="I402" t="b">
        <v>0</v>
      </c>
      <c r="J402" t="b">
        <v>0</v>
      </c>
      <c r="K402" t="b">
        <v>0</v>
      </c>
      <c r="L402" t="b">
        <v>0</v>
      </c>
      <c r="M402" t="s">
        <v>1139</v>
      </c>
      <c r="N402" t="s">
        <v>1608</v>
      </c>
      <c r="O402" t="s">
        <v>2100</v>
      </c>
      <c r="Q402" s="7" t="s">
        <v>3080</v>
      </c>
      <c r="R402" t="s">
        <v>3448</v>
      </c>
    </row>
    <row r="403" spans="1:19">
      <c r="A403" t="s">
        <v>420</v>
      </c>
      <c r="B403" t="s">
        <v>634</v>
      </c>
      <c r="C403" t="s">
        <v>856</v>
      </c>
      <c r="D403" t="b">
        <v>1</v>
      </c>
      <c r="E403" t="b">
        <v>0</v>
      </c>
      <c r="F403" t="b">
        <v>0</v>
      </c>
      <c r="G403" t="b">
        <v>0</v>
      </c>
      <c r="H403" t="b">
        <v>0</v>
      </c>
      <c r="I403" t="b">
        <v>0</v>
      </c>
      <c r="J403" t="b">
        <v>0</v>
      </c>
      <c r="K403" t="b">
        <v>0</v>
      </c>
      <c r="L403" t="b">
        <v>0</v>
      </c>
      <c r="M403" t="s">
        <v>1140</v>
      </c>
      <c r="N403" t="s">
        <v>1609</v>
      </c>
      <c r="O403" t="s">
        <v>2100</v>
      </c>
      <c r="Q403" s="7" t="s">
        <v>3081</v>
      </c>
      <c r="R403" t="s">
        <v>3449</v>
      </c>
    </row>
    <row r="404" spans="1:19">
      <c r="A404" t="s">
        <v>421</v>
      </c>
      <c r="B404" t="s">
        <v>799</v>
      </c>
      <c r="C404" t="s">
        <v>856</v>
      </c>
      <c r="D404" t="b">
        <v>1</v>
      </c>
      <c r="E404" t="b">
        <v>0</v>
      </c>
      <c r="F404" t="b">
        <v>0</v>
      </c>
      <c r="G404" t="b">
        <v>0</v>
      </c>
      <c r="H404" t="b">
        <v>0</v>
      </c>
      <c r="I404" t="b">
        <v>0</v>
      </c>
      <c r="J404" t="b">
        <v>0</v>
      </c>
      <c r="K404" t="b">
        <v>0</v>
      </c>
      <c r="L404" t="b">
        <v>0</v>
      </c>
      <c r="M404" t="s">
        <v>1141</v>
      </c>
      <c r="N404" t="s">
        <v>1610</v>
      </c>
      <c r="O404" t="s">
        <v>2101</v>
      </c>
      <c r="P404" t="s">
        <v>2587</v>
      </c>
      <c r="Q404" s="7" t="s">
        <v>3082</v>
      </c>
      <c r="R404" t="s">
        <v>3450</v>
      </c>
    </row>
    <row r="405" spans="1:19">
      <c r="A405" t="s">
        <v>422</v>
      </c>
      <c r="B405" t="s">
        <v>770</v>
      </c>
      <c r="C405" t="s">
        <v>856</v>
      </c>
      <c r="D405" t="b">
        <v>1</v>
      </c>
      <c r="E405" t="b">
        <v>0</v>
      </c>
      <c r="F405" t="b">
        <v>0</v>
      </c>
      <c r="G405" t="b">
        <v>0</v>
      </c>
      <c r="H405" t="b">
        <v>0</v>
      </c>
      <c r="I405" t="b">
        <v>0</v>
      </c>
      <c r="J405" t="b">
        <v>0</v>
      </c>
      <c r="K405" t="b">
        <v>1</v>
      </c>
      <c r="L405" t="b">
        <v>0</v>
      </c>
      <c r="M405" t="s">
        <v>1142</v>
      </c>
      <c r="N405" t="s">
        <v>1611</v>
      </c>
      <c r="O405" t="s">
        <v>2102</v>
      </c>
      <c r="P405" t="s">
        <v>2588</v>
      </c>
      <c r="Q405" s="7" t="s">
        <v>3083</v>
      </c>
      <c r="R405" t="s">
        <v>3451</v>
      </c>
      <c r="S405" t="s">
        <v>3798</v>
      </c>
    </row>
    <row r="406" spans="1:19">
      <c r="A406" t="s">
        <v>423</v>
      </c>
      <c r="B406" t="s">
        <v>800</v>
      </c>
      <c r="C406" t="s">
        <v>856</v>
      </c>
      <c r="D406" t="b">
        <v>1</v>
      </c>
      <c r="E406" t="b">
        <v>0</v>
      </c>
      <c r="F406" t="b">
        <v>0</v>
      </c>
      <c r="G406" t="b">
        <v>0</v>
      </c>
      <c r="H406" t="b">
        <v>0</v>
      </c>
      <c r="I406" t="b">
        <v>0</v>
      </c>
      <c r="J406" t="b">
        <v>0</v>
      </c>
      <c r="K406" t="b">
        <v>0</v>
      </c>
      <c r="L406" t="b">
        <v>0</v>
      </c>
      <c r="N406" t="s">
        <v>1612</v>
      </c>
      <c r="O406" t="s">
        <v>2103</v>
      </c>
      <c r="P406" t="s">
        <v>2589</v>
      </c>
      <c r="Q406" s="7" t="s">
        <v>3084</v>
      </c>
      <c r="S406" t="s">
        <v>3799</v>
      </c>
    </row>
    <row r="407" spans="1:19">
      <c r="A407" t="s">
        <v>424</v>
      </c>
      <c r="B407" t="s">
        <v>801</v>
      </c>
      <c r="C407" t="s">
        <v>856</v>
      </c>
      <c r="D407" t="b">
        <v>1</v>
      </c>
      <c r="E407" t="b">
        <v>0</v>
      </c>
      <c r="F407" t="b">
        <v>0</v>
      </c>
      <c r="G407" t="b">
        <v>0</v>
      </c>
      <c r="H407" t="b">
        <v>0</v>
      </c>
      <c r="I407" t="b">
        <v>0</v>
      </c>
      <c r="J407" t="b">
        <v>1</v>
      </c>
      <c r="K407" t="b">
        <v>1</v>
      </c>
      <c r="L407" t="b">
        <v>0</v>
      </c>
      <c r="M407" t="s">
        <v>1143</v>
      </c>
      <c r="N407" t="s">
        <v>1613</v>
      </c>
      <c r="O407" t="s">
        <v>2104</v>
      </c>
      <c r="P407" t="s">
        <v>2590</v>
      </c>
      <c r="Q407" s="7" t="s">
        <v>3085</v>
      </c>
      <c r="R407" t="s">
        <v>3452</v>
      </c>
    </row>
    <row r="408" spans="1:19">
      <c r="A408" t="s">
        <v>425</v>
      </c>
      <c r="B408" t="s">
        <v>802</v>
      </c>
      <c r="C408" t="s">
        <v>856</v>
      </c>
      <c r="D408" t="b">
        <v>1</v>
      </c>
      <c r="E408" t="b">
        <v>0</v>
      </c>
      <c r="F408" t="b">
        <v>0</v>
      </c>
      <c r="G408" t="b">
        <v>0</v>
      </c>
      <c r="H408" t="b">
        <v>0</v>
      </c>
      <c r="I408" t="b">
        <v>0</v>
      </c>
      <c r="J408" t="b">
        <v>0</v>
      </c>
      <c r="K408" t="b">
        <v>0</v>
      </c>
      <c r="L408" t="b">
        <v>1</v>
      </c>
      <c r="M408" t="s">
        <v>1144</v>
      </c>
      <c r="N408" t="s">
        <v>1614</v>
      </c>
      <c r="O408" t="s">
        <v>2105</v>
      </c>
      <c r="P408" t="s">
        <v>2591</v>
      </c>
      <c r="Q408" s="7" t="s">
        <v>3086</v>
      </c>
      <c r="R408" t="s">
        <v>3453</v>
      </c>
      <c r="S408" t="s">
        <v>3800</v>
      </c>
    </row>
    <row r="409" spans="1:19">
      <c r="A409" t="s">
        <v>426</v>
      </c>
      <c r="B409" t="s">
        <v>803</v>
      </c>
      <c r="C409" t="s">
        <v>856</v>
      </c>
      <c r="D409" t="b">
        <v>1</v>
      </c>
      <c r="E409" t="b">
        <v>0</v>
      </c>
      <c r="F409" t="b">
        <v>0</v>
      </c>
      <c r="G409" t="b">
        <v>0</v>
      </c>
      <c r="H409" t="b">
        <v>0</v>
      </c>
      <c r="I409" t="b">
        <v>0</v>
      </c>
      <c r="J409" t="b">
        <v>0</v>
      </c>
      <c r="K409" t="b">
        <v>0</v>
      </c>
      <c r="L409" t="b">
        <v>0</v>
      </c>
      <c r="M409" t="s">
        <v>1145</v>
      </c>
      <c r="N409" t="s">
        <v>1615</v>
      </c>
      <c r="O409" t="s">
        <v>2106</v>
      </c>
      <c r="P409" t="s">
        <v>2592</v>
      </c>
      <c r="Q409" s="7" t="s">
        <v>3087</v>
      </c>
      <c r="R409" t="s">
        <v>3454</v>
      </c>
    </row>
    <row r="410" spans="1:19">
      <c r="A410" t="s">
        <v>427</v>
      </c>
      <c r="B410" t="s">
        <v>804</v>
      </c>
      <c r="C410" t="s">
        <v>856</v>
      </c>
      <c r="D410" t="b">
        <v>1</v>
      </c>
      <c r="E410" t="b">
        <v>0</v>
      </c>
      <c r="F410" t="b">
        <v>0</v>
      </c>
      <c r="G410" t="b">
        <v>0</v>
      </c>
      <c r="H410" t="b">
        <v>0</v>
      </c>
      <c r="I410" t="b">
        <v>0</v>
      </c>
      <c r="J410" t="b">
        <v>1</v>
      </c>
      <c r="K410" t="b">
        <v>1</v>
      </c>
      <c r="L410" t="b">
        <v>0</v>
      </c>
      <c r="M410" t="s">
        <v>1146</v>
      </c>
      <c r="N410" t="s">
        <v>1616</v>
      </c>
      <c r="O410" t="s">
        <v>2107</v>
      </c>
      <c r="P410" t="s">
        <v>2593</v>
      </c>
      <c r="Q410" s="7" t="s">
        <v>3088</v>
      </c>
      <c r="R410" t="s">
        <v>3455</v>
      </c>
      <c r="S410" t="s">
        <v>3801</v>
      </c>
    </row>
    <row r="411" spans="1:19">
      <c r="A411" t="s">
        <v>428</v>
      </c>
      <c r="B411" t="s">
        <v>805</v>
      </c>
      <c r="C411" t="s">
        <v>856</v>
      </c>
      <c r="D411" t="b">
        <v>1</v>
      </c>
      <c r="E411" t="b">
        <v>0</v>
      </c>
      <c r="F411" t="b">
        <v>0</v>
      </c>
      <c r="G411" t="b">
        <v>0</v>
      </c>
      <c r="H411" t="b">
        <v>0</v>
      </c>
      <c r="I411" t="b">
        <v>0</v>
      </c>
      <c r="J411" t="b">
        <v>0</v>
      </c>
      <c r="K411" t="b">
        <v>0</v>
      </c>
      <c r="L411" t="b">
        <v>0</v>
      </c>
      <c r="M411" t="s">
        <v>1147</v>
      </c>
      <c r="N411" t="s">
        <v>1617</v>
      </c>
      <c r="O411" t="s">
        <v>2108</v>
      </c>
      <c r="P411" t="s">
        <v>2594</v>
      </c>
      <c r="Q411" s="7" t="s">
        <v>3089</v>
      </c>
      <c r="R411" t="s">
        <v>3456</v>
      </c>
      <c r="S411" t="s">
        <v>3802</v>
      </c>
    </row>
    <row r="412" spans="1:19">
      <c r="A412" t="s">
        <v>429</v>
      </c>
      <c r="B412" t="s">
        <v>806</v>
      </c>
      <c r="C412" t="s">
        <v>856</v>
      </c>
      <c r="D412" t="b">
        <v>1</v>
      </c>
      <c r="E412" t="b">
        <v>0</v>
      </c>
      <c r="F412" t="b">
        <v>0</v>
      </c>
      <c r="G412" t="b">
        <v>0</v>
      </c>
      <c r="H412" t="b">
        <v>0</v>
      </c>
      <c r="I412" t="b">
        <v>0</v>
      </c>
      <c r="J412" t="b">
        <v>0</v>
      </c>
      <c r="K412" t="b">
        <v>0</v>
      </c>
      <c r="L412" t="b">
        <v>0</v>
      </c>
      <c r="M412" t="s">
        <v>1148</v>
      </c>
      <c r="N412" t="s">
        <v>1618</v>
      </c>
      <c r="O412" t="s">
        <v>2109</v>
      </c>
      <c r="P412" t="s">
        <v>2595</v>
      </c>
      <c r="Q412" s="7" t="s">
        <v>3090</v>
      </c>
      <c r="R412" t="s">
        <v>3457</v>
      </c>
      <c r="S412" t="s">
        <v>3803</v>
      </c>
    </row>
    <row r="413" spans="1:19">
      <c r="A413" t="s">
        <v>430</v>
      </c>
      <c r="B413" t="s">
        <v>768</v>
      </c>
      <c r="C413" t="s">
        <v>856</v>
      </c>
      <c r="D413" t="b">
        <v>1</v>
      </c>
      <c r="E413" t="b">
        <v>0</v>
      </c>
      <c r="F413" t="b">
        <v>0</v>
      </c>
      <c r="G413" t="b">
        <v>0</v>
      </c>
      <c r="H413" t="b">
        <v>0</v>
      </c>
      <c r="I413" t="b">
        <v>0</v>
      </c>
      <c r="J413" t="b">
        <v>0</v>
      </c>
      <c r="K413" t="b">
        <v>0</v>
      </c>
      <c r="L413" t="b">
        <v>0</v>
      </c>
      <c r="M413" t="s">
        <v>1149</v>
      </c>
      <c r="N413" t="s">
        <v>1619</v>
      </c>
      <c r="O413" t="s">
        <v>2110</v>
      </c>
      <c r="P413" t="s">
        <v>2596</v>
      </c>
      <c r="Q413" s="7" t="s">
        <v>3091</v>
      </c>
      <c r="R413" t="s">
        <v>3458</v>
      </c>
      <c r="S413" t="s">
        <v>3804</v>
      </c>
    </row>
    <row r="414" spans="1:19">
      <c r="A414" t="s">
        <v>431</v>
      </c>
      <c r="B414" t="s">
        <v>807</v>
      </c>
      <c r="C414" t="s">
        <v>856</v>
      </c>
      <c r="D414" t="b">
        <v>1</v>
      </c>
      <c r="E414" t="b">
        <v>0</v>
      </c>
      <c r="F414" t="b">
        <v>0</v>
      </c>
      <c r="G414" t="b">
        <v>0</v>
      </c>
      <c r="H414" t="b">
        <v>0</v>
      </c>
      <c r="I414" t="b">
        <v>0</v>
      </c>
      <c r="J414" t="b">
        <v>0</v>
      </c>
      <c r="K414" t="b">
        <v>0</v>
      </c>
      <c r="L414" t="b">
        <v>0</v>
      </c>
      <c r="M414" t="s">
        <v>1150</v>
      </c>
      <c r="N414" t="s">
        <v>1620</v>
      </c>
      <c r="O414" t="s">
        <v>2111</v>
      </c>
      <c r="P414" t="s">
        <v>2597</v>
      </c>
      <c r="Q414" s="7" t="s">
        <v>3092</v>
      </c>
      <c r="R414" t="s">
        <v>3459</v>
      </c>
    </row>
    <row r="415" spans="1:19">
      <c r="A415" t="s">
        <v>432</v>
      </c>
      <c r="B415" t="s">
        <v>552</v>
      </c>
      <c r="C415" t="s">
        <v>856</v>
      </c>
      <c r="D415" t="b">
        <v>1</v>
      </c>
      <c r="E415" t="b">
        <v>0</v>
      </c>
      <c r="F415" t="b">
        <v>0</v>
      </c>
      <c r="G415" t="b">
        <v>0</v>
      </c>
      <c r="H415" t="b">
        <v>0</v>
      </c>
      <c r="I415" t="b">
        <v>0</v>
      </c>
      <c r="J415" t="b">
        <v>0</v>
      </c>
      <c r="K415" t="b">
        <v>0</v>
      </c>
      <c r="L415" t="b">
        <v>0</v>
      </c>
      <c r="N415" t="s">
        <v>1621</v>
      </c>
      <c r="O415" t="s">
        <v>2112</v>
      </c>
      <c r="P415" t="s">
        <v>2598</v>
      </c>
      <c r="Q415" s="7" t="s">
        <v>3093</v>
      </c>
      <c r="S415" t="s">
        <v>3805</v>
      </c>
    </row>
    <row r="416" spans="1:19">
      <c r="A416" t="s">
        <v>433</v>
      </c>
      <c r="B416" t="s">
        <v>592</v>
      </c>
      <c r="C416" t="s">
        <v>856</v>
      </c>
      <c r="D416" t="b">
        <v>1</v>
      </c>
      <c r="E416" t="b">
        <v>0</v>
      </c>
      <c r="F416" t="b">
        <v>0</v>
      </c>
      <c r="G416" t="b">
        <v>0</v>
      </c>
      <c r="H416" t="b">
        <v>0</v>
      </c>
      <c r="I416" t="b">
        <v>0</v>
      </c>
      <c r="J416" t="b">
        <v>0</v>
      </c>
      <c r="K416" t="b">
        <v>0</v>
      </c>
      <c r="L416" t="b">
        <v>0</v>
      </c>
      <c r="M416" t="s">
        <v>1151</v>
      </c>
      <c r="N416" t="s">
        <v>1622</v>
      </c>
      <c r="O416" t="s">
        <v>2113</v>
      </c>
      <c r="P416" t="s">
        <v>2599</v>
      </c>
      <c r="Q416" s="7" t="s">
        <v>3094</v>
      </c>
      <c r="R416" t="s">
        <v>3460</v>
      </c>
      <c r="S416" t="s">
        <v>3806</v>
      </c>
    </row>
    <row r="417" spans="1:19">
      <c r="A417" t="s">
        <v>434</v>
      </c>
      <c r="B417" t="s">
        <v>808</v>
      </c>
      <c r="C417" t="s">
        <v>856</v>
      </c>
      <c r="D417" t="b">
        <v>1</v>
      </c>
      <c r="E417" t="b">
        <v>0</v>
      </c>
      <c r="F417" t="b">
        <v>0</v>
      </c>
      <c r="G417" t="b">
        <v>0</v>
      </c>
      <c r="H417" t="b">
        <v>0</v>
      </c>
      <c r="I417" t="b">
        <v>0</v>
      </c>
      <c r="J417" t="b">
        <v>0</v>
      </c>
      <c r="K417" t="b">
        <v>0</v>
      </c>
      <c r="L417" t="b">
        <v>0</v>
      </c>
      <c r="M417" t="s">
        <v>1152</v>
      </c>
      <c r="N417" t="s">
        <v>1623</v>
      </c>
      <c r="O417" t="s">
        <v>2114</v>
      </c>
      <c r="P417" t="s">
        <v>2600</v>
      </c>
      <c r="Q417" s="7" t="s">
        <v>3095</v>
      </c>
      <c r="R417" t="s">
        <v>3461</v>
      </c>
    </row>
    <row r="418" spans="1:19">
      <c r="A418" t="s">
        <v>435</v>
      </c>
      <c r="B418" t="s">
        <v>809</v>
      </c>
      <c r="C418" t="s">
        <v>856</v>
      </c>
      <c r="D418" t="b">
        <v>1</v>
      </c>
      <c r="E418" t="b">
        <v>0</v>
      </c>
      <c r="F418" t="b">
        <v>0</v>
      </c>
      <c r="G418" t="b">
        <v>0</v>
      </c>
      <c r="H418" t="b">
        <v>0</v>
      </c>
      <c r="I418" t="b">
        <v>0</v>
      </c>
      <c r="J418" t="b">
        <v>0</v>
      </c>
      <c r="K418" t="b">
        <v>0</v>
      </c>
      <c r="L418" t="b">
        <v>0</v>
      </c>
      <c r="M418" t="s">
        <v>1153</v>
      </c>
      <c r="N418" t="s">
        <v>1624</v>
      </c>
      <c r="O418" t="s">
        <v>1973</v>
      </c>
      <c r="P418" t="s">
        <v>2601</v>
      </c>
      <c r="Q418" s="7" t="s">
        <v>3096</v>
      </c>
      <c r="R418" t="s">
        <v>3462</v>
      </c>
      <c r="S418" t="s">
        <v>3807</v>
      </c>
    </row>
    <row r="419" spans="1:19">
      <c r="A419" t="s">
        <v>436</v>
      </c>
      <c r="B419" t="s">
        <v>810</v>
      </c>
      <c r="C419" t="s">
        <v>856</v>
      </c>
      <c r="D419" t="b">
        <v>1</v>
      </c>
      <c r="E419" t="b">
        <v>0</v>
      </c>
      <c r="F419" t="b">
        <v>0</v>
      </c>
      <c r="G419" t="b">
        <v>0</v>
      </c>
      <c r="H419" t="b">
        <v>0</v>
      </c>
      <c r="I419" t="b">
        <v>0</v>
      </c>
      <c r="J419" t="b">
        <v>0</v>
      </c>
      <c r="K419" t="b">
        <v>0</v>
      </c>
      <c r="L419" t="b">
        <v>0</v>
      </c>
      <c r="M419" t="s">
        <v>1154</v>
      </c>
      <c r="N419" t="s">
        <v>1625</v>
      </c>
      <c r="O419" t="s">
        <v>2115</v>
      </c>
      <c r="P419" t="s">
        <v>2602</v>
      </c>
      <c r="Q419" s="7" t="s">
        <v>3097</v>
      </c>
      <c r="R419" t="s">
        <v>3463</v>
      </c>
      <c r="S419" t="s">
        <v>3808</v>
      </c>
    </row>
    <row r="420" spans="1:19">
      <c r="A420" t="s">
        <v>437</v>
      </c>
      <c r="B420" t="s">
        <v>647</v>
      </c>
      <c r="C420" t="s">
        <v>856</v>
      </c>
      <c r="D420" t="b">
        <v>1</v>
      </c>
      <c r="E420" t="b">
        <v>0</v>
      </c>
      <c r="F420" t="b">
        <v>0</v>
      </c>
      <c r="G420" t="b">
        <v>0</v>
      </c>
      <c r="H420" t="b">
        <v>0</v>
      </c>
      <c r="I420" t="b">
        <v>0</v>
      </c>
      <c r="J420" t="b">
        <v>0</v>
      </c>
      <c r="K420" t="b">
        <v>0</v>
      </c>
      <c r="L420" t="b">
        <v>0</v>
      </c>
      <c r="N420" t="s">
        <v>1626</v>
      </c>
      <c r="O420" t="s">
        <v>2116</v>
      </c>
      <c r="P420" t="s">
        <v>2603</v>
      </c>
      <c r="Q420" s="7" t="s">
        <v>3098</v>
      </c>
      <c r="S420" t="s">
        <v>3809</v>
      </c>
    </row>
    <row r="421" spans="1:19">
      <c r="A421" t="s">
        <v>438</v>
      </c>
      <c r="B421" t="s">
        <v>600</v>
      </c>
      <c r="C421" t="s">
        <v>856</v>
      </c>
      <c r="D421" t="b">
        <v>1</v>
      </c>
      <c r="E421" t="b">
        <v>0</v>
      </c>
      <c r="F421" t="b">
        <v>0</v>
      </c>
      <c r="G421" t="b">
        <v>0</v>
      </c>
      <c r="H421" t="b">
        <v>0</v>
      </c>
      <c r="I421" t="b">
        <v>0</v>
      </c>
      <c r="J421" t="b">
        <v>0</v>
      </c>
      <c r="K421" t="b">
        <v>0</v>
      </c>
      <c r="L421" t="b">
        <v>1</v>
      </c>
      <c r="M421" t="s">
        <v>1155</v>
      </c>
      <c r="N421" t="s">
        <v>1627</v>
      </c>
      <c r="O421" t="s">
        <v>2117</v>
      </c>
      <c r="P421" t="s">
        <v>2604</v>
      </c>
      <c r="Q421" s="7" t="s">
        <v>3099</v>
      </c>
      <c r="R421" t="s">
        <v>3464</v>
      </c>
    </row>
    <row r="422" spans="1:19">
      <c r="A422" t="s">
        <v>439</v>
      </c>
      <c r="B422" t="s">
        <v>690</v>
      </c>
      <c r="C422" t="s">
        <v>856</v>
      </c>
      <c r="D422" t="b">
        <v>1</v>
      </c>
      <c r="E422" t="b">
        <v>0</v>
      </c>
      <c r="F422" t="b">
        <v>0</v>
      </c>
      <c r="G422" t="b">
        <v>0</v>
      </c>
      <c r="H422" t="b">
        <v>0</v>
      </c>
      <c r="I422" t="b">
        <v>0</v>
      </c>
      <c r="J422" t="b">
        <v>0</v>
      </c>
      <c r="K422" t="b">
        <v>0</v>
      </c>
      <c r="L422" t="b">
        <v>0</v>
      </c>
      <c r="N422" t="s">
        <v>1628</v>
      </c>
      <c r="O422" t="s">
        <v>2118</v>
      </c>
      <c r="P422" t="s">
        <v>2605</v>
      </c>
      <c r="Q422" s="7" t="s">
        <v>3100</v>
      </c>
      <c r="S422" t="s">
        <v>3810</v>
      </c>
    </row>
    <row r="423" spans="1:19">
      <c r="A423" t="s">
        <v>440</v>
      </c>
      <c r="B423" t="s">
        <v>530</v>
      </c>
      <c r="C423" t="s">
        <v>856</v>
      </c>
      <c r="D423" t="b">
        <v>1</v>
      </c>
      <c r="E423" t="b">
        <v>0</v>
      </c>
      <c r="F423" t="b">
        <v>0</v>
      </c>
      <c r="G423" t="b">
        <v>0</v>
      </c>
      <c r="H423" t="b">
        <v>0</v>
      </c>
      <c r="I423" t="b">
        <v>0</v>
      </c>
      <c r="J423" t="b">
        <v>0</v>
      </c>
      <c r="K423" t="b">
        <v>0</v>
      </c>
      <c r="L423" t="b">
        <v>0</v>
      </c>
      <c r="M423" t="s">
        <v>1156</v>
      </c>
      <c r="N423" t="s">
        <v>1629</v>
      </c>
      <c r="O423" t="s">
        <v>2119</v>
      </c>
      <c r="P423" t="s">
        <v>2606</v>
      </c>
      <c r="Q423" s="7" t="s">
        <v>3101</v>
      </c>
      <c r="R423" t="s">
        <v>3465</v>
      </c>
    </row>
    <row r="424" spans="1:19">
      <c r="A424" t="s">
        <v>441</v>
      </c>
      <c r="B424" t="s">
        <v>759</v>
      </c>
      <c r="C424" t="s">
        <v>856</v>
      </c>
      <c r="D424" t="b">
        <v>1</v>
      </c>
      <c r="E424" t="b">
        <v>0</v>
      </c>
      <c r="F424" t="b">
        <v>0</v>
      </c>
      <c r="G424" t="b">
        <v>0</v>
      </c>
      <c r="H424" t="b">
        <v>0</v>
      </c>
      <c r="I424" t="b">
        <v>0</v>
      </c>
      <c r="J424" t="b">
        <v>0</v>
      </c>
      <c r="K424" t="b">
        <v>0</v>
      </c>
      <c r="L424" t="b">
        <v>0</v>
      </c>
      <c r="M424" t="s">
        <v>860</v>
      </c>
      <c r="N424" t="s">
        <v>1630</v>
      </c>
      <c r="O424" t="s">
        <v>2120</v>
      </c>
      <c r="P424" t="s">
        <v>2607</v>
      </c>
      <c r="Q424" s="7" t="s">
        <v>3102</v>
      </c>
    </row>
    <row r="425" spans="1:19">
      <c r="A425" t="s">
        <v>442</v>
      </c>
      <c r="B425" t="s">
        <v>811</v>
      </c>
      <c r="C425" t="s">
        <v>856</v>
      </c>
      <c r="D425" t="b">
        <v>1</v>
      </c>
      <c r="E425" t="b">
        <v>0</v>
      </c>
      <c r="F425" t="b">
        <v>0</v>
      </c>
      <c r="G425" t="b">
        <v>0</v>
      </c>
      <c r="H425" t="b">
        <v>0</v>
      </c>
      <c r="I425" t="b">
        <v>0</v>
      </c>
      <c r="J425" t="b">
        <v>0</v>
      </c>
      <c r="K425" t="b">
        <v>0</v>
      </c>
      <c r="L425" t="b">
        <v>1</v>
      </c>
      <c r="M425" t="s">
        <v>1157</v>
      </c>
      <c r="N425" t="s">
        <v>1631</v>
      </c>
      <c r="O425" t="s">
        <v>2121</v>
      </c>
      <c r="Q425" s="7" t="s">
        <v>3103</v>
      </c>
      <c r="R425" t="s">
        <v>3466</v>
      </c>
    </row>
    <row r="426" spans="1:19">
      <c r="A426" t="s">
        <v>443</v>
      </c>
      <c r="B426" t="s">
        <v>812</v>
      </c>
      <c r="C426" t="s">
        <v>856</v>
      </c>
      <c r="D426" t="b">
        <v>1</v>
      </c>
      <c r="E426" t="b">
        <v>0</v>
      </c>
      <c r="F426" t="b">
        <v>0</v>
      </c>
      <c r="G426" t="b">
        <v>0</v>
      </c>
      <c r="H426" t="b">
        <v>0</v>
      </c>
      <c r="I426" t="b">
        <v>0</v>
      </c>
      <c r="J426" t="b">
        <v>0</v>
      </c>
      <c r="K426" t="b">
        <v>0</v>
      </c>
      <c r="L426" t="b">
        <v>0</v>
      </c>
      <c r="M426" t="s">
        <v>860</v>
      </c>
      <c r="O426" t="s">
        <v>1902</v>
      </c>
      <c r="P426" t="s">
        <v>2608</v>
      </c>
      <c r="Q426" s="7" t="s">
        <v>3104</v>
      </c>
    </row>
    <row r="427" spans="1:19">
      <c r="A427" t="s">
        <v>444</v>
      </c>
      <c r="B427" t="s">
        <v>813</v>
      </c>
      <c r="C427" t="s">
        <v>856</v>
      </c>
      <c r="D427" t="b">
        <v>1</v>
      </c>
      <c r="E427" t="b">
        <v>0</v>
      </c>
      <c r="F427" t="b">
        <v>0</v>
      </c>
      <c r="G427" t="b">
        <v>0</v>
      </c>
      <c r="H427" t="b">
        <v>0</v>
      </c>
      <c r="I427" t="b">
        <v>0</v>
      </c>
      <c r="J427" t="b">
        <v>0</v>
      </c>
      <c r="K427" t="b">
        <v>0</v>
      </c>
      <c r="L427" t="b">
        <v>0</v>
      </c>
      <c r="M427" t="s">
        <v>1158</v>
      </c>
      <c r="N427" t="s">
        <v>1632</v>
      </c>
      <c r="O427" t="s">
        <v>2122</v>
      </c>
      <c r="Q427" s="7" t="s">
        <v>3105</v>
      </c>
      <c r="R427" t="s">
        <v>3467</v>
      </c>
    </row>
    <row r="428" spans="1:19">
      <c r="A428" t="s">
        <v>445</v>
      </c>
      <c r="B428" t="s">
        <v>660</v>
      </c>
      <c r="C428" t="s">
        <v>856</v>
      </c>
      <c r="D428" t="b">
        <v>1</v>
      </c>
      <c r="E428" t="b">
        <v>0</v>
      </c>
      <c r="F428" t="b">
        <v>0</v>
      </c>
      <c r="G428" t="b">
        <v>0</v>
      </c>
      <c r="H428" t="b">
        <v>0</v>
      </c>
      <c r="I428" t="b">
        <v>0</v>
      </c>
      <c r="J428" t="b">
        <v>0</v>
      </c>
      <c r="K428" t="b">
        <v>0</v>
      </c>
      <c r="L428" t="b">
        <v>1</v>
      </c>
      <c r="M428" t="s">
        <v>1159</v>
      </c>
      <c r="N428" t="s">
        <v>1633</v>
      </c>
      <c r="O428" t="s">
        <v>2123</v>
      </c>
      <c r="P428" t="s">
        <v>2609</v>
      </c>
      <c r="Q428" s="7" t="s">
        <v>3106</v>
      </c>
      <c r="R428" t="s">
        <v>3468</v>
      </c>
    </row>
    <row r="429" spans="1:19">
      <c r="A429" t="s">
        <v>446</v>
      </c>
      <c r="B429" t="s">
        <v>530</v>
      </c>
      <c r="C429" t="s">
        <v>856</v>
      </c>
      <c r="D429" t="b">
        <v>1</v>
      </c>
      <c r="E429" t="b">
        <v>0</v>
      </c>
      <c r="F429" t="b">
        <v>0</v>
      </c>
      <c r="G429" t="b">
        <v>0</v>
      </c>
      <c r="H429" t="b">
        <v>0</v>
      </c>
      <c r="I429" t="b">
        <v>0</v>
      </c>
      <c r="J429" t="b">
        <v>0</v>
      </c>
      <c r="K429" t="b">
        <v>0</v>
      </c>
      <c r="L429" t="b">
        <v>0</v>
      </c>
      <c r="M429" t="s">
        <v>1160</v>
      </c>
      <c r="N429" t="s">
        <v>1634</v>
      </c>
      <c r="O429" t="s">
        <v>2124</v>
      </c>
      <c r="P429" t="s">
        <v>2610</v>
      </c>
      <c r="Q429" s="7" t="s">
        <v>3107</v>
      </c>
      <c r="R429" t="s">
        <v>3469</v>
      </c>
    </row>
    <row r="430" spans="1:19">
      <c r="A430" t="s">
        <v>447</v>
      </c>
      <c r="B430" t="s">
        <v>811</v>
      </c>
      <c r="C430" t="s">
        <v>856</v>
      </c>
      <c r="D430" t="b">
        <v>1</v>
      </c>
      <c r="E430" t="b">
        <v>0</v>
      </c>
      <c r="F430" t="b">
        <v>0</v>
      </c>
      <c r="G430" t="b">
        <v>0</v>
      </c>
      <c r="H430" t="b">
        <v>0</v>
      </c>
      <c r="I430" t="b">
        <v>0</v>
      </c>
      <c r="J430" t="b">
        <v>0</v>
      </c>
      <c r="K430" t="b">
        <v>0</v>
      </c>
      <c r="L430" t="b">
        <v>1</v>
      </c>
      <c r="M430" t="s">
        <v>1161</v>
      </c>
      <c r="N430" t="s">
        <v>1635</v>
      </c>
      <c r="O430" t="s">
        <v>2125</v>
      </c>
      <c r="Q430" s="7" t="s">
        <v>3108</v>
      </c>
      <c r="R430" t="s">
        <v>3470</v>
      </c>
    </row>
    <row r="431" spans="1:19">
      <c r="A431" t="s">
        <v>448</v>
      </c>
      <c r="B431" t="s">
        <v>676</v>
      </c>
      <c r="C431" t="s">
        <v>856</v>
      </c>
      <c r="D431" t="b">
        <v>1</v>
      </c>
      <c r="E431" t="b">
        <v>0</v>
      </c>
      <c r="F431" t="b">
        <v>0</v>
      </c>
      <c r="G431" t="b">
        <v>0</v>
      </c>
      <c r="H431" t="b">
        <v>0</v>
      </c>
      <c r="I431" t="b">
        <v>0</v>
      </c>
      <c r="J431" t="b">
        <v>0</v>
      </c>
      <c r="K431" t="b">
        <v>0</v>
      </c>
      <c r="L431" t="b">
        <v>0</v>
      </c>
      <c r="M431" t="s">
        <v>1162</v>
      </c>
      <c r="N431" t="s">
        <v>1636</v>
      </c>
      <c r="O431" t="s">
        <v>2126</v>
      </c>
      <c r="P431" t="s">
        <v>2611</v>
      </c>
      <c r="Q431" s="7" t="s">
        <v>3109</v>
      </c>
      <c r="R431" t="s">
        <v>3471</v>
      </c>
    </row>
    <row r="432" spans="1:19">
      <c r="A432" t="s">
        <v>449</v>
      </c>
      <c r="B432" t="s">
        <v>755</v>
      </c>
      <c r="C432" t="s">
        <v>856</v>
      </c>
      <c r="D432" t="b">
        <v>1</v>
      </c>
      <c r="E432" t="b">
        <v>0</v>
      </c>
      <c r="F432" t="b">
        <v>0</v>
      </c>
      <c r="G432" t="b">
        <v>0</v>
      </c>
      <c r="H432" t="b">
        <v>0</v>
      </c>
      <c r="I432" t="b">
        <v>0</v>
      </c>
      <c r="J432" t="b">
        <v>0</v>
      </c>
      <c r="K432" t="b">
        <v>0</v>
      </c>
      <c r="L432" t="b">
        <v>0</v>
      </c>
      <c r="M432" t="s">
        <v>860</v>
      </c>
      <c r="N432" t="s">
        <v>1637</v>
      </c>
      <c r="O432" t="s">
        <v>2127</v>
      </c>
      <c r="P432" t="s">
        <v>2612</v>
      </c>
      <c r="Q432" s="7" t="s">
        <v>3110</v>
      </c>
    </row>
    <row r="433" spans="1:19">
      <c r="A433" t="s">
        <v>450</v>
      </c>
      <c r="B433" t="s">
        <v>693</v>
      </c>
      <c r="C433" t="s">
        <v>856</v>
      </c>
      <c r="D433" t="b">
        <v>1</v>
      </c>
      <c r="E433" t="b">
        <v>0</v>
      </c>
      <c r="F433" t="b">
        <v>0</v>
      </c>
      <c r="G433" t="b">
        <v>0</v>
      </c>
      <c r="H433" t="b">
        <v>0</v>
      </c>
      <c r="I433" t="b">
        <v>0</v>
      </c>
      <c r="J433" t="b">
        <v>0</v>
      </c>
      <c r="K433" t="b">
        <v>0</v>
      </c>
      <c r="L433" t="b">
        <v>0</v>
      </c>
      <c r="M433" t="s">
        <v>1163</v>
      </c>
      <c r="N433" t="s">
        <v>1638</v>
      </c>
      <c r="O433" t="s">
        <v>2128</v>
      </c>
      <c r="P433" t="s">
        <v>2613</v>
      </c>
      <c r="Q433" s="7" t="s">
        <v>3111</v>
      </c>
      <c r="R433" t="s">
        <v>3472</v>
      </c>
    </row>
    <row r="434" spans="1:19">
      <c r="A434" t="s">
        <v>451</v>
      </c>
      <c r="B434" t="s">
        <v>814</v>
      </c>
      <c r="C434" t="s">
        <v>856</v>
      </c>
      <c r="D434" t="b">
        <v>1</v>
      </c>
      <c r="E434" t="b">
        <v>0</v>
      </c>
      <c r="F434" t="b">
        <v>0</v>
      </c>
      <c r="G434" t="b">
        <v>0</v>
      </c>
      <c r="H434" t="b">
        <v>0</v>
      </c>
      <c r="I434" t="b">
        <v>0</v>
      </c>
      <c r="J434" t="b">
        <v>0</v>
      </c>
      <c r="K434" t="b">
        <v>0</v>
      </c>
      <c r="L434" t="b">
        <v>1</v>
      </c>
      <c r="M434" t="s">
        <v>1164</v>
      </c>
      <c r="N434" t="s">
        <v>1639</v>
      </c>
      <c r="O434" t="s">
        <v>2129</v>
      </c>
      <c r="P434" t="s">
        <v>2614</v>
      </c>
      <c r="Q434" s="7" t="s">
        <v>3112</v>
      </c>
      <c r="R434" t="s">
        <v>3473</v>
      </c>
      <c r="S434" t="s">
        <v>3811</v>
      </c>
    </row>
    <row r="435" spans="1:19">
      <c r="A435" t="s">
        <v>452</v>
      </c>
      <c r="B435" t="s">
        <v>815</v>
      </c>
      <c r="C435" t="s">
        <v>856</v>
      </c>
      <c r="D435" t="b">
        <v>1</v>
      </c>
      <c r="E435" t="b">
        <v>0</v>
      </c>
      <c r="F435" t="b">
        <v>0</v>
      </c>
      <c r="G435" t="b">
        <v>0</v>
      </c>
      <c r="H435" t="b">
        <v>0</v>
      </c>
      <c r="I435" t="b">
        <v>0</v>
      </c>
      <c r="J435" t="b">
        <v>0</v>
      </c>
      <c r="K435" t="b">
        <v>0</v>
      </c>
      <c r="L435" t="b">
        <v>0</v>
      </c>
      <c r="N435" t="s">
        <v>1640</v>
      </c>
      <c r="O435" t="s">
        <v>2130</v>
      </c>
      <c r="P435" t="s">
        <v>2615</v>
      </c>
      <c r="Q435" s="7" t="s">
        <v>3113</v>
      </c>
      <c r="S435" t="s">
        <v>3812</v>
      </c>
    </row>
    <row r="436" spans="1:19">
      <c r="A436" t="s">
        <v>453</v>
      </c>
      <c r="B436" t="s">
        <v>548</v>
      </c>
      <c r="C436" t="s">
        <v>856</v>
      </c>
      <c r="D436" t="b">
        <v>1</v>
      </c>
      <c r="E436" t="b">
        <v>0</v>
      </c>
      <c r="F436" t="b">
        <v>0</v>
      </c>
      <c r="G436" t="b">
        <v>0</v>
      </c>
      <c r="H436" t="b">
        <v>0</v>
      </c>
      <c r="I436" t="b">
        <v>0</v>
      </c>
      <c r="J436" t="b">
        <v>0</v>
      </c>
      <c r="K436" t="b">
        <v>0</v>
      </c>
      <c r="L436" t="b">
        <v>0</v>
      </c>
      <c r="N436" t="s">
        <v>1641</v>
      </c>
      <c r="O436" t="s">
        <v>2131</v>
      </c>
      <c r="P436" t="s">
        <v>2616</v>
      </c>
      <c r="Q436" s="7" t="s">
        <v>3114</v>
      </c>
      <c r="S436" t="s">
        <v>3813</v>
      </c>
    </row>
    <row r="437" spans="1:19">
      <c r="A437" t="s">
        <v>454</v>
      </c>
      <c r="B437" t="s">
        <v>816</v>
      </c>
      <c r="C437" t="s">
        <v>856</v>
      </c>
      <c r="D437" t="b">
        <v>1</v>
      </c>
      <c r="E437" t="b">
        <v>0</v>
      </c>
      <c r="F437" t="b">
        <v>0</v>
      </c>
      <c r="G437" t="b">
        <v>0</v>
      </c>
      <c r="H437" t="b">
        <v>0</v>
      </c>
      <c r="I437" t="b">
        <v>0</v>
      </c>
      <c r="J437" t="b">
        <v>0</v>
      </c>
      <c r="K437" t="b">
        <v>0</v>
      </c>
      <c r="L437" t="b">
        <v>0</v>
      </c>
      <c r="M437" t="s">
        <v>1165</v>
      </c>
      <c r="N437" t="s">
        <v>1642</v>
      </c>
      <c r="O437" t="s">
        <v>2132</v>
      </c>
      <c r="Q437" s="7" t="s">
        <v>3115</v>
      </c>
      <c r="R437" t="s">
        <v>3474</v>
      </c>
    </row>
    <row r="438" spans="1:19">
      <c r="A438" t="s">
        <v>455</v>
      </c>
      <c r="B438" t="s">
        <v>571</v>
      </c>
      <c r="C438" t="s">
        <v>856</v>
      </c>
      <c r="D438" t="b">
        <v>1</v>
      </c>
      <c r="E438" t="b">
        <v>0</v>
      </c>
      <c r="F438" t="b">
        <v>0</v>
      </c>
      <c r="G438" t="b">
        <v>0</v>
      </c>
      <c r="H438" t="b">
        <v>0</v>
      </c>
      <c r="I438" t="b">
        <v>0</v>
      </c>
      <c r="J438" t="b">
        <v>0</v>
      </c>
      <c r="K438" t="b">
        <v>0</v>
      </c>
      <c r="L438" t="b">
        <v>0</v>
      </c>
      <c r="M438" t="s">
        <v>1166</v>
      </c>
      <c r="N438" t="s">
        <v>1643</v>
      </c>
      <c r="O438" t="s">
        <v>2133</v>
      </c>
      <c r="P438" t="s">
        <v>2617</v>
      </c>
      <c r="Q438" s="7" t="s">
        <v>3116</v>
      </c>
      <c r="R438" t="s">
        <v>3475</v>
      </c>
      <c r="S438" t="s">
        <v>3814</v>
      </c>
    </row>
    <row r="439" spans="1:19">
      <c r="A439" t="s">
        <v>456</v>
      </c>
      <c r="B439" t="s">
        <v>817</v>
      </c>
      <c r="C439" t="s">
        <v>856</v>
      </c>
      <c r="D439" t="b">
        <v>1</v>
      </c>
      <c r="E439" t="b">
        <v>0</v>
      </c>
      <c r="F439" t="b">
        <v>0</v>
      </c>
      <c r="G439" t="b">
        <v>0</v>
      </c>
      <c r="H439" t="b">
        <v>0</v>
      </c>
      <c r="I439" t="b">
        <v>0</v>
      </c>
      <c r="J439" t="b">
        <v>0</v>
      </c>
      <c r="K439" t="b">
        <v>0</v>
      </c>
      <c r="L439" t="b">
        <v>0</v>
      </c>
      <c r="M439" t="s">
        <v>860</v>
      </c>
      <c r="N439" t="s">
        <v>1644</v>
      </c>
      <c r="O439" t="s">
        <v>2134</v>
      </c>
      <c r="P439" t="s">
        <v>2618</v>
      </c>
      <c r="Q439" s="7" t="s">
        <v>3117</v>
      </c>
    </row>
    <row r="440" spans="1:19">
      <c r="A440" t="s">
        <v>457</v>
      </c>
      <c r="B440" t="s">
        <v>818</v>
      </c>
      <c r="C440" t="s">
        <v>856</v>
      </c>
      <c r="D440" t="b">
        <v>1</v>
      </c>
      <c r="E440" t="b">
        <v>0</v>
      </c>
      <c r="F440" t="b">
        <v>0</v>
      </c>
      <c r="G440" t="b">
        <v>0</v>
      </c>
      <c r="H440" t="b">
        <v>0</v>
      </c>
      <c r="I440" t="b">
        <v>0</v>
      </c>
      <c r="J440" t="b">
        <v>0</v>
      </c>
      <c r="K440" t="b">
        <v>0</v>
      </c>
      <c r="L440" t="b">
        <v>0</v>
      </c>
      <c r="M440" t="s">
        <v>1167</v>
      </c>
      <c r="N440" t="s">
        <v>1645</v>
      </c>
      <c r="O440" t="s">
        <v>2135</v>
      </c>
      <c r="P440" t="s">
        <v>2619</v>
      </c>
      <c r="Q440" s="7" t="s">
        <v>3118</v>
      </c>
      <c r="R440" t="s">
        <v>3476</v>
      </c>
    </row>
    <row r="441" spans="1:19">
      <c r="A441" t="s">
        <v>458</v>
      </c>
      <c r="B441" t="s">
        <v>781</v>
      </c>
      <c r="C441" t="s">
        <v>856</v>
      </c>
      <c r="D441" t="b">
        <v>1</v>
      </c>
      <c r="E441" t="b">
        <v>0</v>
      </c>
      <c r="F441" t="b">
        <v>0</v>
      </c>
      <c r="G441" t="b">
        <v>0</v>
      </c>
      <c r="H441" t="b">
        <v>0</v>
      </c>
      <c r="I441" t="b">
        <v>0</v>
      </c>
      <c r="J441" t="b">
        <v>0</v>
      </c>
      <c r="K441" t="b">
        <v>0</v>
      </c>
      <c r="L441" t="b">
        <v>0</v>
      </c>
      <c r="M441" t="s">
        <v>860</v>
      </c>
      <c r="N441" t="s">
        <v>1646</v>
      </c>
      <c r="O441" t="s">
        <v>2136</v>
      </c>
      <c r="P441" t="s">
        <v>2620</v>
      </c>
      <c r="Q441" s="7" t="s">
        <v>3119</v>
      </c>
    </row>
    <row r="442" spans="1:19">
      <c r="A442" t="s">
        <v>459</v>
      </c>
      <c r="B442" t="s">
        <v>819</v>
      </c>
      <c r="C442" t="s">
        <v>856</v>
      </c>
      <c r="D442" t="b">
        <v>1</v>
      </c>
      <c r="E442" t="b">
        <v>1</v>
      </c>
      <c r="F442" t="b">
        <v>0</v>
      </c>
      <c r="G442" t="b">
        <v>0</v>
      </c>
      <c r="H442" t="b">
        <v>0</v>
      </c>
      <c r="I442" t="b">
        <v>0</v>
      </c>
      <c r="J442" t="b">
        <v>0</v>
      </c>
      <c r="K442" t="b">
        <v>0</v>
      </c>
      <c r="L442" t="b">
        <v>0</v>
      </c>
      <c r="M442" t="s">
        <v>1168</v>
      </c>
      <c r="O442" t="s">
        <v>2137</v>
      </c>
      <c r="P442" t="s">
        <v>2621</v>
      </c>
      <c r="Q442" s="7" t="s">
        <v>3120</v>
      </c>
      <c r="R442" t="s">
        <v>3477</v>
      </c>
    </row>
    <row r="443" spans="1:19">
      <c r="A443" t="s">
        <v>460</v>
      </c>
      <c r="B443" t="s">
        <v>820</v>
      </c>
      <c r="C443" t="s">
        <v>856</v>
      </c>
      <c r="D443" t="b">
        <v>1</v>
      </c>
      <c r="E443" t="b">
        <v>0</v>
      </c>
      <c r="F443" t="b">
        <v>0</v>
      </c>
      <c r="G443" t="b">
        <v>0</v>
      </c>
      <c r="H443" t="b">
        <v>0</v>
      </c>
      <c r="I443" t="b">
        <v>0</v>
      </c>
      <c r="J443" t="b">
        <v>0</v>
      </c>
      <c r="K443" t="b">
        <v>0</v>
      </c>
      <c r="L443" t="b">
        <v>0</v>
      </c>
      <c r="M443" t="s">
        <v>1169</v>
      </c>
      <c r="N443" t="s">
        <v>1647</v>
      </c>
      <c r="O443" t="s">
        <v>2138</v>
      </c>
      <c r="P443" t="s">
        <v>2622</v>
      </c>
      <c r="Q443" s="7" t="s">
        <v>3121</v>
      </c>
      <c r="R443" t="s">
        <v>3478</v>
      </c>
    </row>
    <row r="444" spans="1:19">
      <c r="A444" t="s">
        <v>461</v>
      </c>
      <c r="B444" t="s">
        <v>821</v>
      </c>
      <c r="C444" t="s">
        <v>856</v>
      </c>
      <c r="D444" t="b">
        <v>0</v>
      </c>
      <c r="E444" t="b">
        <v>1</v>
      </c>
      <c r="F444" t="b">
        <v>0</v>
      </c>
      <c r="G444" t="b">
        <v>0</v>
      </c>
      <c r="H444" t="b">
        <v>1</v>
      </c>
      <c r="I444" t="b">
        <v>0</v>
      </c>
      <c r="J444" t="b">
        <v>0</v>
      </c>
      <c r="K444" t="b">
        <v>0</v>
      </c>
      <c r="L444" t="b">
        <v>0</v>
      </c>
      <c r="M444" t="s">
        <v>1170</v>
      </c>
      <c r="O444" t="s">
        <v>2139</v>
      </c>
      <c r="P444" t="s">
        <v>2623</v>
      </c>
      <c r="Q444" s="7" t="s">
        <v>3122</v>
      </c>
      <c r="R444" t="s">
        <v>3479</v>
      </c>
    </row>
    <row r="445" spans="1:19">
      <c r="A445" t="s">
        <v>462</v>
      </c>
      <c r="B445" t="s">
        <v>822</v>
      </c>
      <c r="C445" t="s">
        <v>856</v>
      </c>
      <c r="D445" t="b">
        <v>1</v>
      </c>
      <c r="E445" t="b">
        <v>0</v>
      </c>
      <c r="F445" t="b">
        <v>0</v>
      </c>
      <c r="G445" t="b">
        <v>0</v>
      </c>
      <c r="H445" t="b">
        <v>0</v>
      </c>
      <c r="I445" t="b">
        <v>0</v>
      </c>
      <c r="J445" t="b">
        <v>0</v>
      </c>
      <c r="K445" t="b">
        <v>0</v>
      </c>
      <c r="L445" t="b">
        <v>0</v>
      </c>
      <c r="M445" t="s">
        <v>1171</v>
      </c>
      <c r="N445" t="s">
        <v>1648</v>
      </c>
      <c r="O445" t="s">
        <v>2140</v>
      </c>
      <c r="P445" t="s">
        <v>2624</v>
      </c>
      <c r="Q445" s="7" t="s">
        <v>3123</v>
      </c>
      <c r="R445" t="s">
        <v>3480</v>
      </c>
      <c r="S445" t="s">
        <v>3815</v>
      </c>
    </row>
    <row r="446" spans="1:19">
      <c r="A446" t="s">
        <v>463</v>
      </c>
      <c r="B446" t="s">
        <v>817</v>
      </c>
      <c r="C446" t="s">
        <v>856</v>
      </c>
      <c r="D446" t="b">
        <v>1</v>
      </c>
      <c r="E446" t="b">
        <v>0</v>
      </c>
      <c r="F446" t="b">
        <v>0</v>
      </c>
      <c r="G446" t="b">
        <v>0</v>
      </c>
      <c r="H446" t="b">
        <v>0</v>
      </c>
      <c r="I446" t="b">
        <v>0</v>
      </c>
      <c r="J446" t="b">
        <v>0</v>
      </c>
      <c r="K446" t="b">
        <v>0</v>
      </c>
      <c r="L446" t="b">
        <v>0</v>
      </c>
      <c r="M446" t="s">
        <v>860</v>
      </c>
      <c r="N446" t="s">
        <v>1649</v>
      </c>
      <c r="O446" t="s">
        <v>2141</v>
      </c>
      <c r="P446" t="s">
        <v>2625</v>
      </c>
      <c r="Q446" s="7" t="s">
        <v>3124</v>
      </c>
    </row>
    <row r="447" spans="1:19">
      <c r="A447" t="s">
        <v>464</v>
      </c>
      <c r="B447" t="s">
        <v>823</v>
      </c>
      <c r="C447" t="s">
        <v>856</v>
      </c>
      <c r="D447" t="b">
        <v>1</v>
      </c>
      <c r="E447" t="b">
        <v>0</v>
      </c>
      <c r="F447" t="b">
        <v>0</v>
      </c>
      <c r="G447" t="b">
        <v>0</v>
      </c>
      <c r="H447" t="b">
        <v>0</v>
      </c>
      <c r="I447" t="b">
        <v>0</v>
      </c>
      <c r="J447" t="b">
        <v>0</v>
      </c>
      <c r="K447" t="b">
        <v>0</v>
      </c>
      <c r="L447" t="b">
        <v>0</v>
      </c>
      <c r="M447" t="s">
        <v>1172</v>
      </c>
      <c r="N447" t="s">
        <v>1650</v>
      </c>
      <c r="O447" t="s">
        <v>2142</v>
      </c>
      <c r="P447" t="s">
        <v>2626</v>
      </c>
      <c r="Q447" s="7" t="s">
        <v>3125</v>
      </c>
      <c r="R447" t="s">
        <v>3481</v>
      </c>
      <c r="S447" t="s">
        <v>3816</v>
      </c>
    </row>
    <row r="448" spans="1:19">
      <c r="A448" t="s">
        <v>465</v>
      </c>
      <c r="B448" t="s">
        <v>530</v>
      </c>
      <c r="C448" t="s">
        <v>856</v>
      </c>
      <c r="D448" t="b">
        <v>1</v>
      </c>
      <c r="E448" t="b">
        <v>0</v>
      </c>
      <c r="F448" t="b">
        <v>0</v>
      </c>
      <c r="G448" t="b">
        <v>0</v>
      </c>
      <c r="H448" t="b">
        <v>0</v>
      </c>
      <c r="I448" t="b">
        <v>0</v>
      </c>
      <c r="J448" t="b">
        <v>0</v>
      </c>
      <c r="K448" t="b">
        <v>0</v>
      </c>
      <c r="L448" t="b">
        <v>0</v>
      </c>
      <c r="M448" t="s">
        <v>1173</v>
      </c>
      <c r="N448" t="s">
        <v>1651</v>
      </c>
      <c r="O448" t="s">
        <v>2143</v>
      </c>
      <c r="P448" t="s">
        <v>2627</v>
      </c>
      <c r="Q448" s="7" t="s">
        <v>3126</v>
      </c>
      <c r="R448" t="s">
        <v>3482</v>
      </c>
    </row>
    <row r="449" spans="1:19">
      <c r="A449" t="s">
        <v>466</v>
      </c>
      <c r="B449" t="s">
        <v>785</v>
      </c>
      <c r="C449" t="s">
        <v>856</v>
      </c>
      <c r="D449" t="b">
        <v>1</v>
      </c>
      <c r="E449" t="b">
        <v>0</v>
      </c>
      <c r="F449" t="b">
        <v>0</v>
      </c>
      <c r="G449" t="b">
        <v>0</v>
      </c>
      <c r="H449" t="b">
        <v>0</v>
      </c>
      <c r="I449" t="b">
        <v>0</v>
      </c>
      <c r="J449" t="b">
        <v>0</v>
      </c>
      <c r="K449" t="b">
        <v>0</v>
      </c>
      <c r="L449" t="b">
        <v>1</v>
      </c>
      <c r="M449" t="s">
        <v>1174</v>
      </c>
      <c r="N449" t="s">
        <v>1652</v>
      </c>
      <c r="O449" t="s">
        <v>2144</v>
      </c>
      <c r="P449" t="s">
        <v>2628</v>
      </c>
      <c r="Q449" s="7" t="s">
        <v>3127</v>
      </c>
      <c r="R449" t="s">
        <v>3483</v>
      </c>
      <c r="S449" t="s">
        <v>3817</v>
      </c>
    </row>
    <row r="450" spans="1:19">
      <c r="A450" t="s">
        <v>467</v>
      </c>
      <c r="B450" t="s">
        <v>824</v>
      </c>
      <c r="C450" t="s">
        <v>856</v>
      </c>
      <c r="D450" t="b">
        <v>1</v>
      </c>
      <c r="E450" t="b">
        <v>0</v>
      </c>
      <c r="F450" t="b">
        <v>0</v>
      </c>
      <c r="G450" t="b">
        <v>0</v>
      </c>
      <c r="H450" t="b">
        <v>0</v>
      </c>
      <c r="I450" t="b">
        <v>0</v>
      </c>
      <c r="J450" t="b">
        <v>0</v>
      </c>
      <c r="K450" t="b">
        <v>0</v>
      </c>
      <c r="L450" t="b">
        <v>0</v>
      </c>
      <c r="M450" t="s">
        <v>1175</v>
      </c>
      <c r="N450" t="s">
        <v>1653</v>
      </c>
      <c r="O450" t="s">
        <v>2145</v>
      </c>
      <c r="P450" t="s">
        <v>2629</v>
      </c>
      <c r="Q450" s="7" t="s">
        <v>3128</v>
      </c>
      <c r="R450" t="s">
        <v>3484</v>
      </c>
      <c r="S450" t="s">
        <v>3818</v>
      </c>
    </row>
    <row r="451" spans="1:19">
      <c r="A451" t="s">
        <v>468</v>
      </c>
      <c r="B451" t="s">
        <v>825</v>
      </c>
      <c r="C451" t="s">
        <v>856</v>
      </c>
      <c r="D451" t="b">
        <v>1</v>
      </c>
      <c r="E451" t="b">
        <v>0</v>
      </c>
      <c r="F451" t="b">
        <v>0</v>
      </c>
      <c r="G451" t="b">
        <v>0</v>
      </c>
      <c r="H451" t="b">
        <v>0</v>
      </c>
      <c r="I451" t="b">
        <v>0</v>
      </c>
      <c r="J451" t="b">
        <v>0</v>
      </c>
      <c r="K451" t="b">
        <v>0</v>
      </c>
      <c r="L451" t="b">
        <v>1</v>
      </c>
      <c r="M451" t="s">
        <v>1176</v>
      </c>
      <c r="N451" t="s">
        <v>1654</v>
      </c>
      <c r="O451" t="s">
        <v>2146</v>
      </c>
      <c r="P451" t="s">
        <v>2630</v>
      </c>
      <c r="Q451" s="7" t="s">
        <v>3129</v>
      </c>
      <c r="R451" t="s">
        <v>3485</v>
      </c>
      <c r="S451" t="s">
        <v>3819</v>
      </c>
    </row>
    <row r="452" spans="1:19">
      <c r="A452" t="s">
        <v>469</v>
      </c>
      <c r="B452" t="s">
        <v>688</v>
      </c>
      <c r="C452" t="s">
        <v>857</v>
      </c>
      <c r="D452" t="b">
        <v>1</v>
      </c>
      <c r="E452" t="b">
        <v>0</v>
      </c>
      <c r="F452" t="b">
        <v>0</v>
      </c>
      <c r="G452" t="b">
        <v>0</v>
      </c>
      <c r="H452" t="b">
        <v>0</v>
      </c>
      <c r="I452" t="b">
        <v>0</v>
      </c>
      <c r="J452" t="b">
        <v>0</v>
      </c>
      <c r="K452" t="b">
        <v>0</v>
      </c>
      <c r="L452" t="b">
        <v>0</v>
      </c>
      <c r="M452" t="s">
        <v>1177</v>
      </c>
      <c r="N452" t="s">
        <v>1655</v>
      </c>
      <c r="O452" t="s">
        <v>2147</v>
      </c>
      <c r="P452" t="s">
        <v>2631</v>
      </c>
      <c r="Q452" s="7" t="s">
        <v>3130</v>
      </c>
      <c r="R452" t="s">
        <v>3486</v>
      </c>
    </row>
    <row r="453" spans="1:19">
      <c r="A453" t="s">
        <v>470</v>
      </c>
      <c r="B453" t="s">
        <v>627</v>
      </c>
      <c r="C453" t="s">
        <v>857</v>
      </c>
      <c r="D453" t="b">
        <v>1</v>
      </c>
      <c r="E453" t="b">
        <v>0</v>
      </c>
      <c r="F453" t="b">
        <v>0</v>
      </c>
      <c r="G453" t="b">
        <v>0</v>
      </c>
      <c r="H453" t="b">
        <v>0</v>
      </c>
      <c r="I453" t="b">
        <v>0</v>
      </c>
      <c r="J453" t="b">
        <v>0</v>
      </c>
      <c r="K453" t="b">
        <v>0</v>
      </c>
      <c r="L453" t="b">
        <v>0</v>
      </c>
      <c r="M453" t="s">
        <v>1178</v>
      </c>
      <c r="N453" t="s">
        <v>1656</v>
      </c>
      <c r="O453" t="s">
        <v>2148</v>
      </c>
      <c r="P453" t="s">
        <v>2632</v>
      </c>
      <c r="Q453" s="7" t="s">
        <v>3131</v>
      </c>
      <c r="R453" t="s">
        <v>3487</v>
      </c>
    </row>
    <row r="454" spans="1:19">
      <c r="A454" t="s">
        <v>471</v>
      </c>
      <c r="B454" t="s">
        <v>621</v>
      </c>
      <c r="C454" t="s">
        <v>857</v>
      </c>
      <c r="D454" t="b">
        <v>1</v>
      </c>
      <c r="E454" t="b">
        <v>0</v>
      </c>
      <c r="F454" t="b">
        <v>0</v>
      </c>
      <c r="G454" t="b">
        <v>0</v>
      </c>
      <c r="H454" t="b">
        <v>0</v>
      </c>
      <c r="I454" t="b">
        <v>0</v>
      </c>
      <c r="J454" t="b">
        <v>0</v>
      </c>
      <c r="K454" t="b">
        <v>0</v>
      </c>
      <c r="L454" t="b">
        <v>1</v>
      </c>
      <c r="M454" t="s">
        <v>1179</v>
      </c>
      <c r="N454" t="s">
        <v>1657</v>
      </c>
      <c r="O454" t="s">
        <v>2149</v>
      </c>
      <c r="P454" t="s">
        <v>2633</v>
      </c>
      <c r="Q454" s="7" t="s">
        <v>3132</v>
      </c>
      <c r="R454" t="s">
        <v>3488</v>
      </c>
    </row>
    <row r="455" spans="1:19">
      <c r="A455" t="s">
        <v>472</v>
      </c>
      <c r="B455" t="s">
        <v>826</v>
      </c>
      <c r="C455" t="s">
        <v>857</v>
      </c>
      <c r="D455" t="b">
        <v>1</v>
      </c>
      <c r="E455" t="b">
        <v>0</v>
      </c>
      <c r="F455" t="b">
        <v>0</v>
      </c>
      <c r="G455" t="b">
        <v>0</v>
      </c>
      <c r="H455" t="b">
        <v>0</v>
      </c>
      <c r="I455" t="b">
        <v>0</v>
      </c>
      <c r="J455" t="b">
        <v>0</v>
      </c>
      <c r="K455" t="b">
        <v>0</v>
      </c>
      <c r="L455" t="b">
        <v>0</v>
      </c>
      <c r="M455" t="s">
        <v>1180</v>
      </c>
      <c r="N455" t="s">
        <v>1658</v>
      </c>
      <c r="O455" t="s">
        <v>2150</v>
      </c>
      <c r="P455" t="s">
        <v>2634</v>
      </c>
      <c r="Q455" s="7" t="s">
        <v>3133</v>
      </c>
      <c r="R455" t="s">
        <v>3489</v>
      </c>
    </row>
    <row r="456" spans="1:19">
      <c r="A456" t="s">
        <v>473</v>
      </c>
      <c r="B456" t="s">
        <v>827</v>
      </c>
      <c r="C456" t="s">
        <v>857</v>
      </c>
      <c r="D456" t="b">
        <v>1</v>
      </c>
      <c r="E456" t="b">
        <v>0</v>
      </c>
      <c r="F456" t="b">
        <v>0</v>
      </c>
      <c r="G456" t="b">
        <v>0</v>
      </c>
      <c r="H456" t="b">
        <v>0</v>
      </c>
      <c r="I456" t="b">
        <v>0</v>
      </c>
      <c r="J456" t="b">
        <v>0</v>
      </c>
      <c r="K456" t="b">
        <v>0</v>
      </c>
      <c r="L456" t="b">
        <v>0</v>
      </c>
      <c r="M456" t="s">
        <v>1181</v>
      </c>
      <c r="N456" t="s">
        <v>1659</v>
      </c>
      <c r="O456" t="s">
        <v>2151</v>
      </c>
      <c r="P456" t="s">
        <v>2635</v>
      </c>
      <c r="Q456" s="7" t="s">
        <v>3134</v>
      </c>
      <c r="R456" t="s">
        <v>3490</v>
      </c>
    </row>
    <row r="457" spans="1:19">
      <c r="A457" t="s">
        <v>474</v>
      </c>
      <c r="B457" t="s">
        <v>828</v>
      </c>
      <c r="C457" t="s">
        <v>857</v>
      </c>
      <c r="D457" t="b">
        <v>1</v>
      </c>
      <c r="E457" t="b">
        <v>0</v>
      </c>
      <c r="F457" t="b">
        <v>0</v>
      </c>
      <c r="G457" t="b">
        <v>0</v>
      </c>
      <c r="H457" t="b">
        <v>0</v>
      </c>
      <c r="I457" t="b">
        <v>0</v>
      </c>
      <c r="J457" t="b">
        <v>0</v>
      </c>
      <c r="K457" t="b">
        <v>0</v>
      </c>
      <c r="L457" t="b">
        <v>0</v>
      </c>
      <c r="M457" t="s">
        <v>1182</v>
      </c>
      <c r="N457" t="s">
        <v>1660</v>
      </c>
      <c r="O457" t="s">
        <v>2152</v>
      </c>
      <c r="P457" t="s">
        <v>2636</v>
      </c>
      <c r="Q457" s="7" t="s">
        <v>3135</v>
      </c>
      <c r="R457" t="s">
        <v>3491</v>
      </c>
    </row>
    <row r="458" spans="1:19">
      <c r="A458" t="s">
        <v>475</v>
      </c>
      <c r="B458" t="s">
        <v>829</v>
      </c>
      <c r="C458" t="s">
        <v>857</v>
      </c>
      <c r="D458" t="b">
        <v>1</v>
      </c>
      <c r="E458" t="b">
        <v>0</v>
      </c>
      <c r="F458" t="b">
        <v>0</v>
      </c>
      <c r="G458" t="b">
        <v>0</v>
      </c>
      <c r="H458" t="b">
        <v>0</v>
      </c>
      <c r="I458" t="b">
        <v>0</v>
      </c>
      <c r="J458" t="b">
        <v>0</v>
      </c>
      <c r="K458" t="b">
        <v>0</v>
      </c>
      <c r="L458" t="b">
        <v>0</v>
      </c>
      <c r="M458" t="s">
        <v>1183</v>
      </c>
      <c r="N458" t="s">
        <v>1661</v>
      </c>
      <c r="O458" t="s">
        <v>2153</v>
      </c>
      <c r="P458" t="s">
        <v>2637</v>
      </c>
      <c r="Q458" s="7" t="s">
        <v>3136</v>
      </c>
      <c r="R458" t="s">
        <v>3492</v>
      </c>
    </row>
    <row r="459" spans="1:19">
      <c r="A459" t="s">
        <v>476</v>
      </c>
      <c r="B459" t="s">
        <v>830</v>
      </c>
      <c r="C459" t="s">
        <v>857</v>
      </c>
      <c r="D459" t="b">
        <v>1</v>
      </c>
      <c r="E459" t="b">
        <v>0</v>
      </c>
      <c r="F459" t="b">
        <v>0</v>
      </c>
      <c r="G459" t="b">
        <v>0</v>
      </c>
      <c r="H459" t="b">
        <v>0</v>
      </c>
      <c r="I459" t="b">
        <v>0</v>
      </c>
      <c r="J459" t="b">
        <v>0</v>
      </c>
      <c r="K459" t="b">
        <v>0</v>
      </c>
      <c r="L459" t="b">
        <v>0</v>
      </c>
      <c r="M459" t="s">
        <v>1184</v>
      </c>
      <c r="N459" t="s">
        <v>1662</v>
      </c>
      <c r="O459" t="s">
        <v>2154</v>
      </c>
      <c r="P459" t="s">
        <v>2638</v>
      </c>
      <c r="Q459" s="7" t="s">
        <v>3137</v>
      </c>
      <c r="R459" t="s">
        <v>3493</v>
      </c>
    </row>
    <row r="460" spans="1:19">
      <c r="A460" t="s">
        <v>477</v>
      </c>
      <c r="B460" t="s">
        <v>527</v>
      </c>
      <c r="C460" t="s">
        <v>857</v>
      </c>
      <c r="D460" t="b">
        <v>1</v>
      </c>
      <c r="E460" t="b">
        <v>1</v>
      </c>
      <c r="F460" t="b">
        <v>0</v>
      </c>
      <c r="G460" t="b">
        <v>0</v>
      </c>
      <c r="H460" t="b">
        <v>0</v>
      </c>
      <c r="I460" t="b">
        <v>0</v>
      </c>
      <c r="J460" t="b">
        <v>0</v>
      </c>
      <c r="K460" t="b">
        <v>0</v>
      </c>
      <c r="L460" t="b">
        <v>0</v>
      </c>
      <c r="M460" t="s">
        <v>1185</v>
      </c>
      <c r="N460" t="s">
        <v>1663</v>
      </c>
      <c r="O460" t="s">
        <v>2155</v>
      </c>
      <c r="P460" t="s">
        <v>2639</v>
      </c>
      <c r="Q460" s="7" t="s">
        <v>3138</v>
      </c>
      <c r="R460" t="s">
        <v>3494</v>
      </c>
    </row>
    <row r="461" spans="1:19">
      <c r="A461" t="s">
        <v>478</v>
      </c>
      <c r="B461" t="s">
        <v>831</v>
      </c>
      <c r="C461" t="s">
        <v>857</v>
      </c>
      <c r="D461" t="b">
        <v>1</v>
      </c>
      <c r="E461" t="b">
        <v>0</v>
      </c>
      <c r="F461" t="b">
        <v>0</v>
      </c>
      <c r="G461" t="b">
        <v>0</v>
      </c>
      <c r="H461" t="b">
        <v>0</v>
      </c>
      <c r="I461" t="b">
        <v>0</v>
      </c>
      <c r="J461" t="b">
        <v>0</v>
      </c>
      <c r="K461" t="b">
        <v>1</v>
      </c>
      <c r="L461" t="b">
        <v>0</v>
      </c>
      <c r="M461" t="s">
        <v>1186</v>
      </c>
      <c r="N461" t="s">
        <v>1664</v>
      </c>
      <c r="O461" t="s">
        <v>2156</v>
      </c>
      <c r="P461" t="s">
        <v>2640</v>
      </c>
      <c r="Q461" s="7" t="s">
        <v>3139</v>
      </c>
      <c r="R461" t="s">
        <v>3495</v>
      </c>
    </row>
    <row r="462" spans="1:19">
      <c r="A462" t="s">
        <v>479</v>
      </c>
      <c r="B462" t="s">
        <v>826</v>
      </c>
      <c r="C462" t="s">
        <v>857</v>
      </c>
      <c r="D462" t="b">
        <v>1</v>
      </c>
      <c r="E462" t="b">
        <v>0</v>
      </c>
      <c r="F462" t="b">
        <v>0</v>
      </c>
      <c r="G462" t="b">
        <v>0</v>
      </c>
      <c r="H462" t="b">
        <v>0</v>
      </c>
      <c r="I462" t="b">
        <v>0</v>
      </c>
      <c r="J462" t="b">
        <v>0</v>
      </c>
      <c r="K462" t="b">
        <v>0</v>
      </c>
      <c r="L462" t="b">
        <v>1</v>
      </c>
      <c r="M462" t="s">
        <v>1187</v>
      </c>
      <c r="N462" t="s">
        <v>1665</v>
      </c>
      <c r="O462" t="s">
        <v>2157</v>
      </c>
      <c r="P462" t="s">
        <v>2641</v>
      </c>
      <c r="Q462" s="7" t="s">
        <v>3140</v>
      </c>
      <c r="R462" t="s">
        <v>3496</v>
      </c>
    </row>
    <row r="463" spans="1:19">
      <c r="A463" t="s">
        <v>480</v>
      </c>
      <c r="B463" t="s">
        <v>530</v>
      </c>
      <c r="C463" t="s">
        <v>857</v>
      </c>
      <c r="D463" t="b">
        <v>1</v>
      </c>
      <c r="E463" t="b">
        <v>0</v>
      </c>
      <c r="F463" t="b">
        <v>0</v>
      </c>
      <c r="G463" t="b">
        <v>0</v>
      </c>
      <c r="H463" t="b">
        <v>0</v>
      </c>
      <c r="I463" t="b">
        <v>0</v>
      </c>
      <c r="J463" t="b">
        <v>0</v>
      </c>
      <c r="K463" t="b">
        <v>0</v>
      </c>
      <c r="L463" t="b">
        <v>1</v>
      </c>
      <c r="M463" t="s">
        <v>1188</v>
      </c>
      <c r="N463" t="s">
        <v>1666</v>
      </c>
      <c r="O463" t="s">
        <v>2158</v>
      </c>
      <c r="P463" t="s">
        <v>2642</v>
      </c>
      <c r="Q463" s="7" t="s">
        <v>3141</v>
      </c>
      <c r="R463" t="s">
        <v>3497</v>
      </c>
    </row>
    <row r="464" spans="1:19">
      <c r="A464" t="s">
        <v>481</v>
      </c>
      <c r="B464" t="s">
        <v>832</v>
      </c>
      <c r="C464" t="s">
        <v>857</v>
      </c>
      <c r="D464" t="b">
        <v>1</v>
      </c>
      <c r="E464" t="b">
        <v>0</v>
      </c>
      <c r="F464" t="b">
        <v>0</v>
      </c>
      <c r="G464" t="b">
        <v>0</v>
      </c>
      <c r="H464" t="b">
        <v>0</v>
      </c>
      <c r="I464" t="b">
        <v>0</v>
      </c>
      <c r="J464" t="b">
        <v>0</v>
      </c>
      <c r="K464" t="b">
        <v>0</v>
      </c>
      <c r="L464" t="b">
        <v>0</v>
      </c>
      <c r="M464" t="s">
        <v>1189</v>
      </c>
      <c r="N464" t="s">
        <v>1667</v>
      </c>
      <c r="O464" t="s">
        <v>2159</v>
      </c>
      <c r="P464" t="s">
        <v>2643</v>
      </c>
      <c r="Q464" s="7" t="s">
        <v>3142</v>
      </c>
      <c r="R464" t="s">
        <v>3498</v>
      </c>
    </row>
    <row r="465" spans="1:18">
      <c r="A465" t="s">
        <v>482</v>
      </c>
      <c r="B465" t="s">
        <v>530</v>
      </c>
      <c r="C465" t="s">
        <v>857</v>
      </c>
      <c r="D465" t="b">
        <v>1</v>
      </c>
      <c r="E465" t="b">
        <v>0</v>
      </c>
      <c r="F465" t="b">
        <v>0</v>
      </c>
      <c r="G465" t="b">
        <v>0</v>
      </c>
      <c r="H465" t="b">
        <v>0</v>
      </c>
      <c r="I465" t="b">
        <v>0</v>
      </c>
      <c r="J465" t="b">
        <v>0</v>
      </c>
      <c r="K465" t="b">
        <v>0</v>
      </c>
      <c r="L465" t="b">
        <v>0</v>
      </c>
      <c r="M465" t="s">
        <v>1190</v>
      </c>
      <c r="N465" t="s">
        <v>1668</v>
      </c>
      <c r="O465" t="s">
        <v>2160</v>
      </c>
      <c r="P465" t="s">
        <v>2644</v>
      </c>
      <c r="Q465" s="7" t="s">
        <v>3143</v>
      </c>
      <c r="R465" t="s">
        <v>3499</v>
      </c>
    </row>
    <row r="466" spans="1:18">
      <c r="A466" t="s">
        <v>483</v>
      </c>
      <c r="B466" t="s">
        <v>673</v>
      </c>
      <c r="C466" t="s">
        <v>857</v>
      </c>
      <c r="D466" t="b">
        <v>1</v>
      </c>
      <c r="E466" t="b">
        <v>0</v>
      </c>
      <c r="F466" t="b">
        <v>0</v>
      </c>
      <c r="G466" t="b">
        <v>0</v>
      </c>
      <c r="H466" t="b">
        <v>0</v>
      </c>
      <c r="I466" t="b">
        <v>0</v>
      </c>
      <c r="J466" t="b">
        <v>0</v>
      </c>
      <c r="K466" t="b">
        <v>0</v>
      </c>
      <c r="L466" t="b">
        <v>0</v>
      </c>
      <c r="M466" t="s">
        <v>1191</v>
      </c>
      <c r="N466" t="s">
        <v>1669</v>
      </c>
      <c r="O466" t="s">
        <v>2161</v>
      </c>
      <c r="P466" t="s">
        <v>2645</v>
      </c>
      <c r="Q466" s="7" t="s">
        <v>3144</v>
      </c>
      <c r="R466" t="s">
        <v>3500</v>
      </c>
    </row>
    <row r="467" spans="1:18">
      <c r="A467" t="s">
        <v>484</v>
      </c>
      <c r="B467" t="s">
        <v>833</v>
      </c>
      <c r="C467" t="s">
        <v>857</v>
      </c>
      <c r="D467" t="b">
        <v>1</v>
      </c>
      <c r="E467" t="b">
        <v>0</v>
      </c>
      <c r="F467" t="b">
        <v>0</v>
      </c>
      <c r="G467" t="b">
        <v>0</v>
      </c>
      <c r="H467" t="b">
        <v>0</v>
      </c>
      <c r="I467" t="b">
        <v>0</v>
      </c>
      <c r="J467" t="b">
        <v>0</v>
      </c>
      <c r="K467" t="b">
        <v>0</v>
      </c>
      <c r="L467" t="b">
        <v>1</v>
      </c>
      <c r="M467" t="s">
        <v>1192</v>
      </c>
      <c r="N467" t="s">
        <v>1670</v>
      </c>
      <c r="O467" t="s">
        <v>2162</v>
      </c>
      <c r="P467" t="s">
        <v>2646</v>
      </c>
      <c r="Q467" s="7" t="s">
        <v>3145</v>
      </c>
      <c r="R467" t="s">
        <v>3501</v>
      </c>
    </row>
    <row r="468" spans="1:18">
      <c r="A468" t="s">
        <v>485</v>
      </c>
      <c r="B468" t="s">
        <v>834</v>
      </c>
      <c r="C468" t="s">
        <v>857</v>
      </c>
      <c r="D468" t="b">
        <v>1</v>
      </c>
      <c r="E468" t="b">
        <v>0</v>
      </c>
      <c r="F468" t="b">
        <v>0</v>
      </c>
      <c r="G468" t="b">
        <v>0</v>
      </c>
      <c r="H468" t="b">
        <v>0</v>
      </c>
      <c r="I468" t="b">
        <v>0</v>
      </c>
      <c r="J468" t="b">
        <v>0</v>
      </c>
      <c r="K468" t="b">
        <v>0</v>
      </c>
      <c r="L468" t="b">
        <v>1</v>
      </c>
      <c r="M468" t="s">
        <v>1193</v>
      </c>
      <c r="N468" t="s">
        <v>1671</v>
      </c>
      <c r="O468" t="s">
        <v>2163</v>
      </c>
      <c r="P468" t="s">
        <v>2647</v>
      </c>
      <c r="Q468" s="7" t="s">
        <v>3146</v>
      </c>
      <c r="R468" t="s">
        <v>3502</v>
      </c>
    </row>
    <row r="469" spans="1:18">
      <c r="A469" t="s">
        <v>486</v>
      </c>
      <c r="B469" t="s">
        <v>791</v>
      </c>
      <c r="C469" t="s">
        <v>857</v>
      </c>
      <c r="D469" t="b">
        <v>1</v>
      </c>
      <c r="E469" t="b">
        <v>0</v>
      </c>
      <c r="F469" t="b">
        <v>0</v>
      </c>
      <c r="G469" t="b">
        <v>0</v>
      </c>
      <c r="H469" t="b">
        <v>0</v>
      </c>
      <c r="I469" t="b">
        <v>0</v>
      </c>
      <c r="J469" t="b">
        <v>0</v>
      </c>
      <c r="K469" t="b">
        <v>0</v>
      </c>
      <c r="L469" t="b">
        <v>0</v>
      </c>
      <c r="M469" t="s">
        <v>860</v>
      </c>
      <c r="N469" t="s">
        <v>1672</v>
      </c>
      <c r="O469" t="s">
        <v>2164</v>
      </c>
      <c r="P469" t="s">
        <v>2648</v>
      </c>
      <c r="Q469" s="7" t="s">
        <v>3147</v>
      </c>
    </row>
    <row r="470" spans="1:18">
      <c r="A470" t="s">
        <v>487</v>
      </c>
      <c r="B470" t="s">
        <v>835</v>
      </c>
      <c r="C470" t="s">
        <v>857</v>
      </c>
      <c r="D470" t="b">
        <v>1</v>
      </c>
      <c r="E470" t="b">
        <v>0</v>
      </c>
      <c r="F470" t="b">
        <v>0</v>
      </c>
      <c r="G470" t="b">
        <v>0</v>
      </c>
      <c r="H470" t="b">
        <v>0</v>
      </c>
      <c r="I470" t="b">
        <v>0</v>
      </c>
      <c r="J470" t="b">
        <v>1</v>
      </c>
      <c r="K470" t="b">
        <v>0</v>
      </c>
      <c r="L470" t="b">
        <v>0</v>
      </c>
      <c r="M470" t="s">
        <v>1194</v>
      </c>
      <c r="N470" t="s">
        <v>1673</v>
      </c>
      <c r="O470" t="s">
        <v>2165</v>
      </c>
      <c r="P470" t="s">
        <v>2649</v>
      </c>
      <c r="Q470" s="7" t="s">
        <v>3148</v>
      </c>
      <c r="R470" t="s">
        <v>3503</v>
      </c>
    </row>
    <row r="471" spans="1:18">
      <c r="A471" t="s">
        <v>488</v>
      </c>
      <c r="B471" t="s">
        <v>836</v>
      </c>
      <c r="C471" t="s">
        <v>857</v>
      </c>
      <c r="D471" t="b">
        <v>1</v>
      </c>
      <c r="E471" t="b">
        <v>0</v>
      </c>
      <c r="F471" t="b">
        <v>0</v>
      </c>
      <c r="G471" t="b">
        <v>0</v>
      </c>
      <c r="H471" t="b">
        <v>0</v>
      </c>
      <c r="I471" t="b">
        <v>0</v>
      </c>
      <c r="J471" t="b">
        <v>0</v>
      </c>
      <c r="K471" t="b">
        <v>0</v>
      </c>
      <c r="L471" t="b">
        <v>1</v>
      </c>
      <c r="M471" t="s">
        <v>1195</v>
      </c>
      <c r="N471" t="s">
        <v>1674</v>
      </c>
      <c r="O471" t="s">
        <v>2166</v>
      </c>
      <c r="P471" t="s">
        <v>2650</v>
      </c>
      <c r="Q471" s="7" t="s">
        <v>3149</v>
      </c>
      <c r="R471" t="s">
        <v>3504</v>
      </c>
    </row>
    <row r="472" spans="1:18">
      <c r="A472" t="s">
        <v>489</v>
      </c>
      <c r="B472" t="s">
        <v>756</v>
      </c>
      <c r="C472" t="s">
        <v>857</v>
      </c>
      <c r="D472" t="b">
        <v>1</v>
      </c>
      <c r="E472" t="b">
        <v>0</v>
      </c>
      <c r="F472" t="b">
        <v>0</v>
      </c>
      <c r="G472" t="b">
        <v>0</v>
      </c>
      <c r="H472" t="b">
        <v>0</v>
      </c>
      <c r="I472" t="b">
        <v>0</v>
      </c>
      <c r="J472" t="b">
        <v>0</v>
      </c>
      <c r="K472" t="b">
        <v>0</v>
      </c>
      <c r="L472" t="b">
        <v>0</v>
      </c>
      <c r="M472" t="s">
        <v>1196</v>
      </c>
      <c r="N472" t="s">
        <v>1675</v>
      </c>
      <c r="O472" t="s">
        <v>2167</v>
      </c>
      <c r="P472" t="s">
        <v>2651</v>
      </c>
      <c r="Q472" s="7" t="s">
        <v>3150</v>
      </c>
      <c r="R472" t="s">
        <v>3505</v>
      </c>
    </row>
    <row r="473" spans="1:18">
      <c r="A473" t="s">
        <v>490</v>
      </c>
      <c r="B473" t="s">
        <v>528</v>
      </c>
      <c r="C473" t="s">
        <v>857</v>
      </c>
      <c r="D473" t="b">
        <v>1</v>
      </c>
      <c r="E473" t="b">
        <v>0</v>
      </c>
      <c r="F473" t="b">
        <v>0</v>
      </c>
      <c r="G473" t="b">
        <v>0</v>
      </c>
      <c r="H473" t="b">
        <v>0</v>
      </c>
      <c r="I473" t="b">
        <v>0</v>
      </c>
      <c r="J473" t="b">
        <v>0</v>
      </c>
      <c r="K473" t="b">
        <v>0</v>
      </c>
      <c r="L473" t="b">
        <v>0</v>
      </c>
      <c r="M473" t="s">
        <v>1197</v>
      </c>
      <c r="N473" t="s">
        <v>1676</v>
      </c>
      <c r="O473" t="s">
        <v>2168</v>
      </c>
      <c r="P473" t="s">
        <v>2652</v>
      </c>
      <c r="Q473" s="7" t="s">
        <v>3151</v>
      </c>
      <c r="R473" t="s">
        <v>3506</v>
      </c>
    </row>
    <row r="474" spans="1:18">
      <c r="A474" t="s">
        <v>491</v>
      </c>
      <c r="B474" t="s">
        <v>837</v>
      </c>
      <c r="C474" t="s">
        <v>857</v>
      </c>
      <c r="D474" t="b">
        <v>0</v>
      </c>
      <c r="E474" t="b">
        <v>0</v>
      </c>
      <c r="F474" t="b">
        <v>0</v>
      </c>
      <c r="G474" t="b">
        <v>0</v>
      </c>
      <c r="H474" t="b">
        <v>0</v>
      </c>
      <c r="I474" t="b">
        <v>0</v>
      </c>
      <c r="J474" t="b">
        <v>0</v>
      </c>
      <c r="K474" t="b">
        <v>0</v>
      </c>
      <c r="L474" t="b">
        <v>0</v>
      </c>
      <c r="M474" t="s">
        <v>1198</v>
      </c>
      <c r="O474" t="s">
        <v>2169</v>
      </c>
      <c r="Q474" s="7" t="s">
        <v>3152</v>
      </c>
      <c r="R474" t="s">
        <v>3507</v>
      </c>
    </row>
    <row r="475" spans="1:18">
      <c r="A475" t="s">
        <v>492</v>
      </c>
      <c r="B475" t="s">
        <v>838</v>
      </c>
      <c r="C475" t="s">
        <v>857</v>
      </c>
      <c r="D475" t="b">
        <v>1</v>
      </c>
      <c r="E475" t="b">
        <v>0</v>
      </c>
      <c r="F475" t="b">
        <v>0</v>
      </c>
      <c r="G475" t="b">
        <v>0</v>
      </c>
      <c r="H475" t="b">
        <v>0</v>
      </c>
      <c r="I475" t="b">
        <v>0</v>
      </c>
      <c r="J475" t="b">
        <v>0</v>
      </c>
      <c r="K475" t="b">
        <v>0</v>
      </c>
      <c r="L475" t="b">
        <v>0</v>
      </c>
      <c r="M475" t="s">
        <v>1199</v>
      </c>
      <c r="N475" t="s">
        <v>1677</v>
      </c>
      <c r="O475" t="s">
        <v>2170</v>
      </c>
      <c r="P475" t="s">
        <v>2653</v>
      </c>
      <c r="Q475" s="7" t="s">
        <v>3153</v>
      </c>
      <c r="R475" t="s">
        <v>3508</v>
      </c>
    </row>
    <row r="476" spans="1:18">
      <c r="A476" t="s">
        <v>493</v>
      </c>
      <c r="B476" t="s">
        <v>656</v>
      </c>
      <c r="C476" t="s">
        <v>857</v>
      </c>
      <c r="D476" t="b">
        <v>1</v>
      </c>
      <c r="E476" t="b">
        <v>0</v>
      </c>
      <c r="F476" t="b">
        <v>0</v>
      </c>
      <c r="G476" t="b">
        <v>0</v>
      </c>
      <c r="H476" t="b">
        <v>0</v>
      </c>
      <c r="I476" t="b">
        <v>0</v>
      </c>
      <c r="J476" t="b">
        <v>0</v>
      </c>
      <c r="K476" t="b">
        <v>0</v>
      </c>
      <c r="L476" t="b">
        <v>0</v>
      </c>
      <c r="M476" t="s">
        <v>1200</v>
      </c>
      <c r="N476" t="s">
        <v>1678</v>
      </c>
      <c r="O476" t="s">
        <v>2171</v>
      </c>
      <c r="P476" t="s">
        <v>2654</v>
      </c>
      <c r="Q476" s="7" t="s">
        <v>3154</v>
      </c>
      <c r="R476" t="s">
        <v>3509</v>
      </c>
    </row>
    <row r="477" spans="1:18">
      <c r="A477" t="s">
        <v>494</v>
      </c>
      <c r="B477" t="s">
        <v>696</v>
      </c>
      <c r="C477" t="s">
        <v>857</v>
      </c>
      <c r="D477" t="b">
        <v>1</v>
      </c>
      <c r="E477" t="b">
        <v>0</v>
      </c>
      <c r="F477" t="b">
        <v>0</v>
      </c>
      <c r="G477" t="b">
        <v>0</v>
      </c>
      <c r="H477" t="b">
        <v>0</v>
      </c>
      <c r="I477" t="b">
        <v>0</v>
      </c>
      <c r="J477" t="b">
        <v>0</v>
      </c>
      <c r="K477" t="b">
        <v>0</v>
      </c>
      <c r="L477" t="b">
        <v>1</v>
      </c>
      <c r="M477" t="s">
        <v>1201</v>
      </c>
      <c r="N477" t="s">
        <v>1679</v>
      </c>
      <c r="O477" t="s">
        <v>2172</v>
      </c>
      <c r="P477" t="s">
        <v>2655</v>
      </c>
      <c r="Q477" s="7" t="s">
        <v>3155</v>
      </c>
      <c r="R477" t="s">
        <v>3510</v>
      </c>
    </row>
    <row r="478" spans="1:18">
      <c r="A478" t="s">
        <v>495</v>
      </c>
      <c r="B478" t="s">
        <v>839</v>
      </c>
      <c r="C478" t="s">
        <v>857</v>
      </c>
      <c r="D478" t="b">
        <v>1</v>
      </c>
      <c r="E478" t="b">
        <v>0</v>
      </c>
      <c r="F478" t="b">
        <v>0</v>
      </c>
      <c r="G478" t="b">
        <v>0</v>
      </c>
      <c r="H478" t="b">
        <v>0</v>
      </c>
      <c r="I478" t="b">
        <v>0</v>
      </c>
      <c r="J478" t="b">
        <v>0</v>
      </c>
      <c r="K478" t="b">
        <v>0</v>
      </c>
      <c r="L478" t="b">
        <v>0</v>
      </c>
      <c r="M478" t="s">
        <v>1202</v>
      </c>
      <c r="N478" t="s">
        <v>1680</v>
      </c>
      <c r="O478" t="s">
        <v>2173</v>
      </c>
      <c r="P478" t="s">
        <v>2656</v>
      </c>
      <c r="Q478" s="7" t="s">
        <v>3156</v>
      </c>
      <c r="R478" t="s">
        <v>3511</v>
      </c>
    </row>
    <row r="479" spans="1:18">
      <c r="A479" t="s">
        <v>496</v>
      </c>
      <c r="B479" t="s">
        <v>840</v>
      </c>
      <c r="C479" t="s">
        <v>857</v>
      </c>
      <c r="D479" t="b">
        <v>1</v>
      </c>
      <c r="E479" t="b">
        <v>0</v>
      </c>
      <c r="F479" t="b">
        <v>0</v>
      </c>
      <c r="G479" t="b">
        <v>0</v>
      </c>
      <c r="H479" t="b">
        <v>0</v>
      </c>
      <c r="I479" t="b">
        <v>0</v>
      </c>
      <c r="J479" t="b">
        <v>0</v>
      </c>
      <c r="K479" t="b">
        <v>0</v>
      </c>
      <c r="L479" t="b">
        <v>0</v>
      </c>
      <c r="M479" t="s">
        <v>860</v>
      </c>
      <c r="N479" t="s">
        <v>1681</v>
      </c>
      <c r="O479" t="s">
        <v>2174</v>
      </c>
      <c r="P479" t="s">
        <v>2657</v>
      </c>
      <c r="Q479" s="7" t="s">
        <v>3157</v>
      </c>
    </row>
    <row r="480" spans="1:18">
      <c r="A480" t="s">
        <v>497</v>
      </c>
      <c r="B480" t="s">
        <v>530</v>
      </c>
      <c r="C480" t="s">
        <v>857</v>
      </c>
      <c r="D480" t="b">
        <v>1</v>
      </c>
      <c r="E480" t="b">
        <v>0</v>
      </c>
      <c r="F480" t="b">
        <v>0</v>
      </c>
      <c r="G480" t="b">
        <v>0</v>
      </c>
      <c r="H480" t="b">
        <v>0</v>
      </c>
      <c r="I480" t="b">
        <v>0</v>
      </c>
      <c r="J480" t="b">
        <v>0</v>
      </c>
      <c r="K480" t="b">
        <v>0</v>
      </c>
      <c r="L480" t="b">
        <v>1</v>
      </c>
      <c r="M480" t="s">
        <v>1203</v>
      </c>
      <c r="N480" t="s">
        <v>1682</v>
      </c>
      <c r="O480" t="s">
        <v>2175</v>
      </c>
      <c r="P480" t="s">
        <v>2658</v>
      </c>
      <c r="Q480" s="7" t="s">
        <v>3158</v>
      </c>
      <c r="R480" t="s">
        <v>3512</v>
      </c>
    </row>
    <row r="481" spans="1:19">
      <c r="A481" t="s">
        <v>498</v>
      </c>
      <c r="B481" t="s">
        <v>841</v>
      </c>
      <c r="C481" t="s">
        <v>857</v>
      </c>
      <c r="D481" t="b">
        <v>1</v>
      </c>
      <c r="E481" t="b">
        <v>0</v>
      </c>
      <c r="F481" t="b">
        <v>0</v>
      </c>
      <c r="G481" t="b">
        <v>0</v>
      </c>
      <c r="H481" t="b">
        <v>0</v>
      </c>
      <c r="I481" t="b">
        <v>0</v>
      </c>
      <c r="J481" t="b">
        <v>0</v>
      </c>
      <c r="K481" t="b">
        <v>0</v>
      </c>
      <c r="L481" t="b">
        <v>0</v>
      </c>
      <c r="M481" t="s">
        <v>860</v>
      </c>
      <c r="N481" t="s">
        <v>1683</v>
      </c>
      <c r="O481" t="s">
        <v>2176</v>
      </c>
      <c r="P481" t="s">
        <v>2659</v>
      </c>
      <c r="Q481" s="7" t="s">
        <v>3159</v>
      </c>
    </row>
    <row r="482" spans="1:19">
      <c r="A482" t="s">
        <v>499</v>
      </c>
      <c r="B482" t="s">
        <v>842</v>
      </c>
      <c r="C482" t="s">
        <v>857</v>
      </c>
      <c r="D482" t="b">
        <v>1</v>
      </c>
      <c r="E482" t="b">
        <v>0</v>
      </c>
      <c r="F482" t="b">
        <v>0</v>
      </c>
      <c r="G482" t="b">
        <v>0</v>
      </c>
      <c r="H482" t="b">
        <v>0</v>
      </c>
      <c r="I482" t="b">
        <v>0</v>
      </c>
      <c r="J482" t="b">
        <v>0</v>
      </c>
      <c r="K482" t="b">
        <v>0</v>
      </c>
      <c r="L482" t="b">
        <v>1</v>
      </c>
      <c r="M482" t="s">
        <v>1204</v>
      </c>
      <c r="N482" t="s">
        <v>1684</v>
      </c>
      <c r="O482" t="s">
        <v>2177</v>
      </c>
      <c r="P482" t="s">
        <v>2660</v>
      </c>
      <c r="Q482" s="7" t="s">
        <v>3160</v>
      </c>
      <c r="R482" t="s">
        <v>3513</v>
      </c>
    </row>
    <row r="483" spans="1:19">
      <c r="A483" t="s">
        <v>500</v>
      </c>
      <c r="B483" t="s">
        <v>843</v>
      </c>
      <c r="C483" t="s">
        <v>857</v>
      </c>
      <c r="D483" t="b">
        <v>1</v>
      </c>
      <c r="E483" t="b">
        <v>0</v>
      </c>
      <c r="F483" t="b">
        <v>0</v>
      </c>
      <c r="G483" t="b">
        <v>0</v>
      </c>
      <c r="H483" t="b">
        <v>0</v>
      </c>
      <c r="I483" t="b">
        <v>0</v>
      </c>
      <c r="J483" t="b">
        <v>0</v>
      </c>
      <c r="K483" t="b">
        <v>0</v>
      </c>
      <c r="L483" t="b">
        <v>0</v>
      </c>
      <c r="N483" t="s">
        <v>1685</v>
      </c>
      <c r="O483" t="s">
        <v>2178</v>
      </c>
      <c r="P483" t="s">
        <v>2661</v>
      </c>
      <c r="Q483" s="7" t="s">
        <v>3161</v>
      </c>
      <c r="S483" t="s">
        <v>3820</v>
      </c>
    </row>
    <row r="484" spans="1:19">
      <c r="A484" t="s">
        <v>501</v>
      </c>
      <c r="B484" t="s">
        <v>844</v>
      </c>
      <c r="C484" t="s">
        <v>857</v>
      </c>
      <c r="D484" t="b">
        <v>1</v>
      </c>
      <c r="E484" t="b">
        <v>0</v>
      </c>
      <c r="F484" t="b">
        <v>0</v>
      </c>
      <c r="G484" t="b">
        <v>0</v>
      </c>
      <c r="H484" t="b">
        <v>0</v>
      </c>
      <c r="I484" t="b">
        <v>0</v>
      </c>
      <c r="J484" t="b">
        <v>0</v>
      </c>
      <c r="K484" t="b">
        <v>0</v>
      </c>
      <c r="L484" t="b">
        <v>0</v>
      </c>
      <c r="N484" t="s">
        <v>1686</v>
      </c>
      <c r="O484" t="s">
        <v>2179</v>
      </c>
      <c r="P484" t="s">
        <v>2662</v>
      </c>
      <c r="Q484" s="7" t="s">
        <v>3162</v>
      </c>
      <c r="S484" t="s">
        <v>3821</v>
      </c>
    </row>
    <row r="485" spans="1:19">
      <c r="A485" t="s">
        <v>502</v>
      </c>
      <c r="B485" t="s">
        <v>718</v>
      </c>
      <c r="C485" t="s">
        <v>857</v>
      </c>
      <c r="D485" t="b">
        <v>1</v>
      </c>
      <c r="E485" t="b">
        <v>0</v>
      </c>
      <c r="F485" t="b">
        <v>0</v>
      </c>
      <c r="G485" t="b">
        <v>0</v>
      </c>
      <c r="H485" t="b">
        <v>0</v>
      </c>
      <c r="I485" t="b">
        <v>0</v>
      </c>
      <c r="J485" t="b">
        <v>0</v>
      </c>
      <c r="K485" t="b">
        <v>0</v>
      </c>
      <c r="L485" t="b">
        <v>0</v>
      </c>
      <c r="M485" t="s">
        <v>860</v>
      </c>
      <c r="N485" t="s">
        <v>1687</v>
      </c>
      <c r="O485" t="s">
        <v>2180</v>
      </c>
      <c r="P485" t="s">
        <v>2663</v>
      </c>
      <c r="Q485" s="7" t="s">
        <v>3163</v>
      </c>
    </row>
    <row r="486" spans="1:19">
      <c r="A486" t="s">
        <v>503</v>
      </c>
      <c r="B486" t="s">
        <v>758</v>
      </c>
      <c r="C486" t="s">
        <v>857</v>
      </c>
      <c r="D486" t="b">
        <v>1</v>
      </c>
      <c r="E486" t="b">
        <v>0</v>
      </c>
      <c r="F486" t="b">
        <v>0</v>
      </c>
      <c r="G486" t="b">
        <v>0</v>
      </c>
      <c r="H486" t="b">
        <v>0</v>
      </c>
      <c r="I486" t="b">
        <v>0</v>
      </c>
      <c r="J486" t="b">
        <v>0</v>
      </c>
      <c r="K486" t="b">
        <v>0</v>
      </c>
      <c r="L486" t="b">
        <v>0</v>
      </c>
      <c r="M486" t="s">
        <v>1205</v>
      </c>
      <c r="N486" t="s">
        <v>1688</v>
      </c>
      <c r="O486" t="s">
        <v>2181</v>
      </c>
      <c r="P486" t="s">
        <v>2664</v>
      </c>
      <c r="Q486" s="7" t="s">
        <v>3164</v>
      </c>
      <c r="R486" t="s">
        <v>3514</v>
      </c>
    </row>
    <row r="487" spans="1:19">
      <c r="A487" t="s">
        <v>504</v>
      </c>
      <c r="B487" t="s">
        <v>737</v>
      </c>
      <c r="C487" t="s">
        <v>857</v>
      </c>
      <c r="D487" t="b">
        <v>1</v>
      </c>
      <c r="E487" t="b">
        <v>0</v>
      </c>
      <c r="F487" t="b">
        <v>0</v>
      </c>
      <c r="G487" t="b">
        <v>0</v>
      </c>
      <c r="H487" t="b">
        <v>0</v>
      </c>
      <c r="I487" t="b">
        <v>0</v>
      </c>
      <c r="J487" t="b">
        <v>0</v>
      </c>
      <c r="K487" t="b">
        <v>1</v>
      </c>
      <c r="L487" t="b">
        <v>0</v>
      </c>
      <c r="M487" t="s">
        <v>1206</v>
      </c>
      <c r="N487" t="s">
        <v>1689</v>
      </c>
      <c r="O487" t="s">
        <v>2182</v>
      </c>
      <c r="P487" t="s">
        <v>2665</v>
      </c>
      <c r="Q487" s="7" t="s">
        <v>3165</v>
      </c>
      <c r="R487" t="s">
        <v>3515</v>
      </c>
      <c r="S487" t="s">
        <v>3822</v>
      </c>
    </row>
    <row r="488" spans="1:19">
      <c r="A488" t="s">
        <v>505</v>
      </c>
      <c r="B488" t="s">
        <v>845</v>
      </c>
      <c r="C488" t="s">
        <v>857</v>
      </c>
      <c r="D488" t="b">
        <v>1</v>
      </c>
      <c r="E488" t="b">
        <v>0</v>
      </c>
      <c r="F488" t="b">
        <v>0</v>
      </c>
      <c r="G488" t="b">
        <v>0</v>
      </c>
      <c r="H488" t="b">
        <v>0</v>
      </c>
      <c r="I488" t="b">
        <v>0</v>
      </c>
      <c r="J488" t="b">
        <v>0</v>
      </c>
      <c r="K488" t="b">
        <v>0</v>
      </c>
      <c r="L488" t="b">
        <v>0</v>
      </c>
      <c r="M488" t="s">
        <v>860</v>
      </c>
      <c r="N488" t="s">
        <v>1690</v>
      </c>
      <c r="O488" t="s">
        <v>2183</v>
      </c>
      <c r="P488" t="s">
        <v>2666</v>
      </c>
      <c r="Q488" s="7" t="s">
        <v>3166</v>
      </c>
    </row>
    <row r="489" spans="1:19">
      <c r="A489" t="s">
        <v>506</v>
      </c>
      <c r="B489" t="s">
        <v>773</v>
      </c>
      <c r="C489" t="s">
        <v>857</v>
      </c>
      <c r="D489" t="b">
        <v>1</v>
      </c>
      <c r="E489" t="b">
        <v>0</v>
      </c>
      <c r="F489" t="b">
        <v>0</v>
      </c>
      <c r="G489" t="b">
        <v>0</v>
      </c>
      <c r="H489" t="b">
        <v>0</v>
      </c>
      <c r="I489" t="b">
        <v>0</v>
      </c>
      <c r="J489" t="b">
        <v>0</v>
      </c>
      <c r="K489" t="b">
        <v>0</v>
      </c>
      <c r="L489" t="b">
        <v>0</v>
      </c>
      <c r="M489" t="s">
        <v>1207</v>
      </c>
      <c r="N489" t="s">
        <v>1691</v>
      </c>
      <c r="O489" t="s">
        <v>2184</v>
      </c>
      <c r="P489" t="s">
        <v>2667</v>
      </c>
      <c r="Q489" s="7" t="s">
        <v>3167</v>
      </c>
      <c r="R489" t="s">
        <v>3516</v>
      </c>
    </row>
    <row r="490" spans="1:19">
      <c r="A490" t="s">
        <v>507</v>
      </c>
      <c r="B490" t="s">
        <v>846</v>
      </c>
      <c r="C490" t="s">
        <v>857</v>
      </c>
      <c r="D490" t="b">
        <v>1</v>
      </c>
      <c r="E490" t="b">
        <v>0</v>
      </c>
      <c r="F490" t="b">
        <v>0</v>
      </c>
      <c r="G490" t="b">
        <v>0</v>
      </c>
      <c r="H490" t="b">
        <v>0</v>
      </c>
      <c r="I490" t="b">
        <v>0</v>
      </c>
      <c r="J490" t="b">
        <v>0</v>
      </c>
      <c r="K490" t="b">
        <v>0</v>
      </c>
      <c r="L490" t="b">
        <v>0</v>
      </c>
      <c r="M490" t="s">
        <v>1208</v>
      </c>
      <c r="N490" t="s">
        <v>1692</v>
      </c>
      <c r="O490" t="s">
        <v>2185</v>
      </c>
      <c r="P490" t="s">
        <v>2668</v>
      </c>
      <c r="Q490" s="7" t="s">
        <v>3168</v>
      </c>
      <c r="R490" t="s">
        <v>3517</v>
      </c>
      <c r="S490" t="s">
        <v>3823</v>
      </c>
    </row>
    <row r="491" spans="1:19">
      <c r="A491" t="s">
        <v>508</v>
      </c>
      <c r="B491" t="s">
        <v>530</v>
      </c>
      <c r="C491" t="s">
        <v>857</v>
      </c>
      <c r="D491" t="b">
        <v>1</v>
      </c>
      <c r="E491" t="b">
        <v>0</v>
      </c>
      <c r="F491" t="b">
        <v>0</v>
      </c>
      <c r="G491" t="b">
        <v>0</v>
      </c>
      <c r="H491" t="b">
        <v>0</v>
      </c>
      <c r="I491" t="b">
        <v>0</v>
      </c>
      <c r="J491" t="b">
        <v>0</v>
      </c>
      <c r="K491" t="b">
        <v>0</v>
      </c>
      <c r="L491" t="b">
        <v>0</v>
      </c>
      <c r="M491" t="s">
        <v>1209</v>
      </c>
      <c r="N491" t="s">
        <v>1693</v>
      </c>
      <c r="O491" t="s">
        <v>2186</v>
      </c>
      <c r="P491" t="s">
        <v>2669</v>
      </c>
      <c r="Q491" s="7" t="s">
        <v>3169</v>
      </c>
      <c r="R491" t="s">
        <v>3518</v>
      </c>
    </row>
    <row r="492" spans="1:19">
      <c r="A492" t="s">
        <v>509</v>
      </c>
      <c r="B492" t="s">
        <v>530</v>
      </c>
      <c r="C492" t="s">
        <v>857</v>
      </c>
      <c r="D492" t="b">
        <v>1</v>
      </c>
      <c r="E492" t="b">
        <v>0</v>
      </c>
      <c r="F492" t="b">
        <v>0</v>
      </c>
      <c r="G492" t="b">
        <v>0</v>
      </c>
      <c r="H492" t="b">
        <v>0</v>
      </c>
      <c r="I492" t="b">
        <v>0</v>
      </c>
      <c r="J492" t="b">
        <v>0</v>
      </c>
      <c r="K492" t="b">
        <v>0</v>
      </c>
      <c r="L492" t="b">
        <v>0</v>
      </c>
      <c r="M492" t="s">
        <v>1210</v>
      </c>
      <c r="N492" t="s">
        <v>1694</v>
      </c>
      <c r="O492" t="s">
        <v>2187</v>
      </c>
      <c r="P492" t="s">
        <v>2670</v>
      </c>
      <c r="Q492" s="7" t="s">
        <v>3170</v>
      </c>
      <c r="R492" t="s">
        <v>3519</v>
      </c>
    </row>
    <row r="493" spans="1:19">
      <c r="A493" t="s">
        <v>510</v>
      </c>
      <c r="B493" t="s">
        <v>847</v>
      </c>
      <c r="C493" t="s">
        <v>857</v>
      </c>
      <c r="D493" t="b">
        <v>1</v>
      </c>
      <c r="E493" t="b">
        <v>0</v>
      </c>
      <c r="F493" t="b">
        <v>0</v>
      </c>
      <c r="G493" t="b">
        <v>0</v>
      </c>
      <c r="H493" t="b">
        <v>0</v>
      </c>
      <c r="I493" t="b">
        <v>0</v>
      </c>
      <c r="J493" t="b">
        <v>0</v>
      </c>
      <c r="K493" t="b">
        <v>0</v>
      </c>
      <c r="L493" t="b">
        <v>0</v>
      </c>
      <c r="M493" t="s">
        <v>860</v>
      </c>
      <c r="N493" t="s">
        <v>1695</v>
      </c>
      <c r="O493" t="s">
        <v>2188</v>
      </c>
      <c r="P493" t="s">
        <v>2671</v>
      </c>
      <c r="Q493" s="7" t="s">
        <v>3171</v>
      </c>
    </row>
    <row r="494" spans="1:19">
      <c r="A494" t="s">
        <v>511</v>
      </c>
      <c r="B494" t="s">
        <v>520</v>
      </c>
      <c r="C494" t="s">
        <v>857</v>
      </c>
      <c r="D494" t="b">
        <v>1</v>
      </c>
      <c r="E494" t="b">
        <v>0</v>
      </c>
      <c r="F494" t="b">
        <v>0</v>
      </c>
      <c r="G494" t="b">
        <v>0</v>
      </c>
      <c r="H494" t="b">
        <v>0</v>
      </c>
      <c r="I494" t="b">
        <v>0</v>
      </c>
      <c r="J494" t="b">
        <v>0</v>
      </c>
      <c r="K494" t="b">
        <v>1</v>
      </c>
      <c r="L494" t="b">
        <v>0</v>
      </c>
      <c r="M494" t="s">
        <v>1211</v>
      </c>
      <c r="N494" t="s">
        <v>1696</v>
      </c>
      <c r="O494" t="s">
        <v>2189</v>
      </c>
      <c r="P494" t="s">
        <v>2672</v>
      </c>
      <c r="Q494" s="7" t="s">
        <v>3172</v>
      </c>
      <c r="R494" t="s">
        <v>3520</v>
      </c>
      <c r="S494" t="s">
        <v>3824</v>
      </c>
    </row>
    <row r="495" spans="1:19">
      <c r="A495" t="s">
        <v>512</v>
      </c>
      <c r="B495" t="s">
        <v>848</v>
      </c>
      <c r="C495" t="s">
        <v>857</v>
      </c>
      <c r="D495" t="b">
        <v>1</v>
      </c>
      <c r="E495" t="b">
        <v>0</v>
      </c>
      <c r="F495" t="b">
        <v>0</v>
      </c>
      <c r="G495" t="b">
        <v>0</v>
      </c>
      <c r="H495" t="b">
        <v>0</v>
      </c>
      <c r="I495" t="b">
        <v>0</v>
      </c>
      <c r="J495" t="b">
        <v>0</v>
      </c>
      <c r="K495" t="b">
        <v>0</v>
      </c>
      <c r="L495" t="b">
        <v>0</v>
      </c>
      <c r="M495" t="s">
        <v>1212</v>
      </c>
      <c r="N495" t="s">
        <v>1697</v>
      </c>
      <c r="O495" t="s">
        <v>2190</v>
      </c>
      <c r="P495" t="s">
        <v>2673</v>
      </c>
      <c r="Q495" s="7" t="s">
        <v>3173</v>
      </c>
      <c r="R495" t="s">
        <v>3521</v>
      </c>
    </row>
    <row r="496" spans="1:19">
      <c r="A496" t="s">
        <v>513</v>
      </c>
      <c r="B496" t="s">
        <v>747</v>
      </c>
      <c r="C496" t="s">
        <v>857</v>
      </c>
      <c r="D496" t="b">
        <v>1</v>
      </c>
      <c r="E496" t="b">
        <v>0</v>
      </c>
      <c r="F496" t="b">
        <v>0</v>
      </c>
      <c r="G496" t="b">
        <v>0</v>
      </c>
      <c r="H496" t="b">
        <v>0</v>
      </c>
      <c r="I496" t="b">
        <v>0</v>
      </c>
      <c r="J496" t="b">
        <v>0</v>
      </c>
      <c r="K496" t="b">
        <v>0</v>
      </c>
      <c r="L496" t="b">
        <v>0</v>
      </c>
      <c r="M496" t="s">
        <v>860</v>
      </c>
      <c r="N496" t="s">
        <v>1698</v>
      </c>
      <c r="O496" t="s">
        <v>2191</v>
      </c>
      <c r="P496" t="s">
        <v>2674</v>
      </c>
      <c r="Q496" s="7" t="s">
        <v>3174</v>
      </c>
    </row>
    <row r="497" spans="1:19">
      <c r="A497" t="s">
        <v>514</v>
      </c>
      <c r="B497" t="s">
        <v>548</v>
      </c>
      <c r="C497" t="s">
        <v>857</v>
      </c>
      <c r="D497" t="b">
        <v>1</v>
      </c>
      <c r="E497" t="b">
        <v>0</v>
      </c>
      <c r="F497" t="b">
        <v>0</v>
      </c>
      <c r="G497" t="b">
        <v>0</v>
      </c>
      <c r="H497" t="b">
        <v>0</v>
      </c>
      <c r="I497" t="b">
        <v>0</v>
      </c>
      <c r="J497" t="b">
        <v>0</v>
      </c>
      <c r="K497" t="b">
        <v>0</v>
      </c>
      <c r="L497" t="b">
        <v>0</v>
      </c>
      <c r="N497" t="s">
        <v>1699</v>
      </c>
      <c r="O497" t="s">
        <v>2192</v>
      </c>
      <c r="P497" t="s">
        <v>2675</v>
      </c>
      <c r="Q497" s="7" t="s">
        <v>3175</v>
      </c>
      <c r="S497" t="s">
        <v>3825</v>
      </c>
    </row>
    <row r="498" spans="1:19">
      <c r="A498" t="s">
        <v>515</v>
      </c>
      <c r="B498" t="s">
        <v>621</v>
      </c>
      <c r="C498" t="s">
        <v>857</v>
      </c>
      <c r="D498" t="b">
        <v>1</v>
      </c>
      <c r="E498" t="b">
        <v>0</v>
      </c>
      <c r="F498" t="b">
        <v>0</v>
      </c>
      <c r="G498" t="b">
        <v>0</v>
      </c>
      <c r="H498" t="b">
        <v>0</v>
      </c>
      <c r="I498" t="b">
        <v>0</v>
      </c>
      <c r="J498" t="b">
        <v>0</v>
      </c>
      <c r="K498" t="b">
        <v>0</v>
      </c>
      <c r="L498" t="b">
        <v>0</v>
      </c>
      <c r="M498" t="s">
        <v>860</v>
      </c>
      <c r="N498" t="s">
        <v>1700</v>
      </c>
      <c r="O498" t="s">
        <v>2193</v>
      </c>
      <c r="P498" t="s">
        <v>2676</v>
      </c>
      <c r="Q498" s="7" t="s">
        <v>3176</v>
      </c>
    </row>
    <row r="499" spans="1:19">
      <c r="A499" t="s">
        <v>516</v>
      </c>
      <c r="B499" t="s">
        <v>530</v>
      </c>
      <c r="C499" t="s">
        <v>857</v>
      </c>
      <c r="D499" t="b">
        <v>1</v>
      </c>
      <c r="E499" t="b">
        <v>0</v>
      </c>
      <c r="F499" t="b">
        <v>0</v>
      </c>
      <c r="G499" t="b">
        <v>0</v>
      </c>
      <c r="H499" t="b">
        <v>0</v>
      </c>
      <c r="I499" t="b">
        <v>0</v>
      </c>
      <c r="J499" t="b">
        <v>0</v>
      </c>
      <c r="K499" t="b">
        <v>0</v>
      </c>
      <c r="L499" t="b">
        <v>1</v>
      </c>
      <c r="M499" t="s">
        <v>1213</v>
      </c>
      <c r="N499" t="s">
        <v>1701</v>
      </c>
      <c r="O499" t="s">
        <v>2194</v>
      </c>
      <c r="P499" t="s">
        <v>2677</v>
      </c>
      <c r="Q499" s="7" t="s">
        <v>3177</v>
      </c>
      <c r="R499" t="s">
        <v>3522</v>
      </c>
    </row>
    <row r="500" spans="1:19">
      <c r="A500" t="s">
        <v>517</v>
      </c>
      <c r="B500" t="s">
        <v>548</v>
      </c>
      <c r="C500" t="s">
        <v>857</v>
      </c>
      <c r="D500" t="b">
        <v>1</v>
      </c>
      <c r="E500" t="b">
        <v>0</v>
      </c>
      <c r="F500" t="b">
        <v>0</v>
      </c>
      <c r="G500" t="b">
        <v>0</v>
      </c>
      <c r="H500" t="b">
        <v>0</v>
      </c>
      <c r="I500" t="b">
        <v>0</v>
      </c>
      <c r="J500" t="b">
        <v>0</v>
      </c>
      <c r="K500" t="b">
        <v>0</v>
      </c>
      <c r="L500" t="b">
        <v>1</v>
      </c>
      <c r="M500" t="s">
        <v>1214</v>
      </c>
      <c r="N500" t="s">
        <v>1702</v>
      </c>
      <c r="O500" t="s">
        <v>2195</v>
      </c>
      <c r="P500" t="s">
        <v>2678</v>
      </c>
      <c r="Q500" s="7" t="s">
        <v>3178</v>
      </c>
      <c r="R500" t="s">
        <v>3523</v>
      </c>
    </row>
    <row r="501" spans="1:19">
      <c r="A501" t="s">
        <v>518</v>
      </c>
      <c r="B501" t="s">
        <v>748</v>
      </c>
      <c r="C501" t="s">
        <v>858</v>
      </c>
      <c r="D501" t="b">
        <v>1</v>
      </c>
      <c r="E501" t="b">
        <v>0</v>
      </c>
      <c r="F501" t="b">
        <v>0</v>
      </c>
      <c r="G501" t="b">
        <v>0</v>
      </c>
      <c r="H501" t="b">
        <v>0</v>
      </c>
      <c r="I501" t="b">
        <v>0</v>
      </c>
      <c r="J501" t="b">
        <v>0</v>
      </c>
      <c r="K501" t="b">
        <v>0</v>
      </c>
      <c r="L501" t="b">
        <v>0</v>
      </c>
      <c r="N501" t="s">
        <v>1703</v>
      </c>
      <c r="O501" t="s">
        <v>2196</v>
      </c>
      <c r="P501" t="s">
        <v>2679</v>
      </c>
      <c r="Q501" s="7" t="s">
        <v>3179</v>
      </c>
      <c r="S501" t="s">
        <v>3826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9"/>
  <sheetViews>
    <sheetView workbookViewId="0"/>
  </sheetViews>
  <sheetFormatPr defaultRowHeight="15"/>
  <sheetData>
    <row r="1" spans="1:12">
      <c r="A1" s="1" t="s">
        <v>4057</v>
      </c>
      <c r="B1" s="1"/>
      <c r="C1" s="1"/>
      <c r="D1" s="1"/>
      <c r="E1" s="1"/>
      <c r="G1" s="1" t="s">
        <v>4058</v>
      </c>
      <c r="H1" s="1"/>
      <c r="I1" s="1"/>
      <c r="J1" s="1"/>
      <c r="K1" s="1"/>
      <c r="L1" s="1"/>
    </row>
    <row r="2" spans="1:12">
      <c r="A2" s="1" t="s">
        <v>4059</v>
      </c>
      <c r="B2" s="1" t="s">
        <v>4060</v>
      </c>
      <c r="C2" s="1" t="s">
        <v>4061</v>
      </c>
      <c r="D2" s="1" t="s">
        <v>4062</v>
      </c>
      <c r="E2" s="1" t="s">
        <v>4063</v>
      </c>
      <c r="G2" s="1" t="s">
        <v>3845</v>
      </c>
      <c r="H2" s="1" t="s">
        <v>4064</v>
      </c>
      <c r="I2" s="1" t="s">
        <v>4065</v>
      </c>
      <c r="J2" s="1" t="s">
        <v>4066</v>
      </c>
      <c r="K2" s="1" t="s">
        <v>4067</v>
      </c>
      <c r="L2" s="1" t="s">
        <v>4068</v>
      </c>
    </row>
    <row r="3" spans="1:12">
      <c r="A3" t="s">
        <v>4069</v>
      </c>
      <c r="B3">
        <v>41.7</v>
      </c>
      <c r="C3">
        <v>0</v>
      </c>
      <c r="D3">
        <v>1</v>
      </c>
      <c r="E3" t="s">
        <v>4070</v>
      </c>
      <c r="G3" t="s">
        <v>4133</v>
      </c>
      <c r="H3" t="s">
        <v>4134</v>
      </c>
      <c r="I3" t="s">
        <v>4135</v>
      </c>
      <c r="J3" t="s">
        <v>852</v>
      </c>
      <c r="K3">
        <v>2E-28</v>
      </c>
      <c r="L3" s="4" t="s">
        <v>4137</v>
      </c>
    </row>
    <row r="4" spans="1:12">
      <c r="A4" t="s">
        <v>4071</v>
      </c>
      <c r="B4">
        <v>32.7</v>
      </c>
      <c r="C4">
        <v>0</v>
      </c>
      <c r="D4">
        <v>1</v>
      </c>
      <c r="E4" t="s">
        <v>4070</v>
      </c>
      <c r="G4" t="s">
        <v>4133</v>
      </c>
      <c r="H4" t="s">
        <v>4134</v>
      </c>
      <c r="I4" t="s">
        <v>4135</v>
      </c>
      <c r="J4" t="s">
        <v>852</v>
      </c>
      <c r="K4">
        <v>5E-13</v>
      </c>
      <c r="L4" s="4" t="s">
        <v>4137</v>
      </c>
    </row>
    <row r="5" spans="1:12">
      <c r="A5" t="s">
        <v>4072</v>
      </c>
      <c r="B5">
        <v>22.8</v>
      </c>
      <c r="C5">
        <v>0</v>
      </c>
      <c r="D5">
        <v>1</v>
      </c>
      <c r="E5" t="s">
        <v>4070</v>
      </c>
      <c r="G5" t="s">
        <v>4133</v>
      </c>
      <c r="H5" t="s">
        <v>4134</v>
      </c>
      <c r="I5" t="s">
        <v>4138</v>
      </c>
      <c r="J5" t="s">
        <v>858</v>
      </c>
      <c r="K5">
        <v>2E-18</v>
      </c>
      <c r="L5" s="4" t="s">
        <v>4140</v>
      </c>
    </row>
    <row r="6" spans="1:12">
      <c r="A6" t="s">
        <v>4073</v>
      </c>
      <c r="B6">
        <v>11.4</v>
      </c>
      <c r="C6">
        <v>0</v>
      </c>
      <c r="D6">
        <v>1</v>
      </c>
      <c r="E6" t="s">
        <v>4070</v>
      </c>
      <c r="G6" t="s">
        <v>4141</v>
      </c>
      <c r="H6" t="s">
        <v>4134</v>
      </c>
      <c r="I6" t="s">
        <v>4142</v>
      </c>
      <c r="J6" t="s">
        <v>852</v>
      </c>
      <c r="K6">
        <v>4E-61</v>
      </c>
      <c r="L6" s="4" t="s">
        <v>4144</v>
      </c>
    </row>
    <row r="7" spans="1:12">
      <c r="A7" t="s">
        <v>4074</v>
      </c>
      <c r="B7">
        <v>11.2</v>
      </c>
      <c r="C7">
        <v>0</v>
      </c>
      <c r="D7">
        <v>1</v>
      </c>
      <c r="E7" t="s">
        <v>4070</v>
      </c>
      <c r="G7" t="s">
        <v>4141</v>
      </c>
      <c r="H7" t="s">
        <v>4134</v>
      </c>
      <c r="I7" t="s">
        <v>4142</v>
      </c>
      <c r="J7" t="s">
        <v>852</v>
      </c>
      <c r="K7">
        <v>1E-18</v>
      </c>
      <c r="L7" s="4" t="s">
        <v>4144</v>
      </c>
    </row>
    <row r="8" spans="1:12">
      <c r="A8" t="s">
        <v>4075</v>
      </c>
      <c r="B8">
        <v>10.4</v>
      </c>
      <c r="C8">
        <v>0</v>
      </c>
      <c r="D8">
        <v>1</v>
      </c>
      <c r="E8" t="s">
        <v>4070</v>
      </c>
      <c r="G8" t="s">
        <v>4141</v>
      </c>
      <c r="H8" t="s">
        <v>4134</v>
      </c>
      <c r="I8" t="s">
        <v>4142</v>
      </c>
      <c r="J8" t="s">
        <v>852</v>
      </c>
      <c r="K8">
        <v>5E-10</v>
      </c>
      <c r="L8" s="4" t="s">
        <v>4144</v>
      </c>
    </row>
    <row r="9" spans="1:12">
      <c r="A9" t="s">
        <v>4076</v>
      </c>
      <c r="B9">
        <v>10.3</v>
      </c>
      <c r="C9">
        <v>0</v>
      </c>
      <c r="D9">
        <v>1</v>
      </c>
      <c r="E9" t="s">
        <v>4070</v>
      </c>
      <c r="G9" t="s">
        <v>4145</v>
      </c>
      <c r="H9" t="s">
        <v>4134</v>
      </c>
      <c r="I9" t="s">
        <v>4146</v>
      </c>
      <c r="J9" t="s">
        <v>853</v>
      </c>
      <c r="K9">
        <v>3E-193</v>
      </c>
      <c r="L9" s="4" t="s">
        <v>4148</v>
      </c>
    </row>
    <row r="10" spans="1:12">
      <c r="A10" t="s">
        <v>4077</v>
      </c>
      <c r="B10">
        <v>10</v>
      </c>
      <c r="C10">
        <v>0</v>
      </c>
      <c r="D10">
        <v>1</v>
      </c>
      <c r="E10" t="s">
        <v>4070</v>
      </c>
      <c r="G10" t="s">
        <v>4149</v>
      </c>
      <c r="H10" t="s">
        <v>4134</v>
      </c>
      <c r="I10" t="s">
        <v>4150</v>
      </c>
      <c r="J10" t="s">
        <v>851</v>
      </c>
      <c r="K10">
        <v>7.999999999999999E-96</v>
      </c>
      <c r="L10" s="4" t="s">
        <v>4152</v>
      </c>
    </row>
    <row r="11" spans="1:12">
      <c r="A11" t="s">
        <v>4008</v>
      </c>
      <c r="B11">
        <v>8.300000000000001</v>
      </c>
      <c r="C11">
        <v>0</v>
      </c>
      <c r="D11">
        <v>1</v>
      </c>
      <c r="E11" t="s">
        <v>4070</v>
      </c>
      <c r="G11" t="s">
        <v>4149</v>
      </c>
      <c r="H11" t="s">
        <v>4134</v>
      </c>
      <c r="I11" t="s">
        <v>4153</v>
      </c>
      <c r="J11" t="s">
        <v>851</v>
      </c>
      <c r="K11">
        <v>2E-54</v>
      </c>
      <c r="L11" s="4" t="s">
        <v>4155</v>
      </c>
    </row>
    <row r="12" spans="1:12">
      <c r="A12" t="s">
        <v>4078</v>
      </c>
      <c r="B12">
        <v>8.1</v>
      </c>
      <c r="C12">
        <v>0</v>
      </c>
      <c r="D12">
        <v>1</v>
      </c>
      <c r="E12" t="s">
        <v>4070</v>
      </c>
      <c r="G12" t="s">
        <v>4149</v>
      </c>
      <c r="H12" t="s">
        <v>4134</v>
      </c>
      <c r="I12" t="s">
        <v>4153</v>
      </c>
      <c r="J12" t="s">
        <v>851</v>
      </c>
      <c r="K12">
        <v>8E-41</v>
      </c>
      <c r="L12" s="4" t="s">
        <v>4155</v>
      </c>
    </row>
    <row r="13" spans="1:12">
      <c r="A13" t="s">
        <v>4079</v>
      </c>
      <c r="B13">
        <v>4</v>
      </c>
      <c r="C13">
        <v>0</v>
      </c>
      <c r="D13">
        <v>1</v>
      </c>
      <c r="E13" t="s">
        <v>4070</v>
      </c>
      <c r="G13" t="s">
        <v>4149</v>
      </c>
      <c r="H13" t="s">
        <v>4134</v>
      </c>
      <c r="I13" t="s">
        <v>4150</v>
      </c>
      <c r="J13" t="s">
        <v>853</v>
      </c>
      <c r="K13">
        <v>2E-10</v>
      </c>
      <c r="L13" s="4" t="s">
        <v>4157</v>
      </c>
    </row>
    <row r="14" spans="1:12">
      <c r="A14" t="s">
        <v>4080</v>
      </c>
      <c r="B14">
        <v>4</v>
      </c>
      <c r="C14">
        <v>0</v>
      </c>
      <c r="D14">
        <v>1</v>
      </c>
      <c r="E14" t="s">
        <v>4070</v>
      </c>
      <c r="G14" t="s">
        <v>4149</v>
      </c>
      <c r="H14" t="s">
        <v>4134</v>
      </c>
      <c r="I14" t="s">
        <v>4158</v>
      </c>
      <c r="J14" t="s">
        <v>855</v>
      </c>
      <c r="K14">
        <v>1E-23</v>
      </c>
      <c r="L14" s="4" t="s">
        <v>4160</v>
      </c>
    </row>
    <row r="15" spans="1:12">
      <c r="A15" t="s">
        <v>4081</v>
      </c>
      <c r="B15">
        <v>3.4</v>
      </c>
      <c r="C15">
        <v>0</v>
      </c>
      <c r="D15">
        <v>1</v>
      </c>
      <c r="E15" t="s">
        <v>4070</v>
      </c>
      <c r="G15" t="s">
        <v>4149</v>
      </c>
      <c r="H15" t="s">
        <v>4134</v>
      </c>
      <c r="I15" t="s">
        <v>4138</v>
      </c>
      <c r="J15" t="s">
        <v>857</v>
      </c>
      <c r="K15">
        <v>3E-14</v>
      </c>
      <c r="L15" s="4" t="s">
        <v>4162</v>
      </c>
    </row>
    <row r="16" spans="1:12">
      <c r="A16" t="s">
        <v>4082</v>
      </c>
      <c r="B16">
        <v>2.8</v>
      </c>
      <c r="C16">
        <v>0</v>
      </c>
      <c r="D16">
        <v>1</v>
      </c>
      <c r="E16" t="s">
        <v>4070</v>
      </c>
    </row>
    <row r="17" spans="1:5">
      <c r="A17" t="s">
        <v>4083</v>
      </c>
      <c r="B17">
        <v>2.8</v>
      </c>
      <c r="C17">
        <v>0</v>
      </c>
      <c r="D17">
        <v>1</v>
      </c>
      <c r="E17" t="s">
        <v>4070</v>
      </c>
    </row>
    <row r="18" spans="1:5">
      <c r="A18" t="s">
        <v>4084</v>
      </c>
      <c r="B18">
        <v>2.7</v>
      </c>
      <c r="C18">
        <v>0</v>
      </c>
      <c r="D18">
        <v>1</v>
      </c>
      <c r="E18" t="s">
        <v>4070</v>
      </c>
    </row>
    <row r="19" spans="1:5">
      <c r="A19" t="s">
        <v>4085</v>
      </c>
      <c r="B19">
        <v>2.5</v>
      </c>
      <c r="C19">
        <v>0</v>
      </c>
      <c r="D19">
        <v>1</v>
      </c>
      <c r="E19" t="s">
        <v>4070</v>
      </c>
    </row>
    <row r="20" spans="1:5">
      <c r="A20" t="s">
        <v>4086</v>
      </c>
      <c r="B20">
        <v>-2.5</v>
      </c>
      <c r="C20">
        <v>0</v>
      </c>
      <c r="D20">
        <v>1</v>
      </c>
      <c r="E20" t="s">
        <v>4087</v>
      </c>
    </row>
    <row r="21" spans="1:5">
      <c r="A21" t="s">
        <v>4088</v>
      </c>
      <c r="B21">
        <v>-2.6</v>
      </c>
      <c r="C21">
        <v>0</v>
      </c>
      <c r="D21">
        <v>1</v>
      </c>
      <c r="E21" t="s">
        <v>4087</v>
      </c>
    </row>
    <row r="22" spans="1:5">
      <c r="A22" t="s">
        <v>4089</v>
      </c>
      <c r="B22">
        <v>-2.6</v>
      </c>
      <c r="C22">
        <v>0</v>
      </c>
      <c r="D22">
        <v>1</v>
      </c>
      <c r="E22" t="s">
        <v>4087</v>
      </c>
    </row>
    <row r="23" spans="1:5">
      <c r="A23" t="s">
        <v>4090</v>
      </c>
      <c r="B23">
        <v>-2.6</v>
      </c>
      <c r="C23">
        <v>0</v>
      </c>
      <c r="D23">
        <v>1</v>
      </c>
      <c r="E23" t="s">
        <v>4087</v>
      </c>
    </row>
    <row r="24" spans="1:5">
      <c r="A24" t="s">
        <v>4091</v>
      </c>
      <c r="B24">
        <v>-2.7</v>
      </c>
      <c r="C24">
        <v>0</v>
      </c>
      <c r="D24">
        <v>1</v>
      </c>
      <c r="E24" t="s">
        <v>4087</v>
      </c>
    </row>
    <row r="25" spans="1:5">
      <c r="A25" t="s">
        <v>4092</v>
      </c>
      <c r="B25">
        <v>-2.7</v>
      </c>
      <c r="C25">
        <v>0</v>
      </c>
      <c r="D25">
        <v>1</v>
      </c>
      <c r="E25" t="s">
        <v>4087</v>
      </c>
    </row>
    <row r="26" spans="1:5">
      <c r="A26" t="s">
        <v>4093</v>
      </c>
      <c r="B26">
        <v>-2.7</v>
      </c>
      <c r="C26">
        <v>0</v>
      </c>
      <c r="D26">
        <v>1</v>
      </c>
      <c r="E26" t="s">
        <v>4087</v>
      </c>
    </row>
    <row r="27" spans="1:5">
      <c r="A27" t="s">
        <v>4094</v>
      </c>
      <c r="B27">
        <v>-2.7</v>
      </c>
      <c r="C27">
        <v>0</v>
      </c>
      <c r="D27">
        <v>1</v>
      </c>
      <c r="E27" t="s">
        <v>4087</v>
      </c>
    </row>
    <row r="28" spans="1:5">
      <c r="A28" t="s">
        <v>4095</v>
      </c>
      <c r="B28">
        <v>-2.7</v>
      </c>
      <c r="C28">
        <v>0</v>
      </c>
      <c r="D28">
        <v>1</v>
      </c>
      <c r="E28" t="s">
        <v>4087</v>
      </c>
    </row>
    <row r="29" spans="1:5">
      <c r="A29" t="s">
        <v>4096</v>
      </c>
      <c r="B29">
        <v>-2.8</v>
      </c>
      <c r="C29">
        <v>0</v>
      </c>
      <c r="D29">
        <v>1</v>
      </c>
      <c r="E29" t="s">
        <v>4087</v>
      </c>
    </row>
    <row r="30" spans="1:5">
      <c r="A30" t="s">
        <v>4097</v>
      </c>
      <c r="B30">
        <v>-2.8</v>
      </c>
      <c r="C30">
        <v>0</v>
      </c>
      <c r="D30">
        <v>1</v>
      </c>
      <c r="E30" t="s">
        <v>4087</v>
      </c>
    </row>
    <row r="31" spans="1:5">
      <c r="A31" t="s">
        <v>4098</v>
      </c>
      <c r="B31">
        <v>-2.9</v>
      </c>
      <c r="C31">
        <v>0</v>
      </c>
      <c r="D31">
        <v>1</v>
      </c>
      <c r="E31" t="s">
        <v>4087</v>
      </c>
    </row>
    <row r="32" spans="1:5">
      <c r="A32" t="s">
        <v>4099</v>
      </c>
      <c r="B32">
        <v>-2.9</v>
      </c>
      <c r="C32">
        <v>0</v>
      </c>
      <c r="D32">
        <v>1</v>
      </c>
      <c r="E32" t="s">
        <v>4087</v>
      </c>
    </row>
    <row r="33" spans="1:5">
      <c r="A33" t="s">
        <v>4100</v>
      </c>
      <c r="B33">
        <v>-2.9</v>
      </c>
      <c r="C33">
        <v>0</v>
      </c>
      <c r="D33">
        <v>1</v>
      </c>
      <c r="E33" t="s">
        <v>4087</v>
      </c>
    </row>
    <row r="34" spans="1:5">
      <c r="A34" t="s">
        <v>3926</v>
      </c>
      <c r="B34">
        <v>-3</v>
      </c>
      <c r="C34">
        <v>0</v>
      </c>
      <c r="D34">
        <v>1</v>
      </c>
      <c r="E34" t="s">
        <v>4087</v>
      </c>
    </row>
    <row r="35" spans="1:5">
      <c r="A35" t="s">
        <v>4101</v>
      </c>
      <c r="B35">
        <v>-3.1</v>
      </c>
      <c r="C35">
        <v>0</v>
      </c>
      <c r="D35">
        <v>1</v>
      </c>
      <c r="E35" t="s">
        <v>4087</v>
      </c>
    </row>
    <row r="36" spans="1:5">
      <c r="A36" t="s">
        <v>4102</v>
      </c>
      <c r="B36">
        <v>-3.2</v>
      </c>
      <c r="C36">
        <v>0</v>
      </c>
      <c r="D36">
        <v>1</v>
      </c>
      <c r="E36" t="s">
        <v>4087</v>
      </c>
    </row>
    <row r="37" spans="1:5">
      <c r="A37" t="s">
        <v>4103</v>
      </c>
      <c r="B37">
        <v>-3.3</v>
      </c>
      <c r="C37">
        <v>0</v>
      </c>
      <c r="D37">
        <v>1</v>
      </c>
      <c r="E37" t="s">
        <v>4087</v>
      </c>
    </row>
    <row r="38" spans="1:5">
      <c r="A38" t="s">
        <v>4104</v>
      </c>
      <c r="B38">
        <v>-3.3</v>
      </c>
      <c r="C38">
        <v>0</v>
      </c>
      <c r="D38">
        <v>1</v>
      </c>
      <c r="E38" t="s">
        <v>4087</v>
      </c>
    </row>
    <row r="39" spans="1:5">
      <c r="A39" t="s">
        <v>4023</v>
      </c>
      <c r="B39">
        <v>-3.4</v>
      </c>
      <c r="C39">
        <v>0</v>
      </c>
      <c r="D39">
        <v>1</v>
      </c>
      <c r="E39" t="s">
        <v>4087</v>
      </c>
    </row>
    <row r="40" spans="1:5">
      <c r="A40" t="s">
        <v>4105</v>
      </c>
      <c r="B40">
        <v>-3.6</v>
      </c>
      <c r="C40">
        <v>0</v>
      </c>
      <c r="D40">
        <v>1</v>
      </c>
      <c r="E40" t="s">
        <v>4087</v>
      </c>
    </row>
    <row r="41" spans="1:5">
      <c r="A41" t="s">
        <v>4106</v>
      </c>
      <c r="B41">
        <v>-3.6</v>
      </c>
      <c r="C41">
        <v>0</v>
      </c>
      <c r="D41">
        <v>1</v>
      </c>
      <c r="E41" t="s">
        <v>4087</v>
      </c>
    </row>
    <row r="42" spans="1:5">
      <c r="A42" t="s">
        <v>4107</v>
      </c>
      <c r="B42">
        <v>-3.8</v>
      </c>
      <c r="C42">
        <v>0</v>
      </c>
      <c r="D42">
        <v>1</v>
      </c>
      <c r="E42" t="s">
        <v>4087</v>
      </c>
    </row>
    <row r="43" spans="1:5">
      <c r="A43" t="s">
        <v>4108</v>
      </c>
      <c r="B43">
        <v>-4.2</v>
      </c>
      <c r="C43">
        <v>0</v>
      </c>
      <c r="D43">
        <v>1</v>
      </c>
      <c r="E43" t="s">
        <v>4087</v>
      </c>
    </row>
    <row r="44" spans="1:5">
      <c r="A44" t="s">
        <v>4109</v>
      </c>
      <c r="B44">
        <v>-4.2</v>
      </c>
      <c r="C44">
        <v>0</v>
      </c>
      <c r="D44">
        <v>1</v>
      </c>
      <c r="E44" t="s">
        <v>4087</v>
      </c>
    </row>
    <row r="45" spans="1:5">
      <c r="A45" t="s">
        <v>4110</v>
      </c>
      <c r="B45">
        <v>-4.4</v>
      </c>
      <c r="C45">
        <v>0</v>
      </c>
      <c r="D45">
        <v>1</v>
      </c>
      <c r="E45" t="s">
        <v>4087</v>
      </c>
    </row>
    <row r="46" spans="1:5">
      <c r="A46" t="s">
        <v>4111</v>
      </c>
      <c r="B46">
        <v>-4.4</v>
      </c>
      <c r="C46">
        <v>0</v>
      </c>
      <c r="D46">
        <v>1</v>
      </c>
      <c r="E46" t="s">
        <v>4087</v>
      </c>
    </row>
    <row r="47" spans="1:5">
      <c r="A47" t="s">
        <v>4112</v>
      </c>
      <c r="B47">
        <v>-4.4</v>
      </c>
      <c r="C47">
        <v>0</v>
      </c>
      <c r="D47">
        <v>1</v>
      </c>
      <c r="E47" t="s">
        <v>4087</v>
      </c>
    </row>
    <row r="48" spans="1:5">
      <c r="A48" t="s">
        <v>4113</v>
      </c>
      <c r="B48">
        <v>-4.7</v>
      </c>
      <c r="C48">
        <v>0</v>
      </c>
      <c r="D48">
        <v>1</v>
      </c>
      <c r="E48" t="s">
        <v>4087</v>
      </c>
    </row>
    <row r="49" spans="1:5">
      <c r="A49" t="s">
        <v>4114</v>
      </c>
      <c r="B49">
        <v>-4.8</v>
      </c>
      <c r="C49">
        <v>0</v>
      </c>
      <c r="D49">
        <v>1</v>
      </c>
      <c r="E49" t="s">
        <v>4087</v>
      </c>
    </row>
    <row r="50" spans="1:5">
      <c r="A50" t="s">
        <v>4115</v>
      </c>
      <c r="B50">
        <v>-4.9</v>
      </c>
      <c r="C50">
        <v>0</v>
      </c>
      <c r="D50">
        <v>1</v>
      </c>
      <c r="E50" t="s">
        <v>4087</v>
      </c>
    </row>
    <row r="51" spans="1:5">
      <c r="A51" t="s">
        <v>4116</v>
      </c>
      <c r="B51">
        <v>-5.1</v>
      </c>
      <c r="C51">
        <v>0</v>
      </c>
      <c r="D51">
        <v>1</v>
      </c>
      <c r="E51" t="s">
        <v>4087</v>
      </c>
    </row>
    <row r="52" spans="1:5">
      <c r="A52" t="s">
        <v>4117</v>
      </c>
      <c r="B52">
        <v>-5.2</v>
      </c>
      <c r="C52">
        <v>0</v>
      </c>
      <c r="D52">
        <v>1</v>
      </c>
      <c r="E52" t="s">
        <v>4087</v>
      </c>
    </row>
    <row r="53" spans="1:5">
      <c r="A53" t="s">
        <v>4118</v>
      </c>
      <c r="B53">
        <v>-5.3</v>
      </c>
      <c r="C53">
        <v>0</v>
      </c>
      <c r="D53">
        <v>1</v>
      </c>
      <c r="E53" t="s">
        <v>4087</v>
      </c>
    </row>
    <row r="54" spans="1:5">
      <c r="A54" t="s">
        <v>4119</v>
      </c>
      <c r="B54">
        <v>-5.4</v>
      </c>
      <c r="C54">
        <v>0</v>
      </c>
      <c r="D54">
        <v>1</v>
      </c>
      <c r="E54" t="s">
        <v>4087</v>
      </c>
    </row>
    <row r="55" spans="1:5">
      <c r="A55" t="s">
        <v>3939</v>
      </c>
      <c r="B55">
        <v>-5.6</v>
      </c>
      <c r="C55">
        <v>0</v>
      </c>
      <c r="D55">
        <v>1</v>
      </c>
      <c r="E55" t="s">
        <v>4087</v>
      </c>
    </row>
    <row r="56" spans="1:5">
      <c r="A56" t="s">
        <v>4120</v>
      </c>
      <c r="B56">
        <v>-5.9</v>
      </c>
      <c r="C56">
        <v>0</v>
      </c>
      <c r="D56">
        <v>1</v>
      </c>
      <c r="E56" t="s">
        <v>4087</v>
      </c>
    </row>
    <row r="57" spans="1:5">
      <c r="A57" t="s">
        <v>4121</v>
      </c>
      <c r="B57">
        <v>-6</v>
      </c>
      <c r="C57">
        <v>0</v>
      </c>
      <c r="D57">
        <v>1</v>
      </c>
      <c r="E57" t="s">
        <v>4087</v>
      </c>
    </row>
    <row r="58" spans="1:5">
      <c r="A58" t="s">
        <v>4122</v>
      </c>
      <c r="B58">
        <v>-6</v>
      </c>
      <c r="C58">
        <v>0</v>
      </c>
      <c r="D58">
        <v>1</v>
      </c>
      <c r="E58" t="s">
        <v>4087</v>
      </c>
    </row>
    <row r="59" spans="1:5">
      <c r="A59" t="s">
        <v>4123</v>
      </c>
      <c r="B59">
        <v>-6.2</v>
      </c>
      <c r="C59">
        <v>0</v>
      </c>
      <c r="D59">
        <v>1</v>
      </c>
      <c r="E59" t="s">
        <v>4087</v>
      </c>
    </row>
    <row r="60" spans="1:5">
      <c r="A60" t="s">
        <v>4124</v>
      </c>
      <c r="B60">
        <v>-6.4</v>
      </c>
      <c r="C60">
        <v>0</v>
      </c>
      <c r="D60">
        <v>1</v>
      </c>
      <c r="E60" t="s">
        <v>4087</v>
      </c>
    </row>
    <row r="61" spans="1:5">
      <c r="A61" t="s">
        <v>4125</v>
      </c>
      <c r="B61">
        <v>-7.2</v>
      </c>
      <c r="C61">
        <v>0</v>
      </c>
      <c r="D61">
        <v>1</v>
      </c>
      <c r="E61" t="s">
        <v>4087</v>
      </c>
    </row>
    <row r="62" spans="1:5">
      <c r="A62" t="s">
        <v>4126</v>
      </c>
      <c r="B62">
        <v>-7.4</v>
      </c>
      <c r="C62">
        <v>0</v>
      </c>
      <c r="D62">
        <v>1</v>
      </c>
      <c r="E62" t="s">
        <v>4087</v>
      </c>
    </row>
    <row r="63" spans="1:5">
      <c r="A63" t="s">
        <v>4127</v>
      </c>
      <c r="B63">
        <v>-8</v>
      </c>
      <c r="C63">
        <v>0</v>
      </c>
      <c r="D63">
        <v>1</v>
      </c>
      <c r="E63" t="s">
        <v>4087</v>
      </c>
    </row>
    <row r="64" spans="1:5">
      <c r="A64" t="s">
        <v>4128</v>
      </c>
      <c r="B64">
        <v>-9.300000000000001</v>
      </c>
      <c r="C64">
        <v>0</v>
      </c>
      <c r="D64">
        <v>1</v>
      </c>
      <c r="E64" t="s">
        <v>4087</v>
      </c>
    </row>
    <row r="65" spans="1:5">
      <c r="A65" t="s">
        <v>4129</v>
      </c>
      <c r="B65">
        <v>-9.300000000000001</v>
      </c>
      <c r="C65">
        <v>0</v>
      </c>
      <c r="D65">
        <v>1</v>
      </c>
      <c r="E65" t="s">
        <v>4087</v>
      </c>
    </row>
    <row r="66" spans="1:5">
      <c r="A66" t="s">
        <v>4130</v>
      </c>
      <c r="B66">
        <v>-11.1</v>
      </c>
      <c r="C66">
        <v>0</v>
      </c>
      <c r="D66">
        <v>1</v>
      </c>
      <c r="E66" t="s">
        <v>4087</v>
      </c>
    </row>
    <row r="67" spans="1:5">
      <c r="A67" t="s">
        <v>3931</v>
      </c>
      <c r="B67">
        <v>-14.2</v>
      </c>
      <c r="C67">
        <v>0</v>
      </c>
      <c r="D67">
        <v>1</v>
      </c>
      <c r="E67" t="s">
        <v>4087</v>
      </c>
    </row>
    <row r="68" spans="1:5">
      <c r="A68" t="s">
        <v>4131</v>
      </c>
      <c r="B68">
        <v>-14.9</v>
      </c>
      <c r="C68">
        <v>0</v>
      </c>
      <c r="D68">
        <v>1</v>
      </c>
      <c r="E68" t="s">
        <v>4087</v>
      </c>
    </row>
    <row r="69" spans="1:5">
      <c r="A69" t="s">
        <v>4132</v>
      </c>
      <c r="B69">
        <v>-16.3</v>
      </c>
      <c r="C69">
        <v>0</v>
      </c>
      <c r="D69">
        <v>1</v>
      </c>
      <c r="E69" t="s">
        <v>4087</v>
      </c>
    </row>
  </sheetData>
  <mergeCells count="2">
    <mergeCell ref="A1:E1"/>
    <mergeCell ref="G1:L1"/>
  </mergeCells>
  <conditionalFormatting sqref="B2:B69">
    <cfRule type="dataBar" priority="1">
      <dataBar>
        <cfvo type="min" val="0"/>
        <cfvo type="max" val="0"/>
        <color rgb="FF638EC6"/>
      </dataBar>
    </cfRule>
  </conditionalFormatting>
  <conditionalFormatting sqref="C2:C6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8"/>
  <sheetViews>
    <sheetView workbookViewId="0"/>
  </sheetViews>
  <sheetFormatPr defaultRowHeight="15"/>
  <sheetData>
    <row r="1" spans="1:11">
      <c r="A1" s="6" t="s">
        <v>3827</v>
      </c>
      <c r="B1" s="6" t="s">
        <v>3828</v>
      </c>
      <c r="C1" s="6" t="s">
        <v>3829</v>
      </c>
      <c r="D1" s="6" t="s">
        <v>3830</v>
      </c>
      <c r="E1" s="6" t="s">
        <v>3831</v>
      </c>
      <c r="F1" s="6" t="s">
        <v>3832</v>
      </c>
      <c r="G1" s="6" t="s">
        <v>3833</v>
      </c>
      <c r="H1" s="6" t="s">
        <v>3834</v>
      </c>
      <c r="I1" s="6" t="s">
        <v>3835</v>
      </c>
      <c r="J1" s="6" t="s">
        <v>3836</v>
      </c>
      <c r="K1" s="6" t="s">
        <v>3837</v>
      </c>
    </row>
    <row r="2" spans="1:11">
      <c r="A2" t="s">
        <v>3838</v>
      </c>
      <c r="B2" t="s">
        <v>3839</v>
      </c>
      <c r="C2" t="s">
        <v>3883</v>
      </c>
      <c r="D2">
        <v>1</v>
      </c>
      <c r="E2">
        <v>1</v>
      </c>
      <c r="F2">
        <v>1</v>
      </c>
      <c r="G2">
        <v>0.24</v>
      </c>
      <c r="H2">
        <v>0.32</v>
      </c>
      <c r="I2">
        <v>0</v>
      </c>
      <c r="J2">
        <v>0</v>
      </c>
      <c r="K2">
        <v>0</v>
      </c>
    </row>
    <row r="3" spans="1:11">
      <c r="A3" t="s">
        <v>3838</v>
      </c>
      <c r="B3" t="s">
        <v>3840</v>
      </c>
      <c r="C3" t="s">
        <v>3840</v>
      </c>
      <c r="D3">
        <v>1</v>
      </c>
      <c r="E3">
        <v>1</v>
      </c>
      <c r="F3">
        <v>0</v>
      </c>
      <c r="G3">
        <v>0.06</v>
      </c>
      <c r="H3">
        <v>0.32</v>
      </c>
      <c r="I3">
        <v>0</v>
      </c>
      <c r="J3">
        <v>0</v>
      </c>
      <c r="K3">
        <v>0</v>
      </c>
    </row>
    <row r="4" spans="1:11">
      <c r="A4" t="s">
        <v>3838</v>
      </c>
      <c r="B4" t="s">
        <v>3840</v>
      </c>
      <c r="C4" t="s">
        <v>3884</v>
      </c>
      <c r="D4">
        <v>1</v>
      </c>
      <c r="E4">
        <v>1</v>
      </c>
      <c r="F4">
        <v>0</v>
      </c>
      <c r="G4">
        <v>0.06</v>
      </c>
      <c r="H4">
        <v>0.32</v>
      </c>
      <c r="I4">
        <v>0</v>
      </c>
      <c r="J4">
        <v>0</v>
      </c>
      <c r="K4">
        <v>0</v>
      </c>
    </row>
    <row r="5" spans="1:11">
      <c r="A5" t="s">
        <v>3838</v>
      </c>
      <c r="B5" t="s">
        <v>3841</v>
      </c>
      <c r="C5" t="s">
        <v>3885</v>
      </c>
      <c r="D5">
        <v>1</v>
      </c>
      <c r="E5">
        <v>1</v>
      </c>
      <c r="F5">
        <v>0</v>
      </c>
      <c r="G5">
        <v>0.05</v>
      </c>
      <c r="H5">
        <v>0.32</v>
      </c>
      <c r="I5">
        <v>0</v>
      </c>
      <c r="J5">
        <v>0</v>
      </c>
      <c r="K5">
        <v>0</v>
      </c>
    </row>
    <row r="6" spans="1:11">
      <c r="A6" t="s">
        <v>3838</v>
      </c>
      <c r="B6" t="s">
        <v>3840</v>
      </c>
      <c r="C6" t="s">
        <v>3886</v>
      </c>
      <c r="D6">
        <v>1</v>
      </c>
      <c r="E6">
        <v>1</v>
      </c>
      <c r="F6">
        <v>0</v>
      </c>
      <c r="G6">
        <v>0.05</v>
      </c>
      <c r="H6">
        <v>0.32</v>
      </c>
      <c r="I6">
        <v>0</v>
      </c>
      <c r="J6">
        <v>0</v>
      </c>
      <c r="K6">
        <v>0</v>
      </c>
    </row>
    <row r="7" spans="1:11">
      <c r="A7" t="s">
        <v>3838</v>
      </c>
      <c r="B7" t="s">
        <v>3840</v>
      </c>
      <c r="C7" t="s">
        <v>3887</v>
      </c>
      <c r="D7">
        <v>1</v>
      </c>
      <c r="E7">
        <v>1</v>
      </c>
      <c r="F7">
        <v>0</v>
      </c>
      <c r="G7">
        <v>0.05</v>
      </c>
      <c r="H7">
        <v>0.27</v>
      </c>
      <c r="I7">
        <v>0</v>
      </c>
      <c r="J7">
        <v>0</v>
      </c>
      <c r="K7">
        <v>0</v>
      </c>
    </row>
    <row r="8" spans="1:11">
      <c r="A8" t="s">
        <v>3838</v>
      </c>
      <c r="B8" t="s">
        <v>3841</v>
      </c>
      <c r="C8" t="s">
        <v>3888</v>
      </c>
      <c r="D8">
        <v>1</v>
      </c>
      <c r="E8">
        <v>1</v>
      </c>
      <c r="F8">
        <v>0</v>
      </c>
      <c r="G8">
        <v>0.05</v>
      </c>
      <c r="H8">
        <v>0</v>
      </c>
      <c r="I8">
        <v>0</v>
      </c>
      <c r="J8">
        <v>0</v>
      </c>
      <c r="K8">
        <v>0</v>
      </c>
    </row>
    <row r="9" spans="1:11">
      <c r="A9" t="s">
        <v>3838</v>
      </c>
      <c r="B9" t="s">
        <v>3841</v>
      </c>
      <c r="C9" t="s">
        <v>3889</v>
      </c>
      <c r="D9">
        <v>1</v>
      </c>
      <c r="E9">
        <v>1</v>
      </c>
      <c r="F9">
        <v>0</v>
      </c>
      <c r="G9">
        <v>0.04</v>
      </c>
      <c r="H9">
        <v>0</v>
      </c>
      <c r="I9">
        <v>0</v>
      </c>
      <c r="J9">
        <v>0</v>
      </c>
      <c r="K9">
        <v>0</v>
      </c>
    </row>
    <row r="10" spans="1:11">
      <c r="A10" t="s">
        <v>3838</v>
      </c>
      <c r="B10" t="s">
        <v>3842</v>
      </c>
      <c r="C10" t="s">
        <v>3842</v>
      </c>
      <c r="D10">
        <v>1</v>
      </c>
      <c r="E10">
        <v>1</v>
      </c>
      <c r="F10">
        <v>1</v>
      </c>
      <c r="G10">
        <v>0.13</v>
      </c>
      <c r="H10">
        <v>0.24</v>
      </c>
      <c r="I10">
        <v>0</v>
      </c>
      <c r="J10">
        <v>0</v>
      </c>
      <c r="K10">
        <v>0</v>
      </c>
    </row>
    <row r="11" spans="1:11">
      <c r="A11" t="s">
        <v>3838</v>
      </c>
      <c r="B11" t="s">
        <v>3842</v>
      </c>
      <c r="C11" t="s">
        <v>3890</v>
      </c>
      <c r="D11">
        <v>1</v>
      </c>
      <c r="E11">
        <v>1</v>
      </c>
      <c r="F11">
        <v>1</v>
      </c>
      <c r="G11">
        <v>0.13</v>
      </c>
      <c r="H11">
        <v>0.24</v>
      </c>
      <c r="I11">
        <v>0</v>
      </c>
      <c r="J11">
        <v>0</v>
      </c>
      <c r="K11">
        <v>0</v>
      </c>
    </row>
    <row r="12" spans="1:11">
      <c r="A12" t="s">
        <v>3838</v>
      </c>
      <c r="B12" t="s">
        <v>3843</v>
      </c>
      <c r="C12" t="s">
        <v>3843</v>
      </c>
      <c r="D12">
        <v>1</v>
      </c>
      <c r="E12">
        <v>1</v>
      </c>
      <c r="F12">
        <v>0.1</v>
      </c>
      <c r="G12">
        <v>0.15</v>
      </c>
      <c r="H12">
        <v>0</v>
      </c>
      <c r="I12">
        <v>0</v>
      </c>
      <c r="J12">
        <v>0</v>
      </c>
      <c r="K12">
        <v>0</v>
      </c>
    </row>
    <row r="13" spans="1:11">
      <c r="A13" t="s">
        <v>3838</v>
      </c>
      <c r="B13" t="s">
        <v>3843</v>
      </c>
      <c r="C13" t="s">
        <v>3891</v>
      </c>
      <c r="D13">
        <v>1</v>
      </c>
      <c r="E13">
        <v>1</v>
      </c>
      <c r="F13">
        <v>0.1</v>
      </c>
      <c r="G13">
        <v>0.15</v>
      </c>
      <c r="H13">
        <v>0</v>
      </c>
      <c r="I13">
        <v>0</v>
      </c>
      <c r="J13">
        <v>0</v>
      </c>
      <c r="K13">
        <v>0</v>
      </c>
    </row>
    <row r="14" spans="1:11">
      <c r="A14" t="s">
        <v>3838</v>
      </c>
      <c r="B14" t="s">
        <v>3844</v>
      </c>
      <c r="C14" t="s">
        <v>3892</v>
      </c>
      <c r="D14">
        <v>1</v>
      </c>
      <c r="E14">
        <v>1</v>
      </c>
      <c r="F14">
        <v>0</v>
      </c>
      <c r="G14">
        <v>0.12</v>
      </c>
      <c r="H14">
        <v>0</v>
      </c>
      <c r="I14">
        <v>0</v>
      </c>
      <c r="J14">
        <v>0</v>
      </c>
      <c r="K14">
        <v>0</v>
      </c>
    </row>
    <row r="15" spans="1:11">
      <c r="A15" t="s">
        <v>3838</v>
      </c>
      <c r="B15" t="s">
        <v>3844</v>
      </c>
      <c r="C15" t="s">
        <v>3893</v>
      </c>
      <c r="D15">
        <v>1</v>
      </c>
      <c r="E15">
        <v>1</v>
      </c>
      <c r="F15">
        <v>0</v>
      </c>
      <c r="G15">
        <v>0.12</v>
      </c>
      <c r="H15">
        <v>0</v>
      </c>
      <c r="I15">
        <v>0</v>
      </c>
      <c r="J15">
        <v>0</v>
      </c>
      <c r="K15">
        <v>0</v>
      </c>
    </row>
    <row r="16" spans="1:11">
      <c r="A16" t="s">
        <v>3838</v>
      </c>
      <c r="B16" t="s">
        <v>3842</v>
      </c>
      <c r="C16" t="s">
        <v>3894</v>
      </c>
      <c r="D16">
        <v>1</v>
      </c>
      <c r="E16">
        <v>1</v>
      </c>
      <c r="F16">
        <v>0</v>
      </c>
      <c r="G16">
        <v>0.07000000000000001</v>
      </c>
      <c r="H16">
        <v>0</v>
      </c>
      <c r="I16">
        <v>0</v>
      </c>
      <c r="J16">
        <v>0</v>
      </c>
      <c r="K16">
        <v>0</v>
      </c>
    </row>
    <row r="17" spans="1:11">
      <c r="A17" t="s">
        <v>3838</v>
      </c>
      <c r="B17" t="s">
        <v>3845</v>
      </c>
      <c r="C17" t="s">
        <v>3895</v>
      </c>
      <c r="D17">
        <v>1</v>
      </c>
      <c r="E17">
        <v>1</v>
      </c>
      <c r="F17">
        <v>0</v>
      </c>
      <c r="G17">
        <v>0.05</v>
      </c>
      <c r="H17">
        <v>0</v>
      </c>
      <c r="I17">
        <v>0</v>
      </c>
      <c r="J17">
        <v>0</v>
      </c>
      <c r="K17">
        <v>0</v>
      </c>
    </row>
    <row r="18" spans="1:11">
      <c r="A18" t="s">
        <v>3838</v>
      </c>
      <c r="B18" t="s">
        <v>3842</v>
      </c>
      <c r="C18" t="s">
        <v>3896</v>
      </c>
      <c r="D18">
        <v>1</v>
      </c>
      <c r="E18">
        <v>1</v>
      </c>
      <c r="F18">
        <v>0</v>
      </c>
      <c r="G18">
        <v>0.05</v>
      </c>
      <c r="H18">
        <v>0</v>
      </c>
      <c r="I18">
        <v>0</v>
      </c>
      <c r="J18">
        <v>0</v>
      </c>
      <c r="K18">
        <v>0</v>
      </c>
    </row>
    <row r="19" spans="1:11">
      <c r="A19" t="s">
        <v>3838</v>
      </c>
      <c r="B19" t="s">
        <v>3845</v>
      </c>
      <c r="C19" t="s">
        <v>3897</v>
      </c>
      <c r="D19">
        <v>1</v>
      </c>
      <c r="E19">
        <v>1</v>
      </c>
      <c r="F19">
        <v>0</v>
      </c>
      <c r="G19">
        <v>0.05</v>
      </c>
      <c r="H19">
        <v>0</v>
      </c>
      <c r="I19">
        <v>0</v>
      </c>
      <c r="J19">
        <v>0</v>
      </c>
      <c r="K19">
        <v>0</v>
      </c>
    </row>
    <row r="20" spans="1:11">
      <c r="A20" t="s">
        <v>3838</v>
      </c>
      <c r="B20" t="s">
        <v>3841</v>
      </c>
      <c r="C20" t="s">
        <v>3898</v>
      </c>
      <c r="D20">
        <v>1</v>
      </c>
      <c r="E20">
        <v>1</v>
      </c>
      <c r="F20">
        <v>0</v>
      </c>
      <c r="G20">
        <v>0.05</v>
      </c>
      <c r="H20">
        <v>0</v>
      </c>
      <c r="I20">
        <v>0</v>
      </c>
      <c r="J20">
        <v>0</v>
      </c>
      <c r="K20">
        <v>0</v>
      </c>
    </row>
    <row r="21" spans="1:11">
      <c r="A21" t="s">
        <v>3838</v>
      </c>
      <c r="B21" t="s">
        <v>3845</v>
      </c>
      <c r="C21" t="s">
        <v>3899</v>
      </c>
      <c r="D21">
        <v>1</v>
      </c>
      <c r="E21">
        <v>1</v>
      </c>
      <c r="F21">
        <v>0</v>
      </c>
      <c r="G21">
        <v>0.04</v>
      </c>
      <c r="H21">
        <v>0</v>
      </c>
      <c r="I21">
        <v>0</v>
      </c>
      <c r="J21">
        <v>0</v>
      </c>
      <c r="K21">
        <v>0</v>
      </c>
    </row>
    <row r="22" spans="1:11">
      <c r="A22" t="s">
        <v>3838</v>
      </c>
      <c r="B22" t="s">
        <v>3845</v>
      </c>
      <c r="C22" t="s">
        <v>3900</v>
      </c>
      <c r="D22">
        <v>1</v>
      </c>
      <c r="E22">
        <v>1</v>
      </c>
      <c r="F22">
        <v>0</v>
      </c>
      <c r="G22">
        <v>0.03</v>
      </c>
      <c r="H22">
        <v>0</v>
      </c>
      <c r="I22">
        <v>0</v>
      </c>
      <c r="J22">
        <v>0</v>
      </c>
      <c r="K22">
        <v>0</v>
      </c>
    </row>
    <row r="23" spans="1:11">
      <c r="A23" t="s">
        <v>3838</v>
      </c>
      <c r="B23" t="s">
        <v>3846</v>
      </c>
      <c r="C23" t="s">
        <v>3901</v>
      </c>
      <c r="D23">
        <v>1</v>
      </c>
      <c r="E23">
        <v>0</v>
      </c>
      <c r="F23">
        <v>1</v>
      </c>
      <c r="G23">
        <v>0.03</v>
      </c>
      <c r="H23">
        <v>0</v>
      </c>
      <c r="I23">
        <v>0</v>
      </c>
      <c r="J23">
        <v>0</v>
      </c>
      <c r="K23">
        <v>0</v>
      </c>
    </row>
    <row r="24" spans="1:11">
      <c r="A24" t="s">
        <v>3838</v>
      </c>
      <c r="B24" t="s">
        <v>3847</v>
      </c>
      <c r="C24" t="s">
        <v>3902</v>
      </c>
      <c r="D24">
        <v>1</v>
      </c>
      <c r="E24">
        <v>0</v>
      </c>
      <c r="F24">
        <v>1</v>
      </c>
      <c r="G24">
        <v>0.03</v>
      </c>
      <c r="H24">
        <v>0</v>
      </c>
      <c r="I24">
        <v>0</v>
      </c>
      <c r="J24">
        <v>0</v>
      </c>
      <c r="K24">
        <v>0</v>
      </c>
    </row>
    <row r="25" spans="1:11">
      <c r="A25" t="s">
        <v>3838</v>
      </c>
      <c r="B25" t="s">
        <v>3845</v>
      </c>
      <c r="C25" t="s">
        <v>3903</v>
      </c>
      <c r="D25">
        <v>1</v>
      </c>
      <c r="E25">
        <v>1</v>
      </c>
      <c r="F25">
        <v>0</v>
      </c>
      <c r="G25">
        <v>0.02</v>
      </c>
      <c r="H25">
        <v>0</v>
      </c>
      <c r="I25">
        <v>0</v>
      </c>
      <c r="J25">
        <v>0</v>
      </c>
      <c r="K25">
        <v>0</v>
      </c>
    </row>
    <row r="26" spans="1:11">
      <c r="A26" t="s">
        <v>3838</v>
      </c>
      <c r="B26" t="s">
        <v>3842</v>
      </c>
      <c r="C26" t="s">
        <v>3904</v>
      </c>
      <c r="D26">
        <v>1</v>
      </c>
      <c r="E26">
        <v>1</v>
      </c>
      <c r="F26">
        <v>0</v>
      </c>
      <c r="G26">
        <v>0.01</v>
      </c>
      <c r="H26">
        <v>0</v>
      </c>
      <c r="I26">
        <v>0</v>
      </c>
      <c r="J26">
        <v>0</v>
      </c>
      <c r="K26">
        <v>0</v>
      </c>
    </row>
    <row r="27" spans="1:11">
      <c r="A27" t="s">
        <v>3838</v>
      </c>
      <c r="B27" t="s">
        <v>3842</v>
      </c>
      <c r="C27" t="s">
        <v>3905</v>
      </c>
      <c r="D27">
        <v>1</v>
      </c>
      <c r="E27">
        <v>1</v>
      </c>
      <c r="F27">
        <v>0</v>
      </c>
      <c r="G27">
        <v>0</v>
      </c>
      <c r="H27">
        <v>0</v>
      </c>
      <c r="I27">
        <v>0</v>
      </c>
      <c r="J27">
        <v>0</v>
      </c>
      <c r="K27">
        <v>0</v>
      </c>
    </row>
    <row r="28" spans="1:11">
      <c r="A28" t="s">
        <v>3838</v>
      </c>
      <c r="B28" t="s">
        <v>3848</v>
      </c>
      <c r="C28" t="s">
        <v>3906</v>
      </c>
      <c r="D28">
        <v>1</v>
      </c>
      <c r="E28">
        <v>1</v>
      </c>
      <c r="F28">
        <v>0</v>
      </c>
      <c r="G28">
        <v>0</v>
      </c>
      <c r="H28">
        <v>0</v>
      </c>
      <c r="I28">
        <v>0</v>
      </c>
      <c r="J28">
        <v>0</v>
      </c>
      <c r="K28">
        <v>0</v>
      </c>
    </row>
    <row r="29" spans="1:11">
      <c r="A29" t="s">
        <v>3838</v>
      </c>
      <c r="B29" t="s">
        <v>3848</v>
      </c>
      <c r="C29" t="s">
        <v>3907</v>
      </c>
      <c r="D29">
        <v>1</v>
      </c>
      <c r="E29">
        <v>1</v>
      </c>
      <c r="F29">
        <v>0</v>
      </c>
      <c r="G29">
        <v>0</v>
      </c>
      <c r="H29">
        <v>0</v>
      </c>
      <c r="I29">
        <v>0</v>
      </c>
      <c r="J29">
        <v>0</v>
      </c>
      <c r="K29">
        <v>0</v>
      </c>
    </row>
    <row r="30" spans="1:11">
      <c r="A30" t="s">
        <v>3838</v>
      </c>
      <c r="B30" t="s">
        <v>3848</v>
      </c>
      <c r="C30" t="s">
        <v>3908</v>
      </c>
      <c r="D30">
        <v>1</v>
      </c>
      <c r="E30">
        <v>1</v>
      </c>
      <c r="F30">
        <v>0</v>
      </c>
      <c r="G30">
        <v>0</v>
      </c>
      <c r="H30">
        <v>0</v>
      </c>
      <c r="I30">
        <v>0</v>
      </c>
      <c r="J30">
        <v>0</v>
      </c>
      <c r="K30">
        <v>0</v>
      </c>
    </row>
    <row r="31" spans="1:11">
      <c r="A31" t="s">
        <v>3838</v>
      </c>
      <c r="B31" t="s">
        <v>3848</v>
      </c>
      <c r="C31" t="s">
        <v>3909</v>
      </c>
      <c r="D31">
        <v>1</v>
      </c>
      <c r="E31">
        <v>1</v>
      </c>
      <c r="F31">
        <v>0</v>
      </c>
      <c r="G31">
        <v>0</v>
      </c>
      <c r="H31">
        <v>0</v>
      </c>
      <c r="I31">
        <v>0</v>
      </c>
      <c r="J31">
        <v>0</v>
      </c>
      <c r="K31">
        <v>0</v>
      </c>
    </row>
    <row r="32" spans="1:11">
      <c r="A32" t="s">
        <v>3838</v>
      </c>
      <c r="B32" t="s">
        <v>3845</v>
      </c>
      <c r="C32" t="s">
        <v>3910</v>
      </c>
      <c r="D32">
        <v>0.83</v>
      </c>
      <c r="E32">
        <v>0.8100000000000001</v>
      </c>
      <c r="F32">
        <v>0</v>
      </c>
      <c r="G32">
        <v>0.05</v>
      </c>
      <c r="H32">
        <v>0</v>
      </c>
      <c r="I32">
        <v>0</v>
      </c>
      <c r="J32">
        <v>0</v>
      </c>
      <c r="K32">
        <v>0</v>
      </c>
    </row>
    <row r="33" spans="1:11">
      <c r="A33" t="s">
        <v>3838</v>
      </c>
      <c r="B33" t="s">
        <v>3845</v>
      </c>
      <c r="C33" t="s">
        <v>3911</v>
      </c>
      <c r="D33">
        <v>0.82</v>
      </c>
      <c r="E33">
        <v>0.8100000000000001</v>
      </c>
      <c r="F33">
        <v>0</v>
      </c>
      <c r="G33">
        <v>0.03</v>
      </c>
      <c r="H33">
        <v>0</v>
      </c>
      <c r="I33">
        <v>0</v>
      </c>
      <c r="J33">
        <v>0</v>
      </c>
      <c r="K33">
        <v>0</v>
      </c>
    </row>
    <row r="34" spans="1:11">
      <c r="A34" t="s">
        <v>3838</v>
      </c>
      <c r="B34" t="s">
        <v>3845</v>
      </c>
      <c r="C34" t="s">
        <v>3912</v>
      </c>
      <c r="D34">
        <v>0.82</v>
      </c>
      <c r="E34">
        <v>0.8100000000000001</v>
      </c>
      <c r="F34">
        <v>0</v>
      </c>
      <c r="G34">
        <v>0.01</v>
      </c>
      <c r="H34">
        <v>0</v>
      </c>
      <c r="I34">
        <v>0</v>
      </c>
      <c r="J34">
        <v>0</v>
      </c>
      <c r="K34">
        <v>0</v>
      </c>
    </row>
    <row r="35" spans="1:11">
      <c r="A35" t="s">
        <v>3838</v>
      </c>
      <c r="B35" t="s">
        <v>3849</v>
      </c>
      <c r="C35" t="s">
        <v>3913</v>
      </c>
      <c r="D35">
        <v>0.8</v>
      </c>
      <c r="E35">
        <v>0</v>
      </c>
      <c r="F35">
        <v>0</v>
      </c>
      <c r="G35">
        <v>0.15</v>
      </c>
      <c r="H35">
        <v>0.19</v>
      </c>
      <c r="I35">
        <v>0.74</v>
      </c>
      <c r="J35">
        <v>0</v>
      </c>
      <c r="K35">
        <v>0</v>
      </c>
    </row>
    <row r="36" spans="1:11">
      <c r="A36" t="s">
        <v>3838</v>
      </c>
      <c r="B36" t="s">
        <v>3849</v>
      </c>
      <c r="C36" t="s">
        <v>3914</v>
      </c>
      <c r="D36">
        <v>0.8</v>
      </c>
      <c r="E36">
        <v>0</v>
      </c>
      <c r="F36">
        <v>0</v>
      </c>
      <c r="G36">
        <v>0.14</v>
      </c>
      <c r="H36">
        <v>0.19</v>
      </c>
      <c r="I36">
        <v>0.74</v>
      </c>
      <c r="J36">
        <v>0</v>
      </c>
      <c r="K36">
        <v>0</v>
      </c>
    </row>
    <row r="37" spans="1:11">
      <c r="A37" t="s">
        <v>3838</v>
      </c>
      <c r="B37" t="s">
        <v>3844</v>
      </c>
      <c r="C37" t="s">
        <v>3915</v>
      </c>
      <c r="D37">
        <v>0.79</v>
      </c>
      <c r="E37">
        <v>0.79</v>
      </c>
      <c r="F37">
        <v>0</v>
      </c>
      <c r="G37">
        <v>0.01</v>
      </c>
      <c r="H37">
        <v>0</v>
      </c>
      <c r="I37">
        <v>0</v>
      </c>
      <c r="J37">
        <v>0</v>
      </c>
      <c r="K37">
        <v>0</v>
      </c>
    </row>
    <row r="38" spans="1:11">
      <c r="A38" t="s">
        <v>3838</v>
      </c>
      <c r="B38" t="s">
        <v>3850</v>
      </c>
      <c r="C38" t="s">
        <v>3916</v>
      </c>
      <c r="D38">
        <v>0.76</v>
      </c>
      <c r="E38">
        <v>0.73</v>
      </c>
      <c r="F38">
        <v>0</v>
      </c>
      <c r="G38">
        <v>0.1</v>
      </c>
      <c r="H38">
        <v>0</v>
      </c>
      <c r="I38">
        <v>0</v>
      </c>
      <c r="J38">
        <v>0</v>
      </c>
      <c r="K38">
        <v>0</v>
      </c>
    </row>
    <row r="39" spans="1:11">
      <c r="A39" t="s">
        <v>3838</v>
      </c>
      <c r="B39" t="s">
        <v>3849</v>
      </c>
      <c r="C39" t="s">
        <v>3917</v>
      </c>
      <c r="D39">
        <v>0.76</v>
      </c>
      <c r="E39">
        <v>0</v>
      </c>
      <c r="F39">
        <v>0</v>
      </c>
      <c r="G39">
        <v>0.08</v>
      </c>
      <c r="H39">
        <v>0</v>
      </c>
      <c r="I39">
        <v>0.74</v>
      </c>
      <c r="J39">
        <v>0</v>
      </c>
      <c r="K39">
        <v>0</v>
      </c>
    </row>
    <row r="40" spans="1:11">
      <c r="A40" t="s">
        <v>3838</v>
      </c>
      <c r="B40" t="s">
        <v>3850</v>
      </c>
      <c r="C40" t="s">
        <v>3918</v>
      </c>
      <c r="D40">
        <v>0.74</v>
      </c>
      <c r="E40">
        <v>0.73</v>
      </c>
      <c r="F40">
        <v>0</v>
      </c>
      <c r="G40">
        <v>0.01</v>
      </c>
      <c r="H40">
        <v>0</v>
      </c>
      <c r="I40">
        <v>0</v>
      </c>
      <c r="J40">
        <v>0</v>
      </c>
      <c r="K40">
        <v>0</v>
      </c>
    </row>
    <row r="41" spans="1:11">
      <c r="A41" t="s">
        <v>3838</v>
      </c>
      <c r="B41" t="s">
        <v>3850</v>
      </c>
      <c r="C41" t="s">
        <v>3919</v>
      </c>
      <c r="D41">
        <v>0.73</v>
      </c>
      <c r="E41">
        <v>0.73</v>
      </c>
      <c r="F41">
        <v>0</v>
      </c>
      <c r="G41">
        <v>0</v>
      </c>
      <c r="H41">
        <v>0</v>
      </c>
      <c r="I41">
        <v>0</v>
      </c>
      <c r="J41">
        <v>0</v>
      </c>
      <c r="K41">
        <v>0</v>
      </c>
    </row>
    <row r="42" spans="1:11">
      <c r="A42" t="s">
        <v>3838</v>
      </c>
      <c r="B42" t="s">
        <v>3851</v>
      </c>
      <c r="C42" t="s">
        <v>3920</v>
      </c>
      <c r="D42">
        <v>0.72</v>
      </c>
      <c r="E42">
        <v>0</v>
      </c>
      <c r="F42">
        <v>0</v>
      </c>
      <c r="G42">
        <v>0.14</v>
      </c>
      <c r="H42">
        <v>0</v>
      </c>
      <c r="I42">
        <v>0.6899999999999999</v>
      </c>
      <c r="J42">
        <v>0</v>
      </c>
      <c r="K42">
        <v>0</v>
      </c>
    </row>
    <row r="43" spans="1:11">
      <c r="A43" t="s">
        <v>3838</v>
      </c>
      <c r="B43" t="s">
        <v>3852</v>
      </c>
      <c r="C43" t="s">
        <v>3921</v>
      </c>
      <c r="D43">
        <v>0.72</v>
      </c>
      <c r="E43">
        <v>0</v>
      </c>
      <c r="F43">
        <v>0</v>
      </c>
      <c r="G43">
        <v>0.12</v>
      </c>
      <c r="H43">
        <v>0</v>
      </c>
      <c r="I43">
        <v>0.6899999999999999</v>
      </c>
      <c r="J43">
        <v>0</v>
      </c>
      <c r="K43">
        <v>0</v>
      </c>
    </row>
    <row r="44" spans="1:11">
      <c r="A44" t="s">
        <v>3838</v>
      </c>
      <c r="B44" t="s">
        <v>3852</v>
      </c>
      <c r="C44" t="s">
        <v>3922</v>
      </c>
      <c r="D44">
        <v>0.72</v>
      </c>
      <c r="E44">
        <v>0</v>
      </c>
      <c r="F44">
        <v>0</v>
      </c>
      <c r="G44">
        <v>0.12</v>
      </c>
      <c r="H44">
        <v>0</v>
      </c>
      <c r="I44">
        <v>0.6899999999999999</v>
      </c>
      <c r="J44">
        <v>0</v>
      </c>
      <c r="K44">
        <v>0</v>
      </c>
    </row>
    <row r="45" spans="1:11">
      <c r="A45" t="s">
        <v>3838</v>
      </c>
      <c r="B45" t="s">
        <v>3849</v>
      </c>
      <c r="C45" t="s">
        <v>3923</v>
      </c>
      <c r="D45">
        <v>0.67</v>
      </c>
      <c r="E45">
        <v>0</v>
      </c>
      <c r="F45">
        <v>0</v>
      </c>
      <c r="G45">
        <v>0.08</v>
      </c>
      <c r="H45">
        <v>0</v>
      </c>
      <c r="I45">
        <v>0.65</v>
      </c>
      <c r="J45">
        <v>0</v>
      </c>
      <c r="K45">
        <v>0</v>
      </c>
    </row>
    <row r="46" spans="1:11">
      <c r="A46" t="s">
        <v>3838</v>
      </c>
      <c r="B46" t="s">
        <v>3853</v>
      </c>
      <c r="C46" t="s">
        <v>3924</v>
      </c>
      <c r="D46">
        <v>0.65</v>
      </c>
      <c r="E46">
        <v>0</v>
      </c>
      <c r="F46">
        <v>0</v>
      </c>
      <c r="G46">
        <v>0.05</v>
      </c>
      <c r="H46">
        <v>0</v>
      </c>
      <c r="I46">
        <v>0.64</v>
      </c>
      <c r="J46">
        <v>0</v>
      </c>
      <c r="K46">
        <v>0</v>
      </c>
    </row>
    <row r="47" spans="1:11">
      <c r="A47" t="s">
        <v>3838</v>
      </c>
      <c r="B47" t="s">
        <v>3852</v>
      </c>
      <c r="C47" t="s">
        <v>3925</v>
      </c>
      <c r="D47">
        <v>0.64</v>
      </c>
      <c r="E47">
        <v>0</v>
      </c>
      <c r="F47">
        <v>0</v>
      </c>
      <c r="G47">
        <v>0</v>
      </c>
      <c r="H47">
        <v>0</v>
      </c>
      <c r="I47">
        <v>0.62</v>
      </c>
      <c r="J47">
        <v>0.08</v>
      </c>
      <c r="K47">
        <v>0</v>
      </c>
    </row>
    <row r="48" spans="1:11">
      <c r="A48" t="s">
        <v>3838</v>
      </c>
      <c r="B48" t="s">
        <v>3852</v>
      </c>
      <c r="C48" t="s">
        <v>3926</v>
      </c>
      <c r="D48">
        <v>0.63</v>
      </c>
      <c r="E48">
        <v>0</v>
      </c>
      <c r="F48">
        <v>0</v>
      </c>
      <c r="G48">
        <v>0</v>
      </c>
      <c r="H48">
        <v>0</v>
      </c>
      <c r="I48">
        <v>0.62</v>
      </c>
      <c r="J48">
        <v>0.01</v>
      </c>
      <c r="K48">
        <v>0</v>
      </c>
    </row>
    <row r="49" spans="1:11">
      <c r="A49" t="s">
        <v>3838</v>
      </c>
      <c r="B49" t="s">
        <v>3854</v>
      </c>
      <c r="C49" t="s">
        <v>3927</v>
      </c>
      <c r="D49">
        <v>0.51</v>
      </c>
      <c r="E49">
        <v>0</v>
      </c>
      <c r="F49">
        <v>0</v>
      </c>
      <c r="G49">
        <v>0</v>
      </c>
      <c r="H49">
        <v>0</v>
      </c>
      <c r="I49">
        <v>0.51</v>
      </c>
      <c r="J49">
        <v>0</v>
      </c>
      <c r="K49">
        <v>0</v>
      </c>
    </row>
    <row r="50" spans="1:11">
      <c r="A50" t="s">
        <v>3838</v>
      </c>
      <c r="B50" t="s">
        <v>3855</v>
      </c>
      <c r="C50" t="s">
        <v>3928</v>
      </c>
      <c r="D50">
        <v>0.49</v>
      </c>
      <c r="E50">
        <v>0</v>
      </c>
      <c r="F50">
        <v>0</v>
      </c>
      <c r="G50">
        <v>0.05</v>
      </c>
      <c r="H50">
        <v>0</v>
      </c>
      <c r="I50">
        <v>0.48</v>
      </c>
      <c r="J50">
        <v>0</v>
      </c>
      <c r="K50">
        <v>0</v>
      </c>
    </row>
    <row r="51" spans="1:11">
      <c r="A51" t="s">
        <v>3838</v>
      </c>
      <c r="B51" t="s">
        <v>3855</v>
      </c>
      <c r="C51" t="s">
        <v>3929</v>
      </c>
      <c r="D51">
        <v>0.48</v>
      </c>
      <c r="E51">
        <v>0</v>
      </c>
      <c r="F51">
        <v>0</v>
      </c>
      <c r="G51">
        <v>0</v>
      </c>
      <c r="H51">
        <v>0</v>
      </c>
      <c r="I51">
        <v>0.48</v>
      </c>
      <c r="J51">
        <v>0</v>
      </c>
      <c r="K51">
        <v>0</v>
      </c>
    </row>
    <row r="52" spans="1:11">
      <c r="A52" t="s">
        <v>3838</v>
      </c>
      <c r="B52" t="s">
        <v>3856</v>
      </c>
      <c r="C52" t="s">
        <v>3930</v>
      </c>
      <c r="D52">
        <v>0.39</v>
      </c>
      <c r="E52">
        <v>0</v>
      </c>
      <c r="F52">
        <v>0</v>
      </c>
      <c r="G52">
        <v>0.09</v>
      </c>
      <c r="H52">
        <v>0</v>
      </c>
      <c r="I52">
        <v>0.36</v>
      </c>
      <c r="J52">
        <v>0</v>
      </c>
      <c r="K52">
        <v>0</v>
      </c>
    </row>
    <row r="53" spans="1:11">
      <c r="A53" t="s">
        <v>3838</v>
      </c>
      <c r="B53" t="s">
        <v>3856</v>
      </c>
      <c r="C53" t="s">
        <v>3931</v>
      </c>
      <c r="D53">
        <v>0.38</v>
      </c>
      <c r="E53">
        <v>0</v>
      </c>
      <c r="F53">
        <v>0</v>
      </c>
      <c r="G53">
        <v>0.06</v>
      </c>
      <c r="H53">
        <v>0</v>
      </c>
      <c r="I53">
        <v>0.36</v>
      </c>
      <c r="J53">
        <v>0</v>
      </c>
      <c r="K53">
        <v>0</v>
      </c>
    </row>
    <row r="54" spans="1:11">
      <c r="A54" t="s">
        <v>3838</v>
      </c>
      <c r="B54" t="s">
        <v>3856</v>
      </c>
      <c r="C54" t="s">
        <v>3932</v>
      </c>
      <c r="D54">
        <v>0.37</v>
      </c>
      <c r="E54">
        <v>0</v>
      </c>
      <c r="F54">
        <v>0</v>
      </c>
      <c r="G54">
        <v>0.02</v>
      </c>
      <c r="H54">
        <v>0</v>
      </c>
      <c r="I54">
        <v>0.36</v>
      </c>
      <c r="J54">
        <v>0</v>
      </c>
      <c r="K54">
        <v>0</v>
      </c>
    </row>
    <row r="55" spans="1:11">
      <c r="A55" t="s">
        <v>3838</v>
      </c>
      <c r="B55" t="s">
        <v>3840</v>
      </c>
      <c r="C55" t="s">
        <v>3933</v>
      </c>
      <c r="D55">
        <v>0.32</v>
      </c>
      <c r="E55">
        <v>0</v>
      </c>
      <c r="F55">
        <v>0</v>
      </c>
      <c r="G55">
        <v>0.03</v>
      </c>
      <c r="H55">
        <v>0.32</v>
      </c>
      <c r="I55">
        <v>0</v>
      </c>
      <c r="J55">
        <v>0</v>
      </c>
      <c r="K55">
        <v>0</v>
      </c>
    </row>
    <row r="56" spans="1:11">
      <c r="A56" t="s">
        <v>3838</v>
      </c>
      <c r="B56" t="s">
        <v>3841</v>
      </c>
      <c r="C56" t="s">
        <v>3934</v>
      </c>
      <c r="D56">
        <v>0.32</v>
      </c>
      <c r="E56">
        <v>0</v>
      </c>
      <c r="F56">
        <v>0</v>
      </c>
      <c r="G56">
        <v>0.01</v>
      </c>
      <c r="H56">
        <v>0.32</v>
      </c>
      <c r="I56">
        <v>0</v>
      </c>
      <c r="J56">
        <v>0</v>
      </c>
      <c r="K56">
        <v>0</v>
      </c>
    </row>
    <row r="57" spans="1:11">
      <c r="A57" t="s">
        <v>3838</v>
      </c>
      <c r="B57" t="s">
        <v>3848</v>
      </c>
      <c r="C57" t="s">
        <v>3935</v>
      </c>
      <c r="D57">
        <v>0.32</v>
      </c>
      <c r="E57">
        <v>0.32</v>
      </c>
      <c r="F57">
        <v>0</v>
      </c>
      <c r="G57">
        <v>0</v>
      </c>
      <c r="H57">
        <v>0</v>
      </c>
      <c r="I57">
        <v>0</v>
      </c>
      <c r="J57">
        <v>0</v>
      </c>
      <c r="K57">
        <v>0</v>
      </c>
    </row>
    <row r="58" spans="1:11">
      <c r="A58" t="s">
        <v>3838</v>
      </c>
      <c r="B58" t="s">
        <v>3848</v>
      </c>
      <c r="C58" t="s">
        <v>3936</v>
      </c>
      <c r="D58">
        <v>0.31</v>
      </c>
      <c r="E58">
        <v>0.31</v>
      </c>
      <c r="F58">
        <v>0</v>
      </c>
      <c r="G58">
        <v>0</v>
      </c>
      <c r="H58">
        <v>0</v>
      </c>
      <c r="I58">
        <v>0</v>
      </c>
      <c r="J58">
        <v>0</v>
      </c>
      <c r="K58">
        <v>0</v>
      </c>
    </row>
    <row r="59" spans="1:11">
      <c r="A59" t="s">
        <v>3838</v>
      </c>
      <c r="B59" t="s">
        <v>3848</v>
      </c>
      <c r="C59" t="s">
        <v>3937</v>
      </c>
      <c r="D59">
        <v>0.31</v>
      </c>
      <c r="E59">
        <v>0.31</v>
      </c>
      <c r="F59">
        <v>0</v>
      </c>
      <c r="G59">
        <v>0</v>
      </c>
      <c r="H59">
        <v>0</v>
      </c>
      <c r="I59">
        <v>0</v>
      </c>
      <c r="J59">
        <v>0</v>
      </c>
      <c r="K59">
        <v>0</v>
      </c>
    </row>
    <row r="60" spans="1:11">
      <c r="A60" t="s">
        <v>3838</v>
      </c>
      <c r="B60" t="s">
        <v>3848</v>
      </c>
      <c r="C60" t="s">
        <v>3938</v>
      </c>
      <c r="D60">
        <v>0.3</v>
      </c>
      <c r="E60">
        <v>0.3</v>
      </c>
      <c r="F60">
        <v>0</v>
      </c>
      <c r="G60">
        <v>0</v>
      </c>
      <c r="H60">
        <v>0</v>
      </c>
      <c r="I60">
        <v>0</v>
      </c>
      <c r="J60">
        <v>0</v>
      </c>
      <c r="K60">
        <v>0</v>
      </c>
    </row>
    <row r="61" spans="1:11">
      <c r="A61" t="s">
        <v>3838</v>
      </c>
      <c r="B61" t="s">
        <v>3853</v>
      </c>
      <c r="C61" t="s">
        <v>3939</v>
      </c>
      <c r="D61">
        <v>0.29</v>
      </c>
      <c r="E61">
        <v>0</v>
      </c>
      <c r="F61">
        <v>0</v>
      </c>
      <c r="G61">
        <v>0</v>
      </c>
      <c r="H61">
        <v>0</v>
      </c>
      <c r="I61">
        <v>0.29</v>
      </c>
      <c r="J61">
        <v>0</v>
      </c>
      <c r="K61">
        <v>0</v>
      </c>
    </row>
    <row r="62" spans="1:11">
      <c r="A62" t="s">
        <v>3838</v>
      </c>
      <c r="B62" t="s">
        <v>3841</v>
      </c>
      <c r="C62" t="s">
        <v>3940</v>
      </c>
      <c r="D62">
        <v>0.29</v>
      </c>
      <c r="E62">
        <v>0</v>
      </c>
      <c r="F62">
        <v>0</v>
      </c>
      <c r="G62">
        <v>0</v>
      </c>
      <c r="H62">
        <v>0.29</v>
      </c>
      <c r="I62">
        <v>0</v>
      </c>
      <c r="J62">
        <v>0</v>
      </c>
      <c r="K62">
        <v>0</v>
      </c>
    </row>
    <row r="63" spans="1:11">
      <c r="A63" t="s">
        <v>3838</v>
      </c>
      <c r="B63" t="s">
        <v>3840</v>
      </c>
      <c r="C63" t="s">
        <v>3941</v>
      </c>
      <c r="D63">
        <v>0.28</v>
      </c>
      <c r="E63">
        <v>0</v>
      </c>
      <c r="F63">
        <v>0</v>
      </c>
      <c r="G63">
        <v>0.04</v>
      </c>
      <c r="H63">
        <v>0.27</v>
      </c>
      <c r="I63">
        <v>0</v>
      </c>
      <c r="J63">
        <v>0</v>
      </c>
      <c r="K63">
        <v>0</v>
      </c>
    </row>
    <row r="64" spans="1:11">
      <c r="A64" t="s">
        <v>3838</v>
      </c>
      <c r="B64" t="s">
        <v>3848</v>
      </c>
      <c r="C64" t="s">
        <v>3942</v>
      </c>
      <c r="D64">
        <v>0.28</v>
      </c>
      <c r="E64">
        <v>0.28</v>
      </c>
      <c r="F64">
        <v>0</v>
      </c>
      <c r="G64">
        <v>0</v>
      </c>
      <c r="H64">
        <v>0</v>
      </c>
      <c r="I64">
        <v>0</v>
      </c>
      <c r="J64">
        <v>0</v>
      </c>
      <c r="K64">
        <v>0</v>
      </c>
    </row>
    <row r="65" spans="1:11">
      <c r="A65" t="s">
        <v>3838</v>
      </c>
      <c r="B65" t="s">
        <v>3841</v>
      </c>
      <c r="C65" t="s">
        <v>3943</v>
      </c>
      <c r="D65">
        <v>0.28</v>
      </c>
      <c r="E65">
        <v>0</v>
      </c>
      <c r="F65">
        <v>0</v>
      </c>
      <c r="G65">
        <v>0.02</v>
      </c>
      <c r="H65">
        <v>0.27</v>
      </c>
      <c r="I65">
        <v>0</v>
      </c>
      <c r="J65">
        <v>0</v>
      </c>
      <c r="K65">
        <v>0</v>
      </c>
    </row>
    <row r="66" spans="1:11">
      <c r="A66" t="s">
        <v>3838</v>
      </c>
      <c r="B66" t="s">
        <v>3848</v>
      </c>
      <c r="C66" t="s">
        <v>3944</v>
      </c>
      <c r="D66">
        <v>0.27</v>
      </c>
      <c r="E66">
        <v>0.27</v>
      </c>
      <c r="F66">
        <v>0</v>
      </c>
      <c r="G66">
        <v>0</v>
      </c>
      <c r="H66">
        <v>0</v>
      </c>
      <c r="I66">
        <v>0</v>
      </c>
      <c r="J66">
        <v>0</v>
      </c>
      <c r="K66">
        <v>0</v>
      </c>
    </row>
    <row r="67" spans="1:11">
      <c r="A67" t="s">
        <v>3838</v>
      </c>
      <c r="B67" t="s">
        <v>3857</v>
      </c>
      <c r="C67" t="s">
        <v>3945</v>
      </c>
      <c r="D67">
        <v>0.27</v>
      </c>
      <c r="E67">
        <v>0</v>
      </c>
      <c r="F67">
        <v>0</v>
      </c>
      <c r="G67">
        <v>0.01</v>
      </c>
      <c r="H67">
        <v>0</v>
      </c>
      <c r="I67">
        <v>0.26</v>
      </c>
      <c r="J67">
        <v>0.03</v>
      </c>
      <c r="K67">
        <v>0</v>
      </c>
    </row>
    <row r="68" spans="1:11">
      <c r="A68" t="s">
        <v>3838</v>
      </c>
      <c r="B68" t="s">
        <v>3857</v>
      </c>
      <c r="C68" t="s">
        <v>3946</v>
      </c>
      <c r="D68">
        <v>0.27</v>
      </c>
      <c r="E68">
        <v>0</v>
      </c>
      <c r="F68">
        <v>0</v>
      </c>
      <c r="G68">
        <v>0.02</v>
      </c>
      <c r="H68">
        <v>0</v>
      </c>
      <c r="I68">
        <v>0.26</v>
      </c>
      <c r="J68">
        <v>0</v>
      </c>
      <c r="K68">
        <v>0</v>
      </c>
    </row>
    <row r="69" spans="1:11">
      <c r="A69" t="s">
        <v>3838</v>
      </c>
      <c r="B69" t="s">
        <v>3842</v>
      </c>
      <c r="C69" t="s">
        <v>3947</v>
      </c>
      <c r="D69">
        <v>0.26</v>
      </c>
      <c r="E69">
        <v>0</v>
      </c>
      <c r="F69">
        <v>0</v>
      </c>
      <c r="G69">
        <v>0.08</v>
      </c>
      <c r="H69">
        <v>0.24</v>
      </c>
      <c r="I69">
        <v>0</v>
      </c>
      <c r="J69">
        <v>0</v>
      </c>
      <c r="K69">
        <v>0</v>
      </c>
    </row>
    <row r="70" spans="1:11">
      <c r="A70" t="s">
        <v>3838</v>
      </c>
      <c r="B70" t="s">
        <v>3858</v>
      </c>
      <c r="C70" t="s">
        <v>3948</v>
      </c>
      <c r="D70">
        <v>0.26</v>
      </c>
      <c r="E70">
        <v>0</v>
      </c>
      <c r="F70">
        <v>0</v>
      </c>
      <c r="G70">
        <v>0</v>
      </c>
      <c r="H70">
        <v>0.26</v>
      </c>
      <c r="I70">
        <v>0</v>
      </c>
      <c r="J70">
        <v>0</v>
      </c>
      <c r="K70">
        <v>0</v>
      </c>
    </row>
    <row r="71" spans="1:11">
      <c r="A71" t="s">
        <v>3838</v>
      </c>
      <c r="B71" t="s">
        <v>3857</v>
      </c>
      <c r="C71" t="s">
        <v>3949</v>
      </c>
      <c r="D71">
        <v>0.26</v>
      </c>
      <c r="E71">
        <v>0</v>
      </c>
      <c r="F71">
        <v>0</v>
      </c>
      <c r="G71">
        <v>0</v>
      </c>
      <c r="H71">
        <v>0</v>
      </c>
      <c r="I71">
        <v>0.26</v>
      </c>
      <c r="J71">
        <v>0</v>
      </c>
      <c r="K71">
        <v>0</v>
      </c>
    </row>
    <row r="72" spans="1:11">
      <c r="A72" t="s">
        <v>3838</v>
      </c>
      <c r="B72" t="s">
        <v>3848</v>
      </c>
      <c r="C72" t="s">
        <v>3950</v>
      </c>
      <c r="D72">
        <v>0.25</v>
      </c>
      <c r="E72">
        <v>0.25</v>
      </c>
      <c r="F72">
        <v>0</v>
      </c>
      <c r="G72">
        <v>0</v>
      </c>
      <c r="H72">
        <v>0</v>
      </c>
      <c r="I72">
        <v>0</v>
      </c>
      <c r="J72">
        <v>0</v>
      </c>
      <c r="K72">
        <v>0</v>
      </c>
    </row>
    <row r="73" spans="1:11">
      <c r="A73" t="s">
        <v>3838</v>
      </c>
      <c r="B73" t="s">
        <v>3859</v>
      </c>
      <c r="C73" t="s">
        <v>3859</v>
      </c>
      <c r="D73">
        <v>0.23</v>
      </c>
      <c r="E73">
        <v>0</v>
      </c>
      <c r="F73">
        <v>0.1</v>
      </c>
      <c r="G73">
        <v>0.1</v>
      </c>
      <c r="H73">
        <v>0.19</v>
      </c>
      <c r="I73">
        <v>0</v>
      </c>
      <c r="J73">
        <v>0</v>
      </c>
      <c r="K73">
        <v>0</v>
      </c>
    </row>
    <row r="74" spans="1:11">
      <c r="A74" t="s">
        <v>3838</v>
      </c>
      <c r="B74" t="s">
        <v>3841</v>
      </c>
      <c r="C74" t="s">
        <v>3951</v>
      </c>
      <c r="D74">
        <v>0.23</v>
      </c>
      <c r="E74">
        <v>0</v>
      </c>
      <c r="F74">
        <v>0</v>
      </c>
      <c r="G74">
        <v>0</v>
      </c>
      <c r="H74">
        <v>0.23</v>
      </c>
      <c r="I74">
        <v>0</v>
      </c>
      <c r="J74">
        <v>0</v>
      </c>
      <c r="K74">
        <v>0</v>
      </c>
    </row>
    <row r="75" spans="1:11">
      <c r="A75" t="s">
        <v>3838</v>
      </c>
      <c r="B75" t="s">
        <v>3848</v>
      </c>
      <c r="C75" t="s">
        <v>3952</v>
      </c>
      <c r="D75">
        <v>0.22</v>
      </c>
      <c r="E75">
        <v>0.22</v>
      </c>
      <c r="F75">
        <v>0</v>
      </c>
      <c r="G75">
        <v>0</v>
      </c>
      <c r="H75">
        <v>0</v>
      </c>
      <c r="I75">
        <v>0</v>
      </c>
      <c r="J75">
        <v>0</v>
      </c>
      <c r="K75">
        <v>0</v>
      </c>
    </row>
    <row r="76" spans="1:11">
      <c r="A76" t="s">
        <v>3838</v>
      </c>
      <c r="B76" t="s">
        <v>3860</v>
      </c>
      <c r="C76" t="s">
        <v>3953</v>
      </c>
      <c r="D76">
        <v>0.22</v>
      </c>
      <c r="E76">
        <v>0</v>
      </c>
      <c r="F76">
        <v>0</v>
      </c>
      <c r="G76">
        <v>0.09</v>
      </c>
      <c r="H76">
        <v>0.19</v>
      </c>
      <c r="I76">
        <v>0</v>
      </c>
      <c r="J76">
        <v>0</v>
      </c>
      <c r="K76">
        <v>0</v>
      </c>
    </row>
    <row r="77" spans="1:11">
      <c r="A77" t="s">
        <v>3838</v>
      </c>
      <c r="B77" t="s">
        <v>3848</v>
      </c>
      <c r="C77" t="s">
        <v>3954</v>
      </c>
      <c r="D77">
        <v>0.21</v>
      </c>
      <c r="E77">
        <v>0.21</v>
      </c>
      <c r="F77">
        <v>0</v>
      </c>
      <c r="G77">
        <v>0</v>
      </c>
      <c r="H77">
        <v>0</v>
      </c>
      <c r="I77">
        <v>0</v>
      </c>
      <c r="J77">
        <v>0</v>
      </c>
      <c r="K77">
        <v>0</v>
      </c>
    </row>
    <row r="78" spans="1:11">
      <c r="A78" t="s">
        <v>3838</v>
      </c>
      <c r="B78" t="s">
        <v>3861</v>
      </c>
      <c r="C78" t="s">
        <v>3955</v>
      </c>
      <c r="D78">
        <v>0.21</v>
      </c>
      <c r="E78">
        <v>0</v>
      </c>
      <c r="F78">
        <v>0</v>
      </c>
      <c r="G78">
        <v>0.21</v>
      </c>
      <c r="H78">
        <v>0</v>
      </c>
      <c r="I78">
        <v>0</v>
      </c>
      <c r="J78">
        <v>0</v>
      </c>
      <c r="K78">
        <v>0</v>
      </c>
    </row>
    <row r="79" spans="1:11">
      <c r="A79" t="s">
        <v>3838</v>
      </c>
      <c r="B79" t="s">
        <v>3842</v>
      </c>
      <c r="C79" t="s">
        <v>3956</v>
      </c>
      <c r="D79">
        <v>0.2</v>
      </c>
      <c r="E79">
        <v>0</v>
      </c>
      <c r="F79">
        <v>0</v>
      </c>
      <c r="G79">
        <v>0.03</v>
      </c>
      <c r="H79">
        <v>0.19</v>
      </c>
      <c r="I79">
        <v>0</v>
      </c>
      <c r="J79">
        <v>0</v>
      </c>
      <c r="K79">
        <v>0</v>
      </c>
    </row>
    <row r="80" spans="1:11">
      <c r="A80" t="s">
        <v>3838</v>
      </c>
      <c r="B80" t="s">
        <v>3841</v>
      </c>
      <c r="C80" t="s">
        <v>3957</v>
      </c>
      <c r="D80">
        <v>0.2</v>
      </c>
      <c r="E80">
        <v>0</v>
      </c>
      <c r="F80">
        <v>0</v>
      </c>
      <c r="G80">
        <v>0.01</v>
      </c>
      <c r="H80">
        <v>0.2</v>
      </c>
      <c r="I80">
        <v>0</v>
      </c>
      <c r="J80">
        <v>0</v>
      </c>
      <c r="K80">
        <v>0</v>
      </c>
    </row>
    <row r="81" spans="1:11">
      <c r="A81" t="s">
        <v>3838</v>
      </c>
      <c r="B81" t="s">
        <v>3862</v>
      </c>
      <c r="C81" t="s">
        <v>3958</v>
      </c>
      <c r="D81">
        <v>0.2</v>
      </c>
      <c r="E81">
        <v>0</v>
      </c>
      <c r="F81">
        <v>0</v>
      </c>
      <c r="G81">
        <v>0.03</v>
      </c>
      <c r="H81">
        <v>0.19</v>
      </c>
      <c r="I81">
        <v>0</v>
      </c>
      <c r="J81">
        <v>0</v>
      </c>
      <c r="K81">
        <v>0</v>
      </c>
    </row>
    <row r="82" spans="1:11">
      <c r="A82" t="s">
        <v>3838</v>
      </c>
      <c r="B82" t="s">
        <v>3841</v>
      </c>
      <c r="C82" t="s">
        <v>3959</v>
      </c>
      <c r="D82">
        <v>0.2</v>
      </c>
      <c r="E82">
        <v>0</v>
      </c>
      <c r="F82">
        <v>0</v>
      </c>
      <c r="G82">
        <v>0</v>
      </c>
      <c r="H82">
        <v>0.2</v>
      </c>
      <c r="I82">
        <v>0</v>
      </c>
      <c r="J82">
        <v>0</v>
      </c>
      <c r="K82">
        <v>0</v>
      </c>
    </row>
    <row r="83" spans="1:11">
      <c r="A83" t="s">
        <v>3838</v>
      </c>
      <c r="B83" t="s">
        <v>3841</v>
      </c>
      <c r="C83" t="s">
        <v>3960</v>
      </c>
      <c r="D83">
        <v>0.2</v>
      </c>
      <c r="E83">
        <v>0</v>
      </c>
      <c r="F83">
        <v>0</v>
      </c>
      <c r="G83">
        <v>0</v>
      </c>
      <c r="H83">
        <v>0.2</v>
      </c>
      <c r="I83">
        <v>0</v>
      </c>
      <c r="J83">
        <v>0</v>
      </c>
      <c r="K83">
        <v>0</v>
      </c>
    </row>
    <row r="84" spans="1:11">
      <c r="A84" t="s">
        <v>3838</v>
      </c>
      <c r="B84" t="s">
        <v>3841</v>
      </c>
      <c r="C84" t="s">
        <v>3961</v>
      </c>
      <c r="D84">
        <v>0.2</v>
      </c>
      <c r="E84">
        <v>0</v>
      </c>
      <c r="F84">
        <v>0</v>
      </c>
      <c r="G84">
        <v>0</v>
      </c>
      <c r="H84">
        <v>0.2</v>
      </c>
      <c r="I84">
        <v>0</v>
      </c>
      <c r="J84">
        <v>0</v>
      </c>
      <c r="K84">
        <v>0</v>
      </c>
    </row>
    <row r="85" spans="1:11">
      <c r="A85" t="s">
        <v>3838</v>
      </c>
      <c r="B85" t="s">
        <v>3848</v>
      </c>
      <c r="C85" t="s">
        <v>3962</v>
      </c>
      <c r="D85">
        <v>0.2</v>
      </c>
      <c r="E85">
        <v>0.2</v>
      </c>
      <c r="F85">
        <v>0</v>
      </c>
      <c r="G85">
        <v>0</v>
      </c>
      <c r="H85">
        <v>0</v>
      </c>
      <c r="I85">
        <v>0</v>
      </c>
      <c r="J85">
        <v>0</v>
      </c>
      <c r="K85">
        <v>0</v>
      </c>
    </row>
    <row r="86" spans="1:11">
      <c r="A86" t="s">
        <v>3838</v>
      </c>
      <c r="B86" t="s">
        <v>3863</v>
      </c>
      <c r="C86" t="s">
        <v>3963</v>
      </c>
      <c r="D86">
        <v>0.19</v>
      </c>
      <c r="E86">
        <v>0</v>
      </c>
      <c r="F86">
        <v>0</v>
      </c>
      <c r="G86">
        <v>0</v>
      </c>
      <c r="H86">
        <v>0.19</v>
      </c>
      <c r="I86">
        <v>0</v>
      </c>
      <c r="J86">
        <v>0</v>
      </c>
      <c r="K86">
        <v>0</v>
      </c>
    </row>
    <row r="87" spans="1:11">
      <c r="A87" t="s">
        <v>3838</v>
      </c>
      <c r="B87" t="s">
        <v>3864</v>
      </c>
      <c r="C87" t="s">
        <v>3964</v>
      </c>
      <c r="D87">
        <v>0.19</v>
      </c>
      <c r="E87">
        <v>0</v>
      </c>
      <c r="F87">
        <v>0</v>
      </c>
      <c r="G87">
        <v>0</v>
      </c>
      <c r="H87">
        <v>0.19</v>
      </c>
      <c r="I87">
        <v>0</v>
      </c>
      <c r="J87">
        <v>0</v>
      </c>
      <c r="K87">
        <v>0</v>
      </c>
    </row>
    <row r="88" spans="1:11">
      <c r="A88" t="s">
        <v>3838</v>
      </c>
      <c r="B88" t="s">
        <v>3848</v>
      </c>
      <c r="C88" t="s">
        <v>3965</v>
      </c>
      <c r="D88">
        <v>0.19</v>
      </c>
      <c r="E88">
        <v>0.19</v>
      </c>
      <c r="F88">
        <v>0</v>
      </c>
      <c r="G88">
        <v>0</v>
      </c>
      <c r="H88">
        <v>0</v>
      </c>
      <c r="I88">
        <v>0</v>
      </c>
      <c r="J88">
        <v>0</v>
      </c>
      <c r="K88">
        <v>0</v>
      </c>
    </row>
    <row r="89" spans="1:11">
      <c r="A89" t="s">
        <v>3838</v>
      </c>
      <c r="B89" t="s">
        <v>3841</v>
      </c>
      <c r="C89" t="s">
        <v>3966</v>
      </c>
      <c r="D89">
        <v>0.19</v>
      </c>
      <c r="E89">
        <v>0</v>
      </c>
      <c r="F89">
        <v>0</v>
      </c>
      <c r="G89">
        <v>0</v>
      </c>
      <c r="H89">
        <v>0.19</v>
      </c>
      <c r="I89">
        <v>0</v>
      </c>
      <c r="J89">
        <v>0</v>
      </c>
      <c r="K89">
        <v>0</v>
      </c>
    </row>
    <row r="90" spans="1:11">
      <c r="A90" t="s">
        <v>3838</v>
      </c>
      <c r="B90" t="s">
        <v>3841</v>
      </c>
      <c r="C90" t="s">
        <v>3967</v>
      </c>
      <c r="D90">
        <v>0.19</v>
      </c>
      <c r="E90">
        <v>0</v>
      </c>
      <c r="F90">
        <v>0</v>
      </c>
      <c r="G90">
        <v>0</v>
      </c>
      <c r="H90">
        <v>0.19</v>
      </c>
      <c r="I90">
        <v>0</v>
      </c>
      <c r="J90">
        <v>0</v>
      </c>
      <c r="K90">
        <v>0</v>
      </c>
    </row>
    <row r="91" spans="1:11">
      <c r="A91" t="s">
        <v>3838</v>
      </c>
      <c r="B91" t="s">
        <v>3848</v>
      </c>
      <c r="C91" t="s">
        <v>3968</v>
      </c>
      <c r="D91">
        <v>0.18</v>
      </c>
      <c r="E91">
        <v>0.18</v>
      </c>
      <c r="F91">
        <v>0</v>
      </c>
      <c r="G91">
        <v>0</v>
      </c>
      <c r="H91">
        <v>0</v>
      </c>
      <c r="I91">
        <v>0</v>
      </c>
      <c r="J91">
        <v>0</v>
      </c>
      <c r="K91">
        <v>0</v>
      </c>
    </row>
    <row r="92" spans="1:11">
      <c r="A92" t="s">
        <v>3838</v>
      </c>
      <c r="B92" t="s">
        <v>3858</v>
      </c>
      <c r="C92" t="s">
        <v>3969</v>
      </c>
      <c r="D92">
        <v>0.18</v>
      </c>
      <c r="E92">
        <v>0</v>
      </c>
      <c r="F92">
        <v>0</v>
      </c>
      <c r="G92">
        <v>0</v>
      </c>
      <c r="H92">
        <v>0.18</v>
      </c>
      <c r="I92">
        <v>0</v>
      </c>
      <c r="J92">
        <v>0</v>
      </c>
      <c r="K92">
        <v>0</v>
      </c>
    </row>
    <row r="93" spans="1:11">
      <c r="A93" t="s">
        <v>3838</v>
      </c>
      <c r="B93" t="s">
        <v>3858</v>
      </c>
      <c r="C93" t="s">
        <v>3970</v>
      </c>
      <c r="D93">
        <v>0.18</v>
      </c>
      <c r="E93">
        <v>0</v>
      </c>
      <c r="F93">
        <v>0</v>
      </c>
      <c r="G93">
        <v>0</v>
      </c>
      <c r="H93">
        <v>0.18</v>
      </c>
      <c r="I93">
        <v>0</v>
      </c>
      <c r="J93">
        <v>0</v>
      </c>
      <c r="K93">
        <v>0</v>
      </c>
    </row>
    <row r="94" spans="1:11">
      <c r="A94" t="s">
        <v>3838</v>
      </c>
      <c r="B94" t="s">
        <v>3841</v>
      </c>
      <c r="C94" t="s">
        <v>3971</v>
      </c>
      <c r="D94">
        <v>0.18</v>
      </c>
      <c r="E94">
        <v>0</v>
      </c>
      <c r="F94">
        <v>0</v>
      </c>
      <c r="G94">
        <v>0</v>
      </c>
      <c r="H94">
        <v>0.18</v>
      </c>
      <c r="I94">
        <v>0</v>
      </c>
      <c r="J94">
        <v>0</v>
      </c>
      <c r="K94">
        <v>0</v>
      </c>
    </row>
    <row r="95" spans="1:11">
      <c r="A95" t="s">
        <v>3838</v>
      </c>
      <c r="B95" t="s">
        <v>3841</v>
      </c>
      <c r="C95" t="s">
        <v>3972</v>
      </c>
      <c r="D95">
        <v>0.18</v>
      </c>
      <c r="E95">
        <v>0</v>
      </c>
      <c r="F95">
        <v>0</v>
      </c>
      <c r="G95">
        <v>0</v>
      </c>
      <c r="H95">
        <v>0.18</v>
      </c>
      <c r="I95">
        <v>0</v>
      </c>
      <c r="J95">
        <v>0</v>
      </c>
      <c r="K95">
        <v>0</v>
      </c>
    </row>
    <row r="96" spans="1:11">
      <c r="A96" t="s">
        <v>3838</v>
      </c>
      <c r="B96" t="s">
        <v>3841</v>
      </c>
      <c r="C96" t="s">
        <v>3973</v>
      </c>
      <c r="D96">
        <v>0.18</v>
      </c>
      <c r="E96">
        <v>0</v>
      </c>
      <c r="F96">
        <v>0</v>
      </c>
      <c r="G96">
        <v>0</v>
      </c>
      <c r="H96">
        <v>0.18</v>
      </c>
      <c r="I96">
        <v>0</v>
      </c>
      <c r="J96">
        <v>0</v>
      </c>
      <c r="K96">
        <v>0</v>
      </c>
    </row>
    <row r="97" spans="1:11">
      <c r="A97" t="s">
        <v>3838</v>
      </c>
      <c r="B97" t="s">
        <v>3841</v>
      </c>
      <c r="C97" t="s">
        <v>3974</v>
      </c>
      <c r="D97">
        <v>0.18</v>
      </c>
      <c r="E97">
        <v>0</v>
      </c>
      <c r="F97">
        <v>0</v>
      </c>
      <c r="G97">
        <v>0</v>
      </c>
      <c r="H97">
        <v>0.18</v>
      </c>
      <c r="I97">
        <v>0</v>
      </c>
      <c r="J97">
        <v>0</v>
      </c>
      <c r="K97">
        <v>0</v>
      </c>
    </row>
    <row r="98" spans="1:11">
      <c r="A98" t="s">
        <v>3838</v>
      </c>
      <c r="B98" t="s">
        <v>3848</v>
      </c>
      <c r="C98" t="s">
        <v>3975</v>
      </c>
      <c r="D98">
        <v>0.18</v>
      </c>
      <c r="E98">
        <v>0.18</v>
      </c>
      <c r="F98">
        <v>0</v>
      </c>
      <c r="G98">
        <v>0</v>
      </c>
      <c r="H98">
        <v>0</v>
      </c>
      <c r="I98">
        <v>0</v>
      </c>
      <c r="J98">
        <v>0</v>
      </c>
      <c r="K98">
        <v>0</v>
      </c>
    </row>
    <row r="99" spans="1:11">
      <c r="A99" t="s">
        <v>3838</v>
      </c>
      <c r="B99" t="s">
        <v>3841</v>
      </c>
      <c r="C99" t="s">
        <v>3976</v>
      </c>
      <c r="D99">
        <v>0.18</v>
      </c>
      <c r="E99">
        <v>0</v>
      </c>
      <c r="F99">
        <v>0</v>
      </c>
      <c r="G99">
        <v>0</v>
      </c>
      <c r="H99">
        <v>0.18</v>
      </c>
      <c r="I99">
        <v>0</v>
      </c>
      <c r="J99">
        <v>0</v>
      </c>
      <c r="K99">
        <v>0</v>
      </c>
    </row>
    <row r="100" spans="1:11">
      <c r="A100" t="s">
        <v>3838</v>
      </c>
      <c r="B100" t="s">
        <v>3848</v>
      </c>
      <c r="C100" t="s">
        <v>3977</v>
      </c>
      <c r="D100">
        <v>0.18</v>
      </c>
      <c r="E100">
        <v>0.18</v>
      </c>
      <c r="F100">
        <v>0</v>
      </c>
      <c r="G100">
        <v>0</v>
      </c>
      <c r="H100">
        <v>0</v>
      </c>
      <c r="I100">
        <v>0</v>
      </c>
      <c r="J100">
        <v>0</v>
      </c>
      <c r="K100">
        <v>0</v>
      </c>
    </row>
    <row r="101" spans="1:11">
      <c r="A101" t="s">
        <v>3838</v>
      </c>
      <c r="B101" t="s">
        <v>3845</v>
      </c>
      <c r="C101" t="s">
        <v>3978</v>
      </c>
      <c r="D101">
        <v>0.17</v>
      </c>
      <c r="E101">
        <v>0.17</v>
      </c>
      <c r="F101">
        <v>0</v>
      </c>
      <c r="G101">
        <v>0</v>
      </c>
      <c r="H101">
        <v>0</v>
      </c>
      <c r="I101">
        <v>0</v>
      </c>
      <c r="J101">
        <v>0</v>
      </c>
      <c r="K101">
        <v>0</v>
      </c>
    </row>
    <row r="102" spans="1:11">
      <c r="A102" t="s">
        <v>3838</v>
      </c>
      <c r="B102" t="s">
        <v>3865</v>
      </c>
      <c r="C102" t="s">
        <v>3979</v>
      </c>
      <c r="D102">
        <v>0.14</v>
      </c>
      <c r="E102">
        <v>0</v>
      </c>
      <c r="F102">
        <v>0</v>
      </c>
      <c r="G102">
        <v>0.14</v>
      </c>
      <c r="H102">
        <v>0</v>
      </c>
      <c r="I102">
        <v>0</v>
      </c>
      <c r="J102">
        <v>0</v>
      </c>
      <c r="K102">
        <v>0</v>
      </c>
    </row>
    <row r="103" spans="1:11">
      <c r="A103" t="s">
        <v>3838</v>
      </c>
      <c r="B103" t="s">
        <v>3866</v>
      </c>
      <c r="C103" t="s">
        <v>3866</v>
      </c>
      <c r="D103">
        <v>0.13</v>
      </c>
      <c r="E103">
        <v>0</v>
      </c>
      <c r="F103">
        <v>0</v>
      </c>
      <c r="G103">
        <v>0.13</v>
      </c>
      <c r="H103">
        <v>0</v>
      </c>
      <c r="I103">
        <v>0</v>
      </c>
      <c r="J103">
        <v>0</v>
      </c>
      <c r="K103">
        <v>0</v>
      </c>
    </row>
    <row r="104" spans="1:11">
      <c r="A104" t="s">
        <v>3838</v>
      </c>
      <c r="B104" t="s">
        <v>3866</v>
      </c>
      <c r="C104" t="s">
        <v>3980</v>
      </c>
      <c r="D104">
        <v>0.13</v>
      </c>
      <c r="E104">
        <v>0</v>
      </c>
      <c r="F104">
        <v>0</v>
      </c>
      <c r="G104">
        <v>0.13</v>
      </c>
      <c r="H104">
        <v>0</v>
      </c>
      <c r="I104">
        <v>0</v>
      </c>
      <c r="J104">
        <v>0</v>
      </c>
      <c r="K104">
        <v>0</v>
      </c>
    </row>
    <row r="105" spans="1:11">
      <c r="A105" t="s">
        <v>3838</v>
      </c>
      <c r="B105" t="s">
        <v>3867</v>
      </c>
      <c r="C105" t="s">
        <v>3981</v>
      </c>
      <c r="D105">
        <v>0.13</v>
      </c>
      <c r="E105">
        <v>0</v>
      </c>
      <c r="F105">
        <v>0</v>
      </c>
      <c r="G105">
        <v>0.13</v>
      </c>
      <c r="H105">
        <v>0</v>
      </c>
      <c r="I105">
        <v>0</v>
      </c>
      <c r="J105">
        <v>0</v>
      </c>
      <c r="K105">
        <v>0</v>
      </c>
    </row>
    <row r="106" spans="1:11">
      <c r="A106" t="s">
        <v>3838</v>
      </c>
      <c r="B106" t="s">
        <v>3857</v>
      </c>
      <c r="C106" t="s">
        <v>3982</v>
      </c>
      <c r="D106">
        <v>0.13</v>
      </c>
      <c r="E106">
        <v>0</v>
      </c>
      <c r="F106">
        <v>0</v>
      </c>
      <c r="G106">
        <v>0.03</v>
      </c>
      <c r="H106">
        <v>0</v>
      </c>
      <c r="I106">
        <v>0</v>
      </c>
      <c r="J106">
        <v>0.12</v>
      </c>
      <c r="K106">
        <v>0</v>
      </c>
    </row>
    <row r="107" spans="1:11">
      <c r="A107" t="s">
        <v>3838</v>
      </c>
      <c r="B107" t="s">
        <v>3843</v>
      </c>
      <c r="C107" t="s">
        <v>3983</v>
      </c>
      <c r="D107">
        <v>0.12</v>
      </c>
      <c r="E107">
        <v>0</v>
      </c>
      <c r="F107">
        <v>0.1</v>
      </c>
      <c r="G107">
        <v>0.1</v>
      </c>
      <c r="H107">
        <v>0</v>
      </c>
      <c r="I107">
        <v>0</v>
      </c>
      <c r="J107">
        <v>0</v>
      </c>
      <c r="K107">
        <v>0</v>
      </c>
    </row>
    <row r="108" spans="1:11">
      <c r="A108" t="s">
        <v>3838</v>
      </c>
      <c r="B108" t="s">
        <v>3859</v>
      </c>
      <c r="C108" t="s">
        <v>3984</v>
      </c>
      <c r="D108">
        <v>0.12</v>
      </c>
      <c r="E108">
        <v>0</v>
      </c>
      <c r="F108">
        <v>0.1</v>
      </c>
      <c r="G108">
        <v>0.09</v>
      </c>
      <c r="H108">
        <v>0</v>
      </c>
      <c r="I108">
        <v>0</v>
      </c>
      <c r="J108">
        <v>0</v>
      </c>
      <c r="K108">
        <v>0</v>
      </c>
    </row>
    <row r="109" spans="1:11">
      <c r="A109" t="s">
        <v>3838</v>
      </c>
      <c r="B109" t="s">
        <v>3859</v>
      </c>
      <c r="C109" t="s">
        <v>3985</v>
      </c>
      <c r="D109">
        <v>0.12</v>
      </c>
      <c r="E109">
        <v>0</v>
      </c>
      <c r="F109">
        <v>0.1</v>
      </c>
      <c r="G109">
        <v>0.09</v>
      </c>
      <c r="H109">
        <v>0</v>
      </c>
      <c r="I109">
        <v>0</v>
      </c>
      <c r="J109">
        <v>0</v>
      </c>
      <c r="K109">
        <v>0</v>
      </c>
    </row>
    <row r="110" spans="1:11">
      <c r="A110" t="s">
        <v>3838</v>
      </c>
      <c r="B110" t="s">
        <v>3866</v>
      </c>
      <c r="C110" t="s">
        <v>3986</v>
      </c>
      <c r="D110">
        <v>0.12</v>
      </c>
      <c r="E110">
        <v>0</v>
      </c>
      <c r="F110">
        <v>0</v>
      </c>
      <c r="G110">
        <v>0.12</v>
      </c>
      <c r="H110">
        <v>0</v>
      </c>
      <c r="I110">
        <v>0</v>
      </c>
      <c r="J110">
        <v>0</v>
      </c>
      <c r="K110">
        <v>0</v>
      </c>
    </row>
    <row r="111" spans="1:11">
      <c r="A111" t="s">
        <v>3838</v>
      </c>
      <c r="B111" t="s">
        <v>3868</v>
      </c>
      <c r="C111" t="s">
        <v>3868</v>
      </c>
      <c r="D111">
        <v>0.12</v>
      </c>
      <c r="E111">
        <v>0</v>
      </c>
      <c r="F111">
        <v>0.1</v>
      </c>
      <c r="G111">
        <v>0.08</v>
      </c>
      <c r="H111">
        <v>0</v>
      </c>
      <c r="I111">
        <v>0</v>
      </c>
      <c r="J111">
        <v>0</v>
      </c>
      <c r="K111">
        <v>0</v>
      </c>
    </row>
    <row r="112" spans="1:11">
      <c r="A112" t="s">
        <v>3838</v>
      </c>
      <c r="B112" t="s">
        <v>3869</v>
      </c>
      <c r="C112" t="s">
        <v>3987</v>
      </c>
      <c r="D112">
        <v>0.12</v>
      </c>
      <c r="E112">
        <v>0</v>
      </c>
      <c r="F112">
        <v>0.1</v>
      </c>
      <c r="G112">
        <v>0.08</v>
      </c>
      <c r="H112">
        <v>0</v>
      </c>
      <c r="I112">
        <v>0</v>
      </c>
      <c r="J112">
        <v>0</v>
      </c>
      <c r="K112">
        <v>0</v>
      </c>
    </row>
    <row r="113" spans="1:11">
      <c r="A113" t="s">
        <v>3838</v>
      </c>
      <c r="B113" t="s">
        <v>3868</v>
      </c>
      <c r="C113" t="s">
        <v>3988</v>
      </c>
      <c r="D113">
        <v>0.11</v>
      </c>
      <c r="E113">
        <v>0</v>
      </c>
      <c r="F113">
        <v>0.1</v>
      </c>
      <c r="G113">
        <v>0.05</v>
      </c>
      <c r="H113">
        <v>0</v>
      </c>
      <c r="I113">
        <v>0</v>
      </c>
      <c r="J113">
        <v>0</v>
      </c>
      <c r="K113">
        <v>0</v>
      </c>
    </row>
    <row r="114" spans="1:11">
      <c r="A114" t="s">
        <v>3838</v>
      </c>
      <c r="B114" t="s">
        <v>3865</v>
      </c>
      <c r="C114" t="s">
        <v>3989</v>
      </c>
      <c r="D114">
        <v>0.11</v>
      </c>
      <c r="E114">
        <v>0</v>
      </c>
      <c r="F114">
        <v>0</v>
      </c>
      <c r="G114">
        <v>0.11</v>
      </c>
      <c r="H114">
        <v>0</v>
      </c>
      <c r="I114">
        <v>0</v>
      </c>
      <c r="J114">
        <v>0</v>
      </c>
      <c r="K114">
        <v>0</v>
      </c>
    </row>
    <row r="115" spans="1:11">
      <c r="A115" t="s">
        <v>3838</v>
      </c>
      <c r="B115" t="s">
        <v>3845</v>
      </c>
      <c r="C115" t="s">
        <v>3990</v>
      </c>
      <c r="D115">
        <v>0.11</v>
      </c>
      <c r="E115">
        <v>0</v>
      </c>
      <c r="F115">
        <v>0</v>
      </c>
      <c r="G115">
        <v>0.11</v>
      </c>
      <c r="H115">
        <v>0</v>
      </c>
      <c r="I115">
        <v>0</v>
      </c>
      <c r="J115">
        <v>0</v>
      </c>
      <c r="K115">
        <v>0</v>
      </c>
    </row>
    <row r="116" spans="1:11">
      <c r="A116" t="s">
        <v>3838</v>
      </c>
      <c r="B116" t="s">
        <v>3865</v>
      </c>
      <c r="C116" t="s">
        <v>3991</v>
      </c>
      <c r="D116">
        <v>0.11</v>
      </c>
      <c r="E116">
        <v>0</v>
      </c>
      <c r="F116">
        <v>0</v>
      </c>
      <c r="G116">
        <v>0.11</v>
      </c>
      <c r="H116">
        <v>0</v>
      </c>
      <c r="I116">
        <v>0</v>
      </c>
      <c r="J116">
        <v>0</v>
      </c>
      <c r="K116">
        <v>0</v>
      </c>
    </row>
    <row r="117" spans="1:11">
      <c r="A117" t="s">
        <v>3838</v>
      </c>
      <c r="B117" t="s">
        <v>3868</v>
      </c>
      <c r="C117" t="s">
        <v>3992</v>
      </c>
      <c r="D117">
        <v>0.11</v>
      </c>
      <c r="E117">
        <v>0</v>
      </c>
      <c r="F117">
        <v>0.1</v>
      </c>
      <c r="G117">
        <v>0.02</v>
      </c>
      <c r="H117">
        <v>0</v>
      </c>
      <c r="I117">
        <v>0</v>
      </c>
      <c r="J117">
        <v>0</v>
      </c>
      <c r="K117">
        <v>0</v>
      </c>
    </row>
    <row r="118" spans="1:11">
      <c r="A118" t="s">
        <v>3838</v>
      </c>
      <c r="B118" t="s">
        <v>3845</v>
      </c>
      <c r="C118" t="s">
        <v>3993</v>
      </c>
      <c r="D118">
        <v>0.1</v>
      </c>
      <c r="E118">
        <v>0</v>
      </c>
      <c r="F118">
        <v>0</v>
      </c>
      <c r="G118">
        <v>0.1</v>
      </c>
      <c r="H118">
        <v>0</v>
      </c>
      <c r="I118">
        <v>0</v>
      </c>
      <c r="J118">
        <v>0</v>
      </c>
      <c r="K118">
        <v>0</v>
      </c>
    </row>
    <row r="119" spans="1:11">
      <c r="A119" t="s">
        <v>3838</v>
      </c>
      <c r="B119" t="s">
        <v>3865</v>
      </c>
      <c r="C119" t="s">
        <v>3994</v>
      </c>
      <c r="D119">
        <v>0.1</v>
      </c>
      <c r="E119">
        <v>0</v>
      </c>
      <c r="F119">
        <v>0</v>
      </c>
      <c r="G119">
        <v>0.1</v>
      </c>
      <c r="H119">
        <v>0</v>
      </c>
      <c r="I119">
        <v>0</v>
      </c>
      <c r="J119">
        <v>0</v>
      </c>
      <c r="K119">
        <v>0</v>
      </c>
    </row>
    <row r="120" spans="1:11">
      <c r="A120" t="s">
        <v>3838</v>
      </c>
      <c r="B120" t="s">
        <v>3869</v>
      </c>
      <c r="C120" t="s">
        <v>3995</v>
      </c>
      <c r="D120">
        <v>0.1</v>
      </c>
      <c r="E120">
        <v>0</v>
      </c>
      <c r="F120">
        <v>0.1</v>
      </c>
      <c r="G120">
        <v>0</v>
      </c>
      <c r="H120">
        <v>0</v>
      </c>
      <c r="I120">
        <v>0</v>
      </c>
      <c r="J120">
        <v>0</v>
      </c>
      <c r="K120">
        <v>0</v>
      </c>
    </row>
    <row r="121" spans="1:11">
      <c r="A121" t="s">
        <v>3838</v>
      </c>
      <c r="B121" t="s">
        <v>3870</v>
      </c>
      <c r="C121" t="s">
        <v>3996</v>
      </c>
      <c r="D121">
        <v>0.09</v>
      </c>
      <c r="E121">
        <v>0</v>
      </c>
      <c r="F121">
        <v>0</v>
      </c>
      <c r="G121">
        <v>0.09</v>
      </c>
      <c r="H121">
        <v>0</v>
      </c>
      <c r="I121">
        <v>0</v>
      </c>
      <c r="J121">
        <v>0</v>
      </c>
      <c r="K121">
        <v>0</v>
      </c>
    </row>
    <row r="122" spans="1:11">
      <c r="A122" t="s">
        <v>3838</v>
      </c>
      <c r="B122" t="s">
        <v>3871</v>
      </c>
      <c r="C122" t="s">
        <v>3997</v>
      </c>
      <c r="D122">
        <v>0.09</v>
      </c>
      <c r="E122">
        <v>0</v>
      </c>
      <c r="F122">
        <v>0</v>
      </c>
      <c r="G122">
        <v>0.09</v>
      </c>
      <c r="H122">
        <v>0</v>
      </c>
      <c r="I122">
        <v>0</v>
      </c>
      <c r="J122">
        <v>0</v>
      </c>
      <c r="K122">
        <v>0</v>
      </c>
    </row>
    <row r="123" spans="1:11">
      <c r="A123" t="s">
        <v>3838</v>
      </c>
      <c r="B123" t="s">
        <v>3845</v>
      </c>
      <c r="C123" t="s">
        <v>3998</v>
      </c>
      <c r="D123">
        <v>0.09</v>
      </c>
      <c r="E123">
        <v>0</v>
      </c>
      <c r="F123">
        <v>0</v>
      </c>
      <c r="G123">
        <v>0.09</v>
      </c>
      <c r="H123">
        <v>0</v>
      </c>
      <c r="I123">
        <v>0</v>
      </c>
      <c r="J123">
        <v>0</v>
      </c>
      <c r="K123">
        <v>0</v>
      </c>
    </row>
    <row r="124" spans="1:11">
      <c r="A124" t="s">
        <v>3838</v>
      </c>
      <c r="B124" t="s">
        <v>3845</v>
      </c>
      <c r="C124" t="s">
        <v>3999</v>
      </c>
      <c r="D124">
        <v>0.09</v>
      </c>
      <c r="E124">
        <v>0</v>
      </c>
      <c r="F124">
        <v>0</v>
      </c>
      <c r="G124">
        <v>0.09</v>
      </c>
      <c r="H124">
        <v>0</v>
      </c>
      <c r="I124">
        <v>0</v>
      </c>
      <c r="J124">
        <v>0</v>
      </c>
      <c r="K124">
        <v>0</v>
      </c>
    </row>
    <row r="125" spans="1:11">
      <c r="A125" t="s">
        <v>3838</v>
      </c>
      <c r="B125" t="s">
        <v>3845</v>
      </c>
      <c r="C125" t="s">
        <v>4000</v>
      </c>
      <c r="D125">
        <v>0.08</v>
      </c>
      <c r="E125">
        <v>0</v>
      </c>
      <c r="F125">
        <v>0</v>
      </c>
      <c r="G125">
        <v>0.08</v>
      </c>
      <c r="H125">
        <v>0</v>
      </c>
      <c r="I125">
        <v>0</v>
      </c>
      <c r="J125">
        <v>0</v>
      </c>
      <c r="K125">
        <v>0</v>
      </c>
    </row>
    <row r="126" spans="1:11">
      <c r="A126" t="s">
        <v>3838</v>
      </c>
      <c r="B126" t="s">
        <v>3856</v>
      </c>
      <c r="C126" t="s">
        <v>4001</v>
      </c>
      <c r="D126">
        <v>0.07000000000000001</v>
      </c>
      <c r="E126">
        <v>0</v>
      </c>
      <c r="F126">
        <v>0</v>
      </c>
      <c r="G126">
        <v>0.07000000000000001</v>
      </c>
      <c r="H126">
        <v>0</v>
      </c>
      <c r="I126">
        <v>0</v>
      </c>
      <c r="J126">
        <v>0</v>
      </c>
      <c r="K126">
        <v>0</v>
      </c>
    </row>
    <row r="127" spans="1:11">
      <c r="A127" t="s">
        <v>3838</v>
      </c>
      <c r="B127" t="s">
        <v>3872</v>
      </c>
      <c r="C127" t="s">
        <v>4002</v>
      </c>
      <c r="D127">
        <v>0.07000000000000001</v>
      </c>
      <c r="E127">
        <v>0</v>
      </c>
      <c r="F127">
        <v>0</v>
      </c>
      <c r="G127">
        <v>0.07000000000000001</v>
      </c>
      <c r="H127">
        <v>0</v>
      </c>
      <c r="I127">
        <v>0</v>
      </c>
      <c r="J127">
        <v>0</v>
      </c>
      <c r="K127">
        <v>0</v>
      </c>
    </row>
    <row r="128" spans="1:11">
      <c r="A128" t="s">
        <v>3838</v>
      </c>
      <c r="B128" t="s">
        <v>3873</v>
      </c>
      <c r="C128" t="s">
        <v>4003</v>
      </c>
      <c r="D128">
        <v>0.07000000000000001</v>
      </c>
      <c r="E128">
        <v>0</v>
      </c>
      <c r="F128">
        <v>0</v>
      </c>
      <c r="G128">
        <v>0.07000000000000001</v>
      </c>
      <c r="H128">
        <v>0</v>
      </c>
      <c r="I128">
        <v>0</v>
      </c>
      <c r="J128">
        <v>0</v>
      </c>
      <c r="K128">
        <v>0</v>
      </c>
    </row>
    <row r="129" spans="1:11">
      <c r="A129" t="s">
        <v>3838</v>
      </c>
      <c r="B129" t="s">
        <v>3874</v>
      </c>
      <c r="C129" t="s">
        <v>4004</v>
      </c>
      <c r="D129">
        <v>0.07000000000000001</v>
      </c>
      <c r="E129">
        <v>0</v>
      </c>
      <c r="F129">
        <v>0</v>
      </c>
      <c r="G129">
        <v>0.07000000000000001</v>
      </c>
      <c r="H129">
        <v>0</v>
      </c>
      <c r="I129">
        <v>0</v>
      </c>
      <c r="J129">
        <v>0</v>
      </c>
      <c r="K129">
        <v>0</v>
      </c>
    </row>
    <row r="130" spans="1:11">
      <c r="A130" t="s">
        <v>3838</v>
      </c>
      <c r="B130" t="s">
        <v>3875</v>
      </c>
      <c r="C130" t="s">
        <v>4005</v>
      </c>
      <c r="D130">
        <v>0.07000000000000001</v>
      </c>
      <c r="E130">
        <v>0</v>
      </c>
      <c r="F130">
        <v>0</v>
      </c>
      <c r="G130">
        <v>0.03</v>
      </c>
      <c r="H130">
        <v>0</v>
      </c>
      <c r="I130">
        <v>0</v>
      </c>
      <c r="J130">
        <v>0.07000000000000001</v>
      </c>
      <c r="K130">
        <v>0</v>
      </c>
    </row>
    <row r="131" spans="1:11">
      <c r="A131" t="s">
        <v>3838</v>
      </c>
      <c r="B131" t="s">
        <v>3843</v>
      </c>
      <c r="C131" t="s">
        <v>4006</v>
      </c>
      <c r="D131">
        <v>0.07000000000000001</v>
      </c>
      <c r="E131">
        <v>0</v>
      </c>
      <c r="F131">
        <v>0</v>
      </c>
      <c r="G131">
        <v>0.07000000000000001</v>
      </c>
      <c r="H131">
        <v>0</v>
      </c>
      <c r="I131">
        <v>0</v>
      </c>
      <c r="J131">
        <v>0</v>
      </c>
      <c r="K131">
        <v>0</v>
      </c>
    </row>
    <row r="132" spans="1:11">
      <c r="A132" t="s">
        <v>3838</v>
      </c>
      <c r="B132" t="s">
        <v>3876</v>
      </c>
      <c r="C132" t="s">
        <v>4007</v>
      </c>
      <c r="D132">
        <v>0.07000000000000001</v>
      </c>
      <c r="E132">
        <v>0</v>
      </c>
      <c r="F132">
        <v>0</v>
      </c>
      <c r="G132">
        <v>0.07000000000000001</v>
      </c>
      <c r="H132">
        <v>0</v>
      </c>
      <c r="I132">
        <v>0</v>
      </c>
      <c r="J132">
        <v>0</v>
      </c>
      <c r="K132">
        <v>0</v>
      </c>
    </row>
    <row r="133" spans="1:11">
      <c r="A133" t="s">
        <v>3838</v>
      </c>
      <c r="B133" t="s">
        <v>3877</v>
      </c>
      <c r="C133" t="s">
        <v>4008</v>
      </c>
      <c r="D133">
        <v>0.07000000000000001</v>
      </c>
      <c r="E133">
        <v>0</v>
      </c>
      <c r="F133">
        <v>0</v>
      </c>
      <c r="G133">
        <v>0.07000000000000001</v>
      </c>
      <c r="H133">
        <v>0</v>
      </c>
      <c r="I133">
        <v>0</v>
      </c>
      <c r="J133">
        <v>0</v>
      </c>
      <c r="K133">
        <v>0</v>
      </c>
    </row>
    <row r="134" spans="1:11">
      <c r="A134" t="s">
        <v>3838</v>
      </c>
      <c r="B134" t="s">
        <v>3877</v>
      </c>
      <c r="C134" t="s">
        <v>4009</v>
      </c>
      <c r="D134">
        <v>0.07000000000000001</v>
      </c>
      <c r="E134">
        <v>0</v>
      </c>
      <c r="F134">
        <v>0</v>
      </c>
      <c r="G134">
        <v>0.07000000000000001</v>
      </c>
      <c r="H134">
        <v>0</v>
      </c>
      <c r="I134">
        <v>0</v>
      </c>
      <c r="J134">
        <v>0</v>
      </c>
      <c r="K134">
        <v>0</v>
      </c>
    </row>
    <row r="135" spans="1:11">
      <c r="A135" t="s">
        <v>3838</v>
      </c>
      <c r="B135" t="s">
        <v>3848</v>
      </c>
      <c r="C135" t="s">
        <v>4010</v>
      </c>
      <c r="D135">
        <v>0.07000000000000001</v>
      </c>
      <c r="E135">
        <v>0.07000000000000001</v>
      </c>
      <c r="F135">
        <v>0</v>
      </c>
      <c r="G135">
        <v>0</v>
      </c>
      <c r="H135">
        <v>0</v>
      </c>
      <c r="I135">
        <v>0</v>
      </c>
      <c r="J135">
        <v>0</v>
      </c>
      <c r="K135">
        <v>0</v>
      </c>
    </row>
    <row r="136" spans="1:11">
      <c r="A136" t="s">
        <v>3838</v>
      </c>
      <c r="B136" t="s">
        <v>3865</v>
      </c>
      <c r="C136" t="s">
        <v>4011</v>
      </c>
      <c r="D136">
        <v>0.07000000000000001</v>
      </c>
      <c r="E136">
        <v>0</v>
      </c>
      <c r="F136">
        <v>0</v>
      </c>
      <c r="G136">
        <v>0.07000000000000001</v>
      </c>
      <c r="H136">
        <v>0</v>
      </c>
      <c r="I136">
        <v>0</v>
      </c>
      <c r="J136">
        <v>0</v>
      </c>
      <c r="K136">
        <v>0</v>
      </c>
    </row>
    <row r="137" spans="1:11">
      <c r="A137" t="s">
        <v>3838</v>
      </c>
      <c r="B137" t="s">
        <v>3842</v>
      </c>
      <c r="C137" t="s">
        <v>4012</v>
      </c>
      <c r="D137">
        <v>0.07000000000000001</v>
      </c>
      <c r="E137">
        <v>0</v>
      </c>
      <c r="F137">
        <v>0</v>
      </c>
      <c r="G137">
        <v>0.07000000000000001</v>
      </c>
      <c r="H137">
        <v>0</v>
      </c>
      <c r="I137">
        <v>0</v>
      </c>
      <c r="J137">
        <v>0</v>
      </c>
      <c r="K137">
        <v>0</v>
      </c>
    </row>
    <row r="138" spans="1:11">
      <c r="A138" t="s">
        <v>3838</v>
      </c>
      <c r="B138" t="s">
        <v>3878</v>
      </c>
      <c r="C138" t="s">
        <v>4013</v>
      </c>
      <c r="D138">
        <v>0.07000000000000001</v>
      </c>
      <c r="E138">
        <v>0</v>
      </c>
      <c r="F138">
        <v>0</v>
      </c>
      <c r="G138">
        <v>0.07000000000000001</v>
      </c>
      <c r="H138">
        <v>0</v>
      </c>
      <c r="I138">
        <v>0</v>
      </c>
      <c r="J138">
        <v>0</v>
      </c>
      <c r="K138">
        <v>0</v>
      </c>
    </row>
    <row r="139" spans="1:11">
      <c r="A139" t="s">
        <v>3838</v>
      </c>
      <c r="B139" t="s">
        <v>3879</v>
      </c>
      <c r="C139" t="s">
        <v>4014</v>
      </c>
      <c r="D139">
        <v>0.07000000000000001</v>
      </c>
      <c r="E139">
        <v>0</v>
      </c>
      <c r="F139">
        <v>0</v>
      </c>
      <c r="G139">
        <v>0.07000000000000001</v>
      </c>
      <c r="H139">
        <v>0</v>
      </c>
      <c r="I139">
        <v>0</v>
      </c>
      <c r="J139">
        <v>0</v>
      </c>
      <c r="K139">
        <v>0</v>
      </c>
    </row>
    <row r="140" spans="1:11">
      <c r="A140" t="s">
        <v>3838</v>
      </c>
      <c r="B140" t="s">
        <v>3865</v>
      </c>
      <c r="C140" t="s">
        <v>4015</v>
      </c>
      <c r="D140">
        <v>0.07000000000000001</v>
      </c>
      <c r="E140">
        <v>0</v>
      </c>
      <c r="F140">
        <v>0</v>
      </c>
      <c r="G140">
        <v>0.07000000000000001</v>
      </c>
      <c r="H140">
        <v>0</v>
      </c>
      <c r="I140">
        <v>0</v>
      </c>
      <c r="J140">
        <v>0</v>
      </c>
      <c r="K140">
        <v>0</v>
      </c>
    </row>
    <row r="141" spans="1:11">
      <c r="A141" t="s">
        <v>3838</v>
      </c>
      <c r="B141" t="s">
        <v>3880</v>
      </c>
      <c r="C141" t="s">
        <v>4016</v>
      </c>
      <c r="D141">
        <v>0.06</v>
      </c>
      <c r="E141">
        <v>0</v>
      </c>
      <c r="F141">
        <v>0</v>
      </c>
      <c r="G141">
        <v>0.06</v>
      </c>
      <c r="H141">
        <v>0</v>
      </c>
      <c r="I141">
        <v>0</v>
      </c>
      <c r="J141">
        <v>0</v>
      </c>
      <c r="K141">
        <v>0</v>
      </c>
    </row>
    <row r="142" spans="1:11">
      <c r="A142" t="s">
        <v>3838</v>
      </c>
      <c r="B142" t="s">
        <v>3839</v>
      </c>
      <c r="C142" t="s">
        <v>4017</v>
      </c>
      <c r="D142">
        <v>0.06</v>
      </c>
      <c r="E142">
        <v>0</v>
      </c>
      <c r="F142">
        <v>0</v>
      </c>
      <c r="G142">
        <v>0.06</v>
      </c>
      <c r="H142">
        <v>0</v>
      </c>
      <c r="I142">
        <v>0</v>
      </c>
      <c r="J142">
        <v>0</v>
      </c>
      <c r="K142">
        <v>0</v>
      </c>
    </row>
    <row r="143" spans="1:11">
      <c r="A143" t="s">
        <v>3838</v>
      </c>
      <c r="B143" t="s">
        <v>3881</v>
      </c>
      <c r="C143" t="s">
        <v>4018</v>
      </c>
      <c r="D143">
        <v>0.06</v>
      </c>
      <c r="E143">
        <v>0</v>
      </c>
      <c r="F143">
        <v>0</v>
      </c>
      <c r="G143">
        <v>0.01</v>
      </c>
      <c r="H143">
        <v>0</v>
      </c>
      <c r="I143">
        <v>0</v>
      </c>
      <c r="J143">
        <v>0.06</v>
      </c>
      <c r="K143">
        <v>0</v>
      </c>
    </row>
    <row r="144" spans="1:11">
      <c r="A144" t="s">
        <v>3838</v>
      </c>
      <c r="B144" t="s">
        <v>3866</v>
      </c>
      <c r="C144" t="s">
        <v>4019</v>
      </c>
      <c r="D144">
        <v>0.06</v>
      </c>
      <c r="E144">
        <v>0</v>
      </c>
      <c r="F144">
        <v>0</v>
      </c>
      <c r="G144">
        <v>0.06</v>
      </c>
      <c r="H144">
        <v>0</v>
      </c>
      <c r="I144">
        <v>0</v>
      </c>
      <c r="J144">
        <v>0</v>
      </c>
      <c r="K144">
        <v>0</v>
      </c>
    </row>
    <row r="145" spans="1:11">
      <c r="A145" t="s">
        <v>3838</v>
      </c>
      <c r="B145" t="s">
        <v>3845</v>
      </c>
      <c r="C145" t="s">
        <v>4020</v>
      </c>
      <c r="D145">
        <v>0.06</v>
      </c>
      <c r="E145">
        <v>0</v>
      </c>
      <c r="F145">
        <v>0</v>
      </c>
      <c r="G145">
        <v>0.06</v>
      </c>
      <c r="H145">
        <v>0</v>
      </c>
      <c r="I145">
        <v>0</v>
      </c>
      <c r="J145">
        <v>0</v>
      </c>
      <c r="K145">
        <v>0</v>
      </c>
    </row>
    <row r="146" spans="1:11">
      <c r="A146" t="s">
        <v>3838</v>
      </c>
      <c r="B146" t="s">
        <v>3845</v>
      </c>
      <c r="C146" t="s">
        <v>4021</v>
      </c>
      <c r="D146">
        <v>0.06</v>
      </c>
      <c r="E146">
        <v>0</v>
      </c>
      <c r="F146">
        <v>0</v>
      </c>
      <c r="G146">
        <v>0.06</v>
      </c>
      <c r="H146">
        <v>0</v>
      </c>
      <c r="I146">
        <v>0</v>
      </c>
      <c r="J146">
        <v>0</v>
      </c>
      <c r="K146">
        <v>0</v>
      </c>
    </row>
    <row r="147" spans="1:11">
      <c r="A147" t="s">
        <v>3838</v>
      </c>
      <c r="B147" t="s">
        <v>3867</v>
      </c>
      <c r="C147" t="s">
        <v>4022</v>
      </c>
      <c r="D147">
        <v>0.06</v>
      </c>
      <c r="E147">
        <v>0</v>
      </c>
      <c r="F147">
        <v>0</v>
      </c>
      <c r="G147">
        <v>0.06</v>
      </c>
      <c r="H147">
        <v>0</v>
      </c>
      <c r="I147">
        <v>0</v>
      </c>
      <c r="J147">
        <v>0</v>
      </c>
      <c r="K147">
        <v>0</v>
      </c>
    </row>
    <row r="148" spans="1:11">
      <c r="A148" t="s">
        <v>3838</v>
      </c>
      <c r="B148" t="s">
        <v>3882</v>
      </c>
      <c r="C148" t="s">
        <v>4023</v>
      </c>
      <c r="D148">
        <v>0.06</v>
      </c>
      <c r="E148">
        <v>0</v>
      </c>
      <c r="F148">
        <v>0</v>
      </c>
      <c r="G148">
        <v>0.06</v>
      </c>
      <c r="H148">
        <v>0</v>
      </c>
      <c r="I148">
        <v>0</v>
      </c>
      <c r="J148">
        <v>0</v>
      </c>
      <c r="K14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4163</v>
      </c>
      <c r="B1" s="1"/>
    </row>
    <row r="2" spans="1:4">
      <c r="A2" s="1" t="s">
        <v>4164</v>
      </c>
      <c r="B2" s="1"/>
      <c r="C2" s="1"/>
      <c r="D2" s="1"/>
    </row>
    <row r="3" spans="1:4">
      <c r="A3" s="1" t="s">
        <v>4165</v>
      </c>
      <c r="B3" s="1" t="s">
        <v>4166</v>
      </c>
      <c r="C3" s="1" t="s">
        <v>4167</v>
      </c>
      <c r="D3" s="1" t="s">
        <v>4168</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40"/>
  <sheetViews>
    <sheetView workbookViewId="0"/>
  </sheetViews>
  <sheetFormatPr defaultRowHeight="15" outlineLevelRow="1"/>
  <sheetData>
    <row r="1" spans="1:2">
      <c r="A1" s="1" t="s">
        <v>4214</v>
      </c>
      <c r="B1" s="1"/>
    </row>
    <row r="2" spans="1:2">
      <c r="A2" s="1" t="s">
        <v>4213</v>
      </c>
      <c r="B2" s="1"/>
    </row>
    <row r="3" spans="1:2">
      <c r="A3" s="1" t="s">
        <v>4206</v>
      </c>
      <c r="B3" s="1" t="s">
        <v>4212</v>
      </c>
    </row>
    <row r="4" spans="1:2">
      <c r="A4" s="8" t="s">
        <v>4205</v>
      </c>
      <c r="B4" s="1" t="s">
        <v>4211</v>
      </c>
    </row>
    <row r="5" spans="1:2" hidden="1" outlineLevel="1" collapsed="1">
      <c r="A5" t="s">
        <v>4169</v>
      </c>
      <c r="B5" t="s">
        <v>4207</v>
      </c>
    </row>
    <row r="6" spans="1:2" hidden="1" outlineLevel="1" collapsed="1">
      <c r="A6" t="s">
        <v>4170</v>
      </c>
      <c r="B6" t="s">
        <v>4208</v>
      </c>
    </row>
    <row r="7" spans="1:2" hidden="1" outlineLevel="1" collapsed="1">
      <c r="A7" t="s">
        <v>4171</v>
      </c>
      <c r="B7" t="s">
        <v>4209</v>
      </c>
    </row>
    <row r="8" spans="1:2" hidden="1" outlineLevel="1" collapsed="1">
      <c r="A8" t="s">
        <v>4172</v>
      </c>
      <c r="B8" t="s">
        <v>4209</v>
      </c>
    </row>
    <row r="9" spans="1:2" hidden="1" outlineLevel="1" collapsed="1">
      <c r="A9" t="s">
        <v>4173</v>
      </c>
      <c r="B9" t="s">
        <v>4210</v>
      </c>
    </row>
    <row r="10" spans="1:2" hidden="1" outlineLevel="1" collapsed="1">
      <c r="A10" t="s">
        <v>4174</v>
      </c>
    </row>
    <row r="11" spans="1:2" hidden="1" outlineLevel="1" collapsed="1">
      <c r="A11" t="s">
        <v>4175</v>
      </c>
    </row>
    <row r="12" spans="1:2" hidden="1" outlineLevel="1" collapsed="1">
      <c r="A12" t="s">
        <v>4176</v>
      </c>
    </row>
    <row r="13" spans="1:2" hidden="1" outlineLevel="1" collapsed="1">
      <c r="A13" t="s">
        <v>4177</v>
      </c>
    </row>
    <row r="14" spans="1:2" hidden="1" outlineLevel="1" collapsed="1">
      <c r="A14" t="s">
        <v>4178</v>
      </c>
    </row>
    <row r="15" spans="1:2" hidden="1" outlineLevel="1" collapsed="1">
      <c r="A15" t="s">
        <v>4179</v>
      </c>
    </row>
    <row r="16" spans="1:2" hidden="1" outlineLevel="1" collapsed="1">
      <c r="A16" t="s">
        <v>4180</v>
      </c>
    </row>
    <row r="17" spans="1:1" hidden="1" outlineLevel="1" collapsed="1">
      <c r="A17" t="s">
        <v>4181</v>
      </c>
    </row>
    <row r="18" spans="1:1" hidden="1" outlineLevel="1" collapsed="1">
      <c r="A18" t="s">
        <v>4182</v>
      </c>
    </row>
    <row r="19" spans="1:1" hidden="1" outlineLevel="1" collapsed="1">
      <c r="A19" t="s">
        <v>4183</v>
      </c>
    </row>
    <row r="20" spans="1:1" hidden="1" outlineLevel="1" collapsed="1">
      <c r="A20" t="s">
        <v>4184</v>
      </c>
    </row>
    <row r="21" spans="1:1" hidden="1" outlineLevel="1" collapsed="1">
      <c r="A21" t="s">
        <v>4185</v>
      </c>
    </row>
    <row r="22" spans="1:1" hidden="1" outlineLevel="1" collapsed="1">
      <c r="A22" t="s">
        <v>4186</v>
      </c>
    </row>
    <row r="23" spans="1:1" hidden="1" outlineLevel="1" collapsed="1">
      <c r="A23" t="s">
        <v>4187</v>
      </c>
    </row>
    <row r="24" spans="1:1" hidden="1" outlineLevel="1" collapsed="1">
      <c r="A24" t="s">
        <v>4188</v>
      </c>
    </row>
    <row r="25" spans="1:1" hidden="1" outlineLevel="1" collapsed="1">
      <c r="A25" t="s">
        <v>4189</v>
      </c>
    </row>
    <row r="26" spans="1:1" hidden="1" outlineLevel="1" collapsed="1">
      <c r="A26" t="s">
        <v>4190</v>
      </c>
    </row>
    <row r="27" spans="1:1" hidden="1" outlineLevel="1" collapsed="1">
      <c r="A27" t="s">
        <v>4191</v>
      </c>
    </row>
    <row r="28" spans="1:1" hidden="1" outlineLevel="1" collapsed="1">
      <c r="A28" t="s">
        <v>4192</v>
      </c>
    </row>
    <row r="29" spans="1:1" hidden="1" outlineLevel="1" collapsed="1">
      <c r="A29" t="s">
        <v>4193</v>
      </c>
    </row>
    <row r="30" spans="1:1" hidden="1" outlineLevel="1" collapsed="1">
      <c r="A30" t="s">
        <v>4194</v>
      </c>
    </row>
    <row r="31" spans="1:1" hidden="1" outlineLevel="1" collapsed="1">
      <c r="A31" t="s">
        <v>4195</v>
      </c>
    </row>
    <row r="32" spans="1:1" hidden="1" outlineLevel="1" collapsed="1">
      <c r="A32" t="s">
        <v>4196</v>
      </c>
    </row>
    <row r="33" spans="1:1" hidden="1" outlineLevel="1" collapsed="1">
      <c r="A33" t="s">
        <v>4197</v>
      </c>
    </row>
    <row r="34" spans="1:1" hidden="1" outlineLevel="1" collapsed="1">
      <c r="A34" t="s">
        <v>4198</v>
      </c>
    </row>
    <row r="35" spans="1:1" hidden="1" outlineLevel="1" collapsed="1">
      <c r="A35" s="9" t="s">
        <v>4199</v>
      </c>
    </row>
    <row r="36" spans="1:1" hidden="1" outlineLevel="1" collapsed="1">
      <c r="A36" t="s">
        <v>4200</v>
      </c>
    </row>
    <row r="37" spans="1:1" hidden="1" outlineLevel="1" collapsed="1">
      <c r="A37" s="9" t="s">
        <v>4201</v>
      </c>
    </row>
    <row r="38" spans="1:1" hidden="1" outlineLevel="1" collapsed="1">
      <c r="A38" t="s">
        <v>4202</v>
      </c>
    </row>
    <row r="39" spans="1:1" hidden="1" outlineLevel="1" collapsed="1">
      <c r="A39" t="s">
        <v>4203</v>
      </c>
    </row>
    <row r="40" spans="1:1" hidden="1" outlineLevel="1" collapsed="1">
      <c r="A40" t="s">
        <v>4204</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4215</v>
      </c>
      <c r="B1" s="1"/>
      <c r="C1" s="1"/>
      <c r="D1" s="1"/>
      <c r="E1" s="1"/>
      <c r="F1" s="1"/>
      <c r="G1" s="1"/>
    </row>
    <row r="2" spans="1:7">
      <c r="A2" s="1" t="s">
        <v>4216</v>
      </c>
      <c r="B2" s="10" t="s">
        <v>4217</v>
      </c>
      <c r="C2" s="1" t="s">
        <v>4218</v>
      </c>
      <c r="D2" s="1"/>
      <c r="E2" s="10">
        <v>100</v>
      </c>
      <c r="F2" s="1" t="s">
        <v>4219</v>
      </c>
      <c r="G2" s="10">
        <v>625</v>
      </c>
    </row>
    <row r="3" spans="1:7" hidden="1" outlineLevel="1" collapsed="1">
      <c r="A3" s="1" t="s">
        <v>4220</v>
      </c>
      <c r="B3" s="11" t="s">
        <v>4221</v>
      </c>
      <c r="C3" s="11"/>
      <c r="D3" s="11"/>
      <c r="E3" s="11"/>
      <c r="F3" s="11"/>
      <c r="G3" s="11"/>
    </row>
    <row r="4" spans="1:7" hidden="1" outlineLevel="1" collapsed="1">
      <c r="A4" s="1" t="s">
        <v>4222</v>
      </c>
      <c r="B4" s="1" t="s">
        <v>4223</v>
      </c>
      <c r="C4" s="1" t="s">
        <v>4224</v>
      </c>
      <c r="D4" s="1" t="s">
        <v>4225</v>
      </c>
      <c r="E4" s="1" t="s">
        <v>4226</v>
      </c>
      <c r="F4" s="1" t="s">
        <v>4227</v>
      </c>
      <c r="G4" s="1" t="s">
        <v>4228</v>
      </c>
    </row>
    <row r="5" spans="1:7" hidden="1" outlineLevel="1" collapsed="1"/>
    <row r="7" spans="1:7">
      <c r="A7" s="1" t="s">
        <v>4229</v>
      </c>
      <c r="B7" s="1"/>
      <c r="C7" s="1"/>
      <c r="D7" s="1"/>
      <c r="E7" s="1"/>
      <c r="F7" s="1"/>
      <c r="G7" s="1"/>
    </row>
    <row r="8" spans="1:7">
      <c r="A8" s="1" t="s">
        <v>4216</v>
      </c>
      <c r="B8" s="10" t="s">
        <v>4045</v>
      </c>
      <c r="C8" s="1" t="s">
        <v>4218</v>
      </c>
      <c r="D8" s="1"/>
      <c r="E8" s="10">
        <v>91.36</v>
      </c>
      <c r="F8" s="1" t="s">
        <v>4219</v>
      </c>
      <c r="G8" s="10">
        <v>571</v>
      </c>
    </row>
    <row r="9" spans="1:7" hidden="1" outlineLevel="1" collapsed="1">
      <c r="A9" s="1" t="s">
        <v>4220</v>
      </c>
      <c r="B9" s="11" t="s">
        <v>4230</v>
      </c>
      <c r="C9" s="11"/>
      <c r="D9" s="11"/>
      <c r="E9" s="11"/>
      <c r="F9" s="11"/>
      <c r="G9" s="11"/>
    </row>
    <row r="10" spans="1:7" hidden="1" outlineLevel="1" collapsed="1">
      <c r="A10" s="1" t="s">
        <v>4222</v>
      </c>
      <c r="B10" s="1" t="s">
        <v>4223</v>
      </c>
      <c r="C10" s="1" t="s">
        <v>4224</v>
      </c>
      <c r="D10" s="1" t="s">
        <v>4225</v>
      </c>
      <c r="E10" s="1" t="s">
        <v>4226</v>
      </c>
      <c r="F10" s="1" t="s">
        <v>4227</v>
      </c>
      <c r="G10" s="1" t="s">
        <v>4228</v>
      </c>
    </row>
    <row r="11" spans="1:7" hidden="1" outlineLevel="1" collapsed="1">
      <c r="A11">
        <v>109</v>
      </c>
      <c r="B11">
        <v>162</v>
      </c>
      <c r="D11" t="s">
        <v>4231</v>
      </c>
      <c r="G11" t="s">
        <v>4232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5"/>
  <sheetViews>
    <sheetView workbookViewId="0"/>
  </sheetViews>
  <sheetFormatPr defaultRowHeight="15"/>
  <sheetData>
    <row r="1" spans="1:7">
      <c r="A1" s="1" t="s">
        <v>4233</v>
      </c>
      <c r="B1" s="1"/>
      <c r="C1" s="1"/>
      <c r="D1" s="1"/>
      <c r="E1" s="1"/>
      <c r="F1" s="1"/>
      <c r="G1" s="1"/>
    </row>
    <row r="2" spans="1:7">
      <c r="A2" s="1" t="s">
        <v>4222</v>
      </c>
      <c r="B2" s="1" t="s">
        <v>4223</v>
      </c>
      <c r="C2" s="1" t="s">
        <v>4225</v>
      </c>
      <c r="D2" s="1" t="s">
        <v>4224</v>
      </c>
      <c r="E2" s="1" t="s">
        <v>4226</v>
      </c>
      <c r="F2" s="1" t="s">
        <v>4227</v>
      </c>
      <c r="G2" s="1" t="s">
        <v>4228</v>
      </c>
    </row>
    <row r="3" spans="1:7">
      <c r="A3">
        <v>30</v>
      </c>
      <c r="B3">
        <v>30</v>
      </c>
      <c r="C3" t="s">
        <v>4235</v>
      </c>
      <c r="D3" s="11" t="s">
        <v>4234</v>
      </c>
      <c r="E3" s="11" t="s">
        <v>4236</v>
      </c>
      <c r="F3" t="s">
        <v>4237</v>
      </c>
      <c r="G3" t="s">
        <v>4238</v>
      </c>
    </row>
    <row r="4" spans="1:7">
      <c r="A4">
        <v>32</v>
      </c>
      <c r="B4">
        <v>32</v>
      </c>
      <c r="C4" t="s">
        <v>4235</v>
      </c>
      <c r="D4" s="11" t="s">
        <v>4239</v>
      </c>
      <c r="E4" s="11" t="s">
        <v>4240</v>
      </c>
      <c r="F4" t="s">
        <v>4237</v>
      </c>
      <c r="G4" t="s">
        <v>4241</v>
      </c>
    </row>
    <row r="5" spans="1:7">
      <c r="A5">
        <v>34</v>
      </c>
      <c r="B5">
        <v>34</v>
      </c>
      <c r="C5" t="s">
        <v>4235</v>
      </c>
      <c r="D5" s="11" t="s">
        <v>4242</v>
      </c>
      <c r="E5" s="11" t="s">
        <v>4243</v>
      </c>
      <c r="F5" t="s">
        <v>4237</v>
      </c>
      <c r="G5" t="s">
        <v>4244</v>
      </c>
    </row>
    <row r="6" spans="1:7">
      <c r="A6">
        <v>43</v>
      </c>
      <c r="B6">
        <v>43</v>
      </c>
      <c r="C6" t="s">
        <v>4235</v>
      </c>
      <c r="D6" s="11" t="s">
        <v>4245</v>
      </c>
      <c r="E6" s="11" t="s">
        <v>4246</v>
      </c>
      <c r="F6" t="s">
        <v>4237</v>
      </c>
      <c r="G6" t="s">
        <v>4247</v>
      </c>
    </row>
    <row r="7" spans="1:7">
      <c r="A7">
        <v>46</v>
      </c>
      <c r="B7">
        <v>46</v>
      </c>
      <c r="C7" t="s">
        <v>4235</v>
      </c>
      <c r="D7" s="11" t="s">
        <v>4248</v>
      </c>
      <c r="E7" s="11" t="s">
        <v>4234</v>
      </c>
      <c r="F7" t="s">
        <v>4237</v>
      </c>
      <c r="G7" t="s">
        <v>4249</v>
      </c>
    </row>
    <row r="8" spans="1:7">
      <c r="A8">
        <v>51</v>
      </c>
      <c r="B8">
        <v>51</v>
      </c>
      <c r="C8" t="s">
        <v>4235</v>
      </c>
      <c r="D8" s="11" t="s">
        <v>4246</v>
      </c>
      <c r="E8" s="11" t="s">
        <v>4250</v>
      </c>
      <c r="F8" t="s">
        <v>4237</v>
      </c>
      <c r="G8" t="s">
        <v>4251</v>
      </c>
    </row>
    <row r="9" spans="1:7">
      <c r="A9">
        <v>51</v>
      </c>
      <c r="B9">
        <v>51</v>
      </c>
      <c r="C9" t="s">
        <v>4235</v>
      </c>
      <c r="D9" s="11" t="s">
        <v>4246</v>
      </c>
      <c r="E9" s="11" t="s">
        <v>4252</v>
      </c>
      <c r="F9" t="s">
        <v>4237</v>
      </c>
      <c r="G9" t="s">
        <v>4253</v>
      </c>
    </row>
    <row r="10" spans="1:7">
      <c r="A10">
        <v>53</v>
      </c>
      <c r="B10">
        <v>53</v>
      </c>
      <c r="C10" t="s">
        <v>4235</v>
      </c>
      <c r="D10" s="11" t="s">
        <v>4243</v>
      </c>
      <c r="E10" s="11" t="s">
        <v>4254</v>
      </c>
      <c r="F10" t="s">
        <v>4237</v>
      </c>
      <c r="G10" t="s">
        <v>4255</v>
      </c>
    </row>
    <row r="11" spans="1:7">
      <c r="A11">
        <v>56</v>
      </c>
      <c r="B11">
        <v>56</v>
      </c>
      <c r="C11" t="s">
        <v>4235</v>
      </c>
      <c r="D11" s="11" t="s">
        <v>4248</v>
      </c>
      <c r="E11" s="11" t="s">
        <v>4240</v>
      </c>
      <c r="F11" t="s">
        <v>4237</v>
      </c>
      <c r="G11" t="s">
        <v>4256</v>
      </c>
    </row>
    <row r="12" spans="1:7">
      <c r="A12">
        <v>63</v>
      </c>
      <c r="B12">
        <v>63</v>
      </c>
      <c r="C12" t="s">
        <v>4235</v>
      </c>
      <c r="D12" s="11" t="s">
        <v>4245</v>
      </c>
      <c r="E12" s="11" t="s">
        <v>4257</v>
      </c>
      <c r="F12" t="s">
        <v>4237</v>
      </c>
      <c r="G12" t="s">
        <v>4258</v>
      </c>
    </row>
    <row r="13" spans="1:7">
      <c r="A13">
        <v>66</v>
      </c>
      <c r="B13">
        <v>66</v>
      </c>
      <c r="C13" t="s">
        <v>4235</v>
      </c>
      <c r="D13" s="11" t="s">
        <v>4252</v>
      </c>
      <c r="E13" s="11" t="s">
        <v>4259</v>
      </c>
      <c r="F13" t="s">
        <v>4237</v>
      </c>
      <c r="G13" t="s">
        <v>4260</v>
      </c>
    </row>
    <row r="14" spans="1:7">
      <c r="A14">
        <v>101</v>
      </c>
      <c r="B14">
        <v>101</v>
      </c>
      <c r="C14" t="s">
        <v>4235</v>
      </c>
      <c r="D14" s="11" t="s">
        <v>4261</v>
      </c>
      <c r="E14" s="11" t="s">
        <v>4240</v>
      </c>
      <c r="F14" t="s">
        <v>4237</v>
      </c>
      <c r="G14" t="s">
        <v>4262</v>
      </c>
    </row>
    <row r="15" spans="1:7">
      <c r="A15">
        <v>109</v>
      </c>
      <c r="B15">
        <v>109</v>
      </c>
      <c r="C15" t="s">
        <v>4235</v>
      </c>
      <c r="D15" s="11" t="s">
        <v>4245</v>
      </c>
      <c r="E15" s="11" t="s">
        <v>4246</v>
      </c>
      <c r="G15" t="s">
        <v>4263</v>
      </c>
    </row>
    <row r="16" spans="1:7">
      <c r="A16">
        <v>140</v>
      </c>
      <c r="B16">
        <v>140</v>
      </c>
      <c r="C16" t="s">
        <v>4235</v>
      </c>
      <c r="D16" s="11" t="s">
        <v>4248</v>
      </c>
      <c r="E16" s="11" t="s">
        <v>4264</v>
      </c>
      <c r="F16" t="s">
        <v>4265</v>
      </c>
      <c r="G16" t="s">
        <v>4266</v>
      </c>
    </row>
    <row r="17" spans="1:7">
      <c r="A17">
        <v>151</v>
      </c>
      <c r="B17">
        <v>151</v>
      </c>
      <c r="C17" t="s">
        <v>4235</v>
      </c>
      <c r="D17" s="11" t="s">
        <v>4264</v>
      </c>
      <c r="E17" s="11" t="s">
        <v>4248</v>
      </c>
      <c r="F17" t="s">
        <v>4265</v>
      </c>
      <c r="G17" t="s">
        <v>4267</v>
      </c>
    </row>
    <row r="18" spans="1:7">
      <c r="A18">
        <v>216</v>
      </c>
      <c r="B18">
        <v>216</v>
      </c>
      <c r="C18" t="s">
        <v>4235</v>
      </c>
      <c r="D18" s="11" t="s">
        <v>4242</v>
      </c>
      <c r="E18" s="11" t="s">
        <v>4268</v>
      </c>
      <c r="F18" t="s">
        <v>4269</v>
      </c>
      <c r="G18" t="s">
        <v>4238</v>
      </c>
    </row>
    <row r="19" spans="1:7">
      <c r="A19">
        <v>222</v>
      </c>
      <c r="B19">
        <v>222</v>
      </c>
      <c r="C19" t="s">
        <v>4235</v>
      </c>
      <c r="D19" s="11" t="s">
        <v>4242</v>
      </c>
      <c r="E19" s="11" t="s">
        <v>4264</v>
      </c>
      <c r="F19" t="s">
        <v>4269</v>
      </c>
      <c r="G19" t="s">
        <v>4270</v>
      </c>
    </row>
    <row r="20" spans="1:7">
      <c r="A20">
        <v>228</v>
      </c>
      <c r="B20">
        <v>228</v>
      </c>
      <c r="C20" t="s">
        <v>4235</v>
      </c>
      <c r="D20" s="11" t="s">
        <v>4240</v>
      </c>
      <c r="E20" s="11" t="s">
        <v>4254</v>
      </c>
      <c r="F20" t="s">
        <v>4269</v>
      </c>
      <c r="G20" t="s">
        <v>4271</v>
      </c>
    </row>
    <row r="21" spans="1:7">
      <c r="A21">
        <v>241</v>
      </c>
      <c r="B21">
        <v>241</v>
      </c>
      <c r="C21" t="s">
        <v>4235</v>
      </c>
      <c r="D21" s="11" t="s">
        <v>4234</v>
      </c>
      <c r="E21" s="11" t="s">
        <v>4259</v>
      </c>
      <c r="F21" t="s">
        <v>4269</v>
      </c>
      <c r="G21" t="s">
        <v>4272</v>
      </c>
    </row>
    <row r="22" spans="1:7">
      <c r="A22">
        <v>244</v>
      </c>
      <c r="B22">
        <v>244</v>
      </c>
      <c r="C22" t="s">
        <v>4235</v>
      </c>
      <c r="D22" s="11" t="s">
        <v>4254</v>
      </c>
      <c r="E22" s="11" t="s">
        <v>4240</v>
      </c>
      <c r="F22" t="s">
        <v>4269</v>
      </c>
      <c r="G22" t="s">
        <v>4273</v>
      </c>
    </row>
    <row r="23" spans="1:7">
      <c r="A23">
        <v>246</v>
      </c>
      <c r="B23">
        <v>246</v>
      </c>
      <c r="C23" t="s">
        <v>4235</v>
      </c>
      <c r="D23" s="11" t="s">
        <v>4274</v>
      </c>
      <c r="E23" s="11" t="s">
        <v>4248</v>
      </c>
      <c r="F23" t="s">
        <v>4269</v>
      </c>
      <c r="G23" t="s">
        <v>4275</v>
      </c>
    </row>
    <row r="24" spans="1:7">
      <c r="A24">
        <v>252</v>
      </c>
      <c r="B24">
        <v>252</v>
      </c>
      <c r="C24" t="s">
        <v>4235</v>
      </c>
      <c r="D24" s="11" t="s">
        <v>4240</v>
      </c>
      <c r="E24" s="11" t="s">
        <v>4246</v>
      </c>
      <c r="F24" t="s">
        <v>4269</v>
      </c>
      <c r="G24" t="s">
        <v>4276</v>
      </c>
    </row>
    <row r="25" spans="1:7">
      <c r="A25">
        <v>255</v>
      </c>
      <c r="B25">
        <v>255</v>
      </c>
      <c r="C25" t="s">
        <v>4235</v>
      </c>
      <c r="D25" s="11" t="s">
        <v>4248</v>
      </c>
      <c r="E25" s="11" t="s">
        <v>4264</v>
      </c>
      <c r="F25" t="s">
        <v>4269</v>
      </c>
      <c r="G25" t="s">
        <v>4277</v>
      </c>
    </row>
    <row r="26" spans="1:7">
      <c r="A26">
        <v>263</v>
      </c>
      <c r="B26">
        <v>263</v>
      </c>
      <c r="C26" t="s">
        <v>4235</v>
      </c>
      <c r="D26" s="11" t="s">
        <v>4239</v>
      </c>
      <c r="E26" s="11" t="s">
        <v>4278</v>
      </c>
      <c r="F26" t="s">
        <v>4269</v>
      </c>
      <c r="G26" t="s">
        <v>4279</v>
      </c>
    </row>
    <row r="27" spans="1:7">
      <c r="A27">
        <v>266</v>
      </c>
      <c r="B27">
        <v>266</v>
      </c>
      <c r="C27" t="s">
        <v>4235</v>
      </c>
      <c r="D27" s="11" t="s">
        <v>4236</v>
      </c>
      <c r="E27" s="11" t="s">
        <v>4268</v>
      </c>
      <c r="F27" t="s">
        <v>4269</v>
      </c>
      <c r="G27" t="s">
        <v>4280</v>
      </c>
    </row>
    <row r="28" spans="1:7">
      <c r="A28">
        <v>270</v>
      </c>
      <c r="B28">
        <v>270</v>
      </c>
      <c r="C28" t="s">
        <v>4235</v>
      </c>
      <c r="D28" s="11" t="s">
        <v>4261</v>
      </c>
      <c r="E28" s="11" t="s">
        <v>4250</v>
      </c>
      <c r="F28" t="s">
        <v>4269</v>
      </c>
      <c r="G28" t="s">
        <v>4281</v>
      </c>
    </row>
    <row r="29" spans="1:7">
      <c r="A29">
        <v>276</v>
      </c>
      <c r="B29">
        <v>276</v>
      </c>
      <c r="C29" t="s">
        <v>4235</v>
      </c>
      <c r="D29" s="11" t="s">
        <v>4236</v>
      </c>
      <c r="E29" s="11" t="s">
        <v>4248</v>
      </c>
      <c r="F29" t="s">
        <v>4269</v>
      </c>
      <c r="G29" t="s">
        <v>4282</v>
      </c>
    </row>
    <row r="30" spans="1:7">
      <c r="A30">
        <v>277</v>
      </c>
      <c r="B30">
        <v>277</v>
      </c>
      <c r="C30" t="s">
        <v>4235</v>
      </c>
      <c r="D30" s="11" t="s">
        <v>4239</v>
      </c>
      <c r="E30" s="11" t="s">
        <v>4242</v>
      </c>
      <c r="F30" t="s">
        <v>4269</v>
      </c>
      <c r="G30" t="s">
        <v>4283</v>
      </c>
    </row>
    <row r="31" spans="1:7">
      <c r="A31">
        <v>301</v>
      </c>
      <c r="B31">
        <v>301</v>
      </c>
      <c r="C31" t="s">
        <v>4235</v>
      </c>
      <c r="D31" s="11" t="s">
        <v>4234</v>
      </c>
      <c r="E31" s="11" t="s">
        <v>4259</v>
      </c>
      <c r="F31" t="s">
        <v>4284</v>
      </c>
      <c r="G31" t="s">
        <v>4285</v>
      </c>
    </row>
    <row r="32" spans="1:7">
      <c r="A32">
        <v>308</v>
      </c>
      <c r="B32">
        <v>308</v>
      </c>
      <c r="C32" t="s">
        <v>4235</v>
      </c>
      <c r="D32" s="11" t="s">
        <v>4250</v>
      </c>
      <c r="E32" s="11" t="s">
        <v>4234</v>
      </c>
      <c r="F32" t="s">
        <v>4284</v>
      </c>
      <c r="G32" t="s">
        <v>4286</v>
      </c>
    </row>
    <row r="33" spans="1:7">
      <c r="A33">
        <v>315</v>
      </c>
      <c r="B33">
        <v>315</v>
      </c>
      <c r="C33" t="s">
        <v>4235</v>
      </c>
      <c r="D33" s="11" t="s">
        <v>4278</v>
      </c>
      <c r="E33" s="11" t="s">
        <v>4261</v>
      </c>
      <c r="F33" t="s">
        <v>4284</v>
      </c>
      <c r="G33" t="s">
        <v>4287</v>
      </c>
    </row>
    <row r="34" spans="1:7">
      <c r="A34">
        <v>320</v>
      </c>
      <c r="B34">
        <v>320</v>
      </c>
      <c r="C34" t="s">
        <v>4235</v>
      </c>
      <c r="D34" s="11" t="s">
        <v>4259</v>
      </c>
      <c r="E34" s="11" t="s">
        <v>4252</v>
      </c>
      <c r="F34" t="s">
        <v>4284</v>
      </c>
      <c r="G34" t="s">
        <v>4288</v>
      </c>
    </row>
    <row r="35" spans="1:7">
      <c r="A35">
        <v>322</v>
      </c>
      <c r="B35">
        <v>322</v>
      </c>
      <c r="C35" t="s">
        <v>4235</v>
      </c>
      <c r="D35" s="11" t="s">
        <v>4246</v>
      </c>
      <c r="E35" s="11" t="s">
        <v>4250</v>
      </c>
      <c r="F35" t="s">
        <v>4284</v>
      </c>
      <c r="G35" t="s">
        <v>4289</v>
      </c>
    </row>
    <row r="36" spans="1:7">
      <c r="A36">
        <v>326</v>
      </c>
      <c r="B36">
        <v>326</v>
      </c>
      <c r="C36" t="s">
        <v>4235</v>
      </c>
      <c r="D36" s="11" t="s">
        <v>4240</v>
      </c>
      <c r="E36" s="11" t="s">
        <v>4248</v>
      </c>
      <c r="F36" t="s">
        <v>4284</v>
      </c>
      <c r="G36" t="s">
        <v>4290</v>
      </c>
    </row>
    <row r="37" spans="1:7">
      <c r="A37">
        <v>331</v>
      </c>
      <c r="B37">
        <v>331</v>
      </c>
      <c r="C37" t="s">
        <v>4235</v>
      </c>
      <c r="D37" s="11" t="s">
        <v>4246</v>
      </c>
      <c r="E37" s="11" t="s">
        <v>4250</v>
      </c>
      <c r="F37" t="s">
        <v>4284</v>
      </c>
      <c r="G37" t="s">
        <v>4291</v>
      </c>
    </row>
    <row r="38" spans="1:7">
      <c r="A38">
        <v>339</v>
      </c>
      <c r="B38">
        <v>339</v>
      </c>
      <c r="C38" t="s">
        <v>4235</v>
      </c>
      <c r="D38" s="11" t="s">
        <v>4248</v>
      </c>
      <c r="E38" s="11" t="s">
        <v>4234</v>
      </c>
      <c r="F38" t="s">
        <v>4284</v>
      </c>
      <c r="G38" t="s">
        <v>4292</v>
      </c>
    </row>
    <row r="39" spans="1:7">
      <c r="A39">
        <v>341</v>
      </c>
      <c r="B39">
        <v>341</v>
      </c>
      <c r="C39" t="s">
        <v>4235</v>
      </c>
      <c r="D39" s="11" t="s">
        <v>4278</v>
      </c>
      <c r="E39" s="11" t="s">
        <v>4261</v>
      </c>
      <c r="F39" t="s">
        <v>4284</v>
      </c>
      <c r="G39" t="s">
        <v>4293</v>
      </c>
    </row>
    <row r="40" spans="1:7">
      <c r="A40">
        <v>360</v>
      </c>
      <c r="B40">
        <v>360</v>
      </c>
      <c r="C40" t="s">
        <v>4235</v>
      </c>
      <c r="D40" s="11" t="s">
        <v>4259</v>
      </c>
      <c r="E40" s="11" t="s">
        <v>4252</v>
      </c>
      <c r="F40" t="s">
        <v>4284</v>
      </c>
      <c r="G40" t="s">
        <v>4294</v>
      </c>
    </row>
    <row r="41" spans="1:7">
      <c r="A41">
        <v>399</v>
      </c>
      <c r="B41">
        <v>399</v>
      </c>
      <c r="C41" t="s">
        <v>4235</v>
      </c>
      <c r="D41" s="11" t="s">
        <v>4274</v>
      </c>
      <c r="E41" s="11" t="s">
        <v>4240</v>
      </c>
      <c r="F41" t="s">
        <v>4295</v>
      </c>
      <c r="G41" t="s">
        <v>4296</v>
      </c>
    </row>
    <row r="42" spans="1:7">
      <c r="A42">
        <v>401</v>
      </c>
      <c r="B42">
        <v>401</v>
      </c>
      <c r="C42" t="s">
        <v>4235</v>
      </c>
      <c r="D42" s="11" t="s">
        <v>4274</v>
      </c>
      <c r="E42" s="11" t="s">
        <v>4240</v>
      </c>
      <c r="F42" t="s">
        <v>4295</v>
      </c>
      <c r="G42" t="s">
        <v>4297</v>
      </c>
    </row>
    <row r="43" spans="1:7">
      <c r="A43">
        <v>403</v>
      </c>
      <c r="B43">
        <v>403</v>
      </c>
      <c r="C43" t="s">
        <v>4235</v>
      </c>
      <c r="D43" s="11" t="s">
        <v>4257</v>
      </c>
      <c r="E43" s="11" t="s">
        <v>4298</v>
      </c>
      <c r="F43" t="s">
        <v>4295</v>
      </c>
      <c r="G43" t="s">
        <v>4299</v>
      </c>
    </row>
    <row r="44" spans="1:7">
      <c r="A44">
        <v>404</v>
      </c>
      <c r="B44">
        <v>404</v>
      </c>
      <c r="C44" t="s">
        <v>4235</v>
      </c>
      <c r="D44" s="11" t="s">
        <v>4246</v>
      </c>
      <c r="E44" s="11" t="s">
        <v>4268</v>
      </c>
      <c r="F44" t="s">
        <v>4295</v>
      </c>
      <c r="G44" t="s">
        <v>4300</v>
      </c>
    </row>
    <row r="45" spans="1:7">
      <c r="A45">
        <v>418</v>
      </c>
      <c r="B45">
        <v>418</v>
      </c>
      <c r="C45" t="s">
        <v>4235</v>
      </c>
      <c r="D45" s="11" t="s">
        <v>4239</v>
      </c>
      <c r="E45" s="11" t="s">
        <v>4257</v>
      </c>
      <c r="F45" t="s">
        <v>4295</v>
      </c>
      <c r="G45" t="s">
        <v>4301</v>
      </c>
    </row>
    <row r="46" spans="1:7">
      <c r="A46">
        <v>430</v>
      </c>
      <c r="B46">
        <v>430</v>
      </c>
      <c r="C46" t="s">
        <v>4235</v>
      </c>
      <c r="D46" s="11" t="s">
        <v>4245</v>
      </c>
      <c r="E46" s="11" t="s">
        <v>4257</v>
      </c>
      <c r="F46" t="s">
        <v>4295</v>
      </c>
      <c r="G46" t="s">
        <v>4302</v>
      </c>
    </row>
    <row r="47" spans="1:7">
      <c r="A47">
        <v>454</v>
      </c>
      <c r="B47">
        <v>454</v>
      </c>
      <c r="C47" t="s">
        <v>4235</v>
      </c>
      <c r="D47" s="11" t="s">
        <v>4250</v>
      </c>
      <c r="E47" s="11" t="s">
        <v>4261</v>
      </c>
      <c r="F47" t="s">
        <v>4295</v>
      </c>
      <c r="G47" t="s">
        <v>4303</v>
      </c>
    </row>
    <row r="48" spans="1:7">
      <c r="A48">
        <v>460</v>
      </c>
      <c r="B48">
        <v>460</v>
      </c>
      <c r="C48" t="s">
        <v>4235</v>
      </c>
      <c r="D48" s="11" t="s">
        <v>4234</v>
      </c>
      <c r="E48" s="11" t="s">
        <v>4257</v>
      </c>
      <c r="F48" t="s">
        <v>4295</v>
      </c>
      <c r="G48" t="s">
        <v>4304</v>
      </c>
    </row>
    <row r="49" spans="1:7">
      <c r="A49">
        <v>481</v>
      </c>
      <c r="B49">
        <v>481</v>
      </c>
      <c r="C49" t="s">
        <v>4235</v>
      </c>
      <c r="D49" s="11" t="s">
        <v>4250</v>
      </c>
      <c r="E49" s="11" t="s">
        <v>4236</v>
      </c>
      <c r="F49" t="s">
        <v>4295</v>
      </c>
      <c r="G49" t="s">
        <v>4305</v>
      </c>
    </row>
    <row r="50" spans="1:7">
      <c r="A50">
        <v>493</v>
      </c>
      <c r="B50">
        <v>493</v>
      </c>
      <c r="C50" t="s">
        <v>4235</v>
      </c>
      <c r="D50" s="11" t="s">
        <v>4246</v>
      </c>
      <c r="E50" s="11" t="s">
        <v>4250</v>
      </c>
      <c r="F50" t="s">
        <v>4295</v>
      </c>
      <c r="G50" t="s">
        <v>4306</v>
      </c>
    </row>
    <row r="51" spans="1:7">
      <c r="A51">
        <v>503</v>
      </c>
      <c r="B51">
        <v>503</v>
      </c>
      <c r="C51" t="s">
        <v>4235</v>
      </c>
      <c r="D51" s="11" t="s">
        <v>4236</v>
      </c>
      <c r="E51" s="11" t="s">
        <v>4252</v>
      </c>
      <c r="F51" t="s">
        <v>4295</v>
      </c>
      <c r="G51" t="s">
        <v>4307</v>
      </c>
    </row>
    <row r="52" spans="1:7">
      <c r="A52">
        <v>506</v>
      </c>
      <c r="B52">
        <v>506</v>
      </c>
      <c r="C52" t="s">
        <v>4235</v>
      </c>
      <c r="D52" s="11" t="s">
        <v>4242</v>
      </c>
      <c r="E52" s="11" t="s">
        <v>4239</v>
      </c>
      <c r="F52" t="s">
        <v>4295</v>
      </c>
      <c r="G52" t="s">
        <v>4308</v>
      </c>
    </row>
    <row r="53" spans="1:7">
      <c r="A53">
        <v>511</v>
      </c>
      <c r="B53">
        <v>511</v>
      </c>
      <c r="C53" t="s">
        <v>4235</v>
      </c>
      <c r="D53" s="11" t="s">
        <v>4264</v>
      </c>
      <c r="E53" s="11" t="s">
        <v>4243</v>
      </c>
      <c r="F53" t="s">
        <v>4295</v>
      </c>
      <c r="G53" t="s">
        <v>4309</v>
      </c>
    </row>
    <row r="54" spans="1:7">
      <c r="A54">
        <v>514</v>
      </c>
      <c r="B54">
        <v>514</v>
      </c>
      <c r="C54" t="s">
        <v>4235</v>
      </c>
      <c r="D54" s="11" t="s">
        <v>4248</v>
      </c>
      <c r="E54" s="11" t="s">
        <v>4234</v>
      </c>
      <c r="F54" t="s">
        <v>4295</v>
      </c>
      <c r="G54" t="s">
        <v>4310</v>
      </c>
    </row>
    <row r="55" spans="1:7">
      <c r="A55">
        <v>526</v>
      </c>
      <c r="B55">
        <v>526</v>
      </c>
      <c r="C55" t="s">
        <v>4235</v>
      </c>
      <c r="D55" s="11" t="s">
        <v>4242</v>
      </c>
      <c r="E55" s="11" t="s">
        <v>4278</v>
      </c>
      <c r="F55" t="s">
        <v>4295</v>
      </c>
      <c r="G55" t="s">
        <v>4311</v>
      </c>
    </row>
    <row r="56" spans="1:7">
      <c r="A56">
        <v>538</v>
      </c>
      <c r="B56">
        <v>538</v>
      </c>
      <c r="C56" t="s">
        <v>4235</v>
      </c>
      <c r="D56" s="11" t="s">
        <v>4252</v>
      </c>
      <c r="E56" s="11" t="s">
        <v>4259</v>
      </c>
      <c r="F56" t="s">
        <v>4295</v>
      </c>
      <c r="G56" t="s">
        <v>4312</v>
      </c>
    </row>
    <row r="57" spans="1:7">
      <c r="A57">
        <v>543</v>
      </c>
      <c r="B57">
        <v>543</v>
      </c>
      <c r="C57" t="s">
        <v>4235</v>
      </c>
      <c r="D57" s="11" t="s">
        <v>4278</v>
      </c>
      <c r="E57" s="11" t="s">
        <v>4261</v>
      </c>
      <c r="F57" t="s">
        <v>4295</v>
      </c>
      <c r="G57" t="s">
        <v>4313</v>
      </c>
    </row>
    <row r="58" spans="1:7">
      <c r="A58">
        <v>552</v>
      </c>
      <c r="B58">
        <v>552</v>
      </c>
      <c r="C58" t="s">
        <v>4235</v>
      </c>
      <c r="D58" s="11" t="s">
        <v>4243</v>
      </c>
      <c r="E58" s="11" t="s">
        <v>4240</v>
      </c>
      <c r="F58" t="s">
        <v>4295</v>
      </c>
      <c r="G58" t="s">
        <v>4314</v>
      </c>
    </row>
    <row r="59" spans="1:7">
      <c r="A59">
        <v>565</v>
      </c>
      <c r="B59">
        <v>565</v>
      </c>
      <c r="C59" t="s">
        <v>4235</v>
      </c>
      <c r="D59" s="11" t="s">
        <v>4278</v>
      </c>
      <c r="E59" s="11" t="s">
        <v>4261</v>
      </c>
      <c r="F59" t="s">
        <v>4295</v>
      </c>
      <c r="G59" t="s">
        <v>4315</v>
      </c>
    </row>
    <row r="60" spans="1:7">
      <c r="A60">
        <v>575</v>
      </c>
      <c r="B60">
        <v>575</v>
      </c>
      <c r="C60" t="s">
        <v>4235</v>
      </c>
      <c r="D60" s="11" t="s">
        <v>4236</v>
      </c>
      <c r="E60" s="11" t="s">
        <v>4259</v>
      </c>
      <c r="F60" t="s">
        <v>4295</v>
      </c>
      <c r="G60" t="s">
        <v>4316</v>
      </c>
    </row>
    <row r="61" spans="1:7">
      <c r="A61">
        <v>587</v>
      </c>
      <c r="B61">
        <v>587</v>
      </c>
      <c r="C61" t="s">
        <v>4235</v>
      </c>
      <c r="D61" s="11" t="s">
        <v>4274</v>
      </c>
      <c r="E61" s="11" t="s">
        <v>4236</v>
      </c>
      <c r="F61" t="s">
        <v>4295</v>
      </c>
      <c r="G61" t="s">
        <v>4317</v>
      </c>
    </row>
    <row r="62" spans="1:7">
      <c r="A62">
        <v>594</v>
      </c>
      <c r="B62">
        <v>594</v>
      </c>
      <c r="C62" t="s">
        <v>4235</v>
      </c>
      <c r="D62" s="11" t="s">
        <v>4236</v>
      </c>
      <c r="E62" s="11" t="s">
        <v>4240</v>
      </c>
      <c r="F62" t="s">
        <v>4295</v>
      </c>
      <c r="G62" t="s">
        <v>4318</v>
      </c>
    </row>
    <row r="63" spans="1:7">
      <c r="A63">
        <v>597</v>
      </c>
      <c r="B63">
        <v>597</v>
      </c>
      <c r="C63" t="s">
        <v>4235</v>
      </c>
      <c r="D63" s="11" t="s">
        <v>4278</v>
      </c>
      <c r="E63" s="11" t="s">
        <v>4261</v>
      </c>
      <c r="F63" t="s">
        <v>4295</v>
      </c>
      <c r="G63" t="s">
        <v>4319</v>
      </c>
    </row>
    <row r="64" spans="1:7">
      <c r="A64">
        <v>608</v>
      </c>
      <c r="B64">
        <v>608</v>
      </c>
      <c r="C64" t="s">
        <v>4235</v>
      </c>
      <c r="D64" s="11" t="s">
        <v>4264</v>
      </c>
      <c r="E64" s="11" t="s">
        <v>4243</v>
      </c>
      <c r="F64" t="s">
        <v>4295</v>
      </c>
      <c r="G64" t="s">
        <v>4320</v>
      </c>
    </row>
    <row r="65" spans="1:7">
      <c r="A65">
        <v>618</v>
      </c>
      <c r="B65">
        <v>618</v>
      </c>
      <c r="C65" t="s">
        <v>4235</v>
      </c>
      <c r="D65" s="11" t="s">
        <v>4250</v>
      </c>
      <c r="E65" s="11" t="s">
        <v>4236</v>
      </c>
      <c r="F65" t="s">
        <v>4295</v>
      </c>
      <c r="G65" t="s">
        <v>4321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8"/>
  <sheetViews>
    <sheetView workbookViewId="0"/>
  </sheetViews>
  <sheetFormatPr defaultRowHeight="15"/>
  <sheetData>
    <row r="1" spans="1:26">
      <c r="I1" s="1" t="s">
        <v>4371</v>
      </c>
      <c r="J1" s="1"/>
      <c r="K1" s="1"/>
      <c r="L1" s="1"/>
      <c r="M1" s="1"/>
      <c r="N1" s="1"/>
      <c r="O1" s="1"/>
      <c r="P1" s="1"/>
      <c r="Q1" s="1" t="s">
        <v>4372</v>
      </c>
      <c r="R1" s="1"/>
      <c r="S1" s="1"/>
      <c r="T1" s="1"/>
      <c r="U1" s="1"/>
      <c r="V1" s="1"/>
      <c r="W1" s="1"/>
      <c r="X1" s="1"/>
      <c r="Y1" s="1" t="s">
        <v>4373</v>
      </c>
      <c r="Z1" s="1"/>
    </row>
    <row r="2" spans="1:26">
      <c r="I2" s="6" t="s">
        <v>4349</v>
      </c>
      <c r="J2" s="6" t="s">
        <v>4374</v>
      </c>
      <c r="K2" s="6" t="s">
        <v>4375</v>
      </c>
      <c r="L2" s="6" t="s">
        <v>4350</v>
      </c>
      <c r="M2" s="6" t="s">
        <v>4323</v>
      </c>
      <c r="N2" s="6" t="s">
        <v>4376</v>
      </c>
      <c r="O2" s="6" t="s">
        <v>4377</v>
      </c>
      <c r="P2" s="6" t="s">
        <v>4378</v>
      </c>
      <c r="Q2" s="6" t="s">
        <v>4379</v>
      </c>
      <c r="R2" s="6" t="s">
        <v>4380</v>
      </c>
      <c r="S2" s="6" t="s">
        <v>4381</v>
      </c>
      <c r="T2" s="6" t="s">
        <v>4382</v>
      </c>
      <c r="U2" s="6" t="s">
        <v>4383</v>
      </c>
      <c r="V2" s="6" t="s">
        <v>4384</v>
      </c>
      <c r="W2" s="6" t="s">
        <v>4385</v>
      </c>
      <c r="X2" s="6" t="s">
        <v>4386</v>
      </c>
      <c r="Y2" s="6" t="s">
        <v>4354</v>
      </c>
      <c r="Z2" s="6" t="s">
        <v>4355</v>
      </c>
    </row>
    <row r="3" spans="1:26">
      <c r="A3" s="1" t="s">
        <v>4322</v>
      </c>
      <c r="B3" s="1"/>
      <c r="C3" s="1"/>
      <c r="D3" s="1"/>
      <c r="E3" s="1"/>
      <c r="I3" t="s">
        <v>4387</v>
      </c>
      <c r="J3" t="s">
        <v>4480</v>
      </c>
      <c r="K3" t="s">
        <v>4482</v>
      </c>
      <c r="L3" t="s">
        <v>4529</v>
      </c>
      <c r="M3" t="s">
        <v>4327</v>
      </c>
      <c r="N3">
        <v>238</v>
      </c>
      <c r="O3" t="s">
        <v>4531</v>
      </c>
      <c r="P3" t="s">
        <v>4532</v>
      </c>
      <c r="Q3" t="s">
        <v>4540</v>
      </c>
      <c r="R3" t="s">
        <v>4542</v>
      </c>
      <c r="S3" t="s">
        <v>4545</v>
      </c>
      <c r="T3">
        <v>3</v>
      </c>
      <c r="U3" t="s">
        <v>4546</v>
      </c>
      <c r="V3" t="s">
        <v>4549</v>
      </c>
      <c r="W3">
        <v>2004</v>
      </c>
      <c r="X3">
        <f>HYPERLINK("http://www.pdbbind.org.cn/quickpdb.asp?quickpdb=1XX9","1XX9")</f>
        <v>0</v>
      </c>
      <c r="Y3">
        <v>1</v>
      </c>
      <c r="Z3">
        <v>1</v>
      </c>
    </row>
    <row r="4" spans="1:26">
      <c r="A4" s="12" t="s">
        <v>4323</v>
      </c>
      <c r="B4" s="12" t="s">
        <v>4222</v>
      </c>
      <c r="C4" s="12" t="s">
        <v>4223</v>
      </c>
      <c r="D4" s="12" t="s">
        <v>4324</v>
      </c>
      <c r="E4" s="12" t="s">
        <v>4325</v>
      </c>
      <c r="I4" t="s">
        <v>4388</v>
      </c>
      <c r="J4" t="s">
        <v>4480</v>
      </c>
      <c r="K4" t="s">
        <v>4483</v>
      </c>
      <c r="L4" t="s">
        <v>4529</v>
      </c>
      <c r="M4" t="s">
        <v>4327</v>
      </c>
      <c r="N4">
        <v>238</v>
      </c>
      <c r="O4" t="s">
        <v>4531</v>
      </c>
      <c r="P4" t="s">
        <v>4532</v>
      </c>
      <c r="Q4" t="s">
        <v>4540</v>
      </c>
      <c r="R4" t="s">
        <v>4542</v>
      </c>
      <c r="S4" t="s">
        <v>4545</v>
      </c>
      <c r="T4">
        <v>600</v>
      </c>
      <c r="U4" t="s">
        <v>4546</v>
      </c>
      <c r="V4" t="s">
        <v>4550</v>
      </c>
      <c r="W4">
        <v>2004</v>
      </c>
      <c r="X4">
        <f>HYPERLINK("http://www.pdbbind.org.cn/quickpdb.asp?quickpdb=1XXD","1XXD")</f>
        <v>0</v>
      </c>
      <c r="Y4">
        <v>1</v>
      </c>
      <c r="Z4">
        <v>1</v>
      </c>
    </row>
    <row r="5" spans="1:26">
      <c r="A5" t="s">
        <v>4265</v>
      </c>
      <c r="B5">
        <v>110</v>
      </c>
      <c r="C5">
        <v>193</v>
      </c>
      <c r="D5">
        <v>83</v>
      </c>
      <c r="E5" t="s">
        <v>4328</v>
      </c>
      <c r="I5" t="s">
        <v>4389</v>
      </c>
      <c r="J5" t="s">
        <v>4480</v>
      </c>
      <c r="K5" t="s">
        <v>4484</v>
      </c>
      <c r="L5" t="s">
        <v>4529</v>
      </c>
      <c r="M5" t="s">
        <v>4327</v>
      </c>
      <c r="N5">
        <v>238</v>
      </c>
      <c r="O5" t="s">
        <v>4531</v>
      </c>
      <c r="P5" t="s">
        <v>4532</v>
      </c>
      <c r="Q5" t="s">
        <v>4540</v>
      </c>
      <c r="R5" t="s">
        <v>4542</v>
      </c>
      <c r="S5" t="s">
        <v>4545</v>
      </c>
      <c r="T5">
        <v>200</v>
      </c>
      <c r="U5" t="s">
        <v>4546</v>
      </c>
      <c r="V5" t="s">
        <v>4551</v>
      </c>
      <c r="W5">
        <v>2004</v>
      </c>
      <c r="X5">
        <f>HYPERLINK("http://www.pdbbind.org.cn/quickpdb.asp?quickpdb=1XXF","1XXF")</f>
        <v>0</v>
      </c>
      <c r="Y5">
        <v>1</v>
      </c>
      <c r="Z5">
        <v>1</v>
      </c>
    </row>
    <row r="6" spans="1:26">
      <c r="A6" t="s">
        <v>4269</v>
      </c>
      <c r="B6">
        <v>200</v>
      </c>
      <c r="C6">
        <v>283</v>
      </c>
      <c r="D6">
        <v>83</v>
      </c>
      <c r="E6" t="s">
        <v>4328</v>
      </c>
      <c r="I6" t="s">
        <v>4390</v>
      </c>
      <c r="J6" t="s">
        <v>4480</v>
      </c>
      <c r="K6" t="s">
        <v>4485</v>
      </c>
      <c r="L6" t="s">
        <v>4245</v>
      </c>
      <c r="M6" t="s">
        <v>4327</v>
      </c>
      <c r="N6">
        <v>238</v>
      </c>
      <c r="O6" t="s">
        <v>4531</v>
      </c>
      <c r="P6" t="s">
        <v>4532</v>
      </c>
      <c r="Y6">
        <v>1</v>
      </c>
      <c r="Z6">
        <v>0</v>
      </c>
    </row>
    <row r="7" spans="1:26">
      <c r="A7" t="s">
        <v>4284</v>
      </c>
      <c r="B7">
        <v>291</v>
      </c>
      <c r="C7">
        <v>374</v>
      </c>
      <c r="D7">
        <v>83</v>
      </c>
      <c r="E7" t="s">
        <v>4328</v>
      </c>
      <c r="I7" t="s">
        <v>4391</v>
      </c>
      <c r="J7" t="s">
        <v>4480</v>
      </c>
      <c r="K7" t="s">
        <v>4486</v>
      </c>
      <c r="L7" t="s">
        <v>4245</v>
      </c>
      <c r="M7" t="s">
        <v>4327</v>
      </c>
      <c r="N7">
        <v>238</v>
      </c>
      <c r="O7" t="s">
        <v>4531</v>
      </c>
      <c r="P7" t="s">
        <v>4532</v>
      </c>
      <c r="Y7">
        <v>1</v>
      </c>
      <c r="Z7">
        <v>0</v>
      </c>
    </row>
    <row r="8" spans="1:26">
      <c r="A8" t="s">
        <v>4326</v>
      </c>
      <c r="B8">
        <v>388</v>
      </c>
      <c r="C8">
        <v>623</v>
      </c>
      <c r="D8">
        <v>235</v>
      </c>
      <c r="E8" t="s">
        <v>4328</v>
      </c>
      <c r="I8" t="s">
        <v>4392</v>
      </c>
      <c r="J8" t="s">
        <v>4480</v>
      </c>
      <c r="K8" t="s">
        <v>4487</v>
      </c>
      <c r="L8" t="s">
        <v>4245</v>
      </c>
      <c r="M8" t="s">
        <v>4327</v>
      </c>
      <c r="N8">
        <v>238</v>
      </c>
      <c r="O8" t="s">
        <v>4531</v>
      </c>
      <c r="P8" t="s">
        <v>4532</v>
      </c>
      <c r="Y8">
        <v>1</v>
      </c>
      <c r="Z8">
        <v>0</v>
      </c>
    </row>
    <row r="9" spans="1:26">
      <c r="A9" t="s">
        <v>4237</v>
      </c>
      <c r="B9">
        <v>20</v>
      </c>
      <c r="C9">
        <v>103</v>
      </c>
      <c r="D9">
        <v>83</v>
      </c>
      <c r="E9" t="s">
        <v>4329</v>
      </c>
      <c r="I9" t="s">
        <v>4336</v>
      </c>
      <c r="J9" t="s">
        <v>4480</v>
      </c>
      <c r="K9" t="s">
        <v>4484</v>
      </c>
      <c r="L9" t="s">
        <v>4245</v>
      </c>
      <c r="M9" t="s">
        <v>4327</v>
      </c>
      <c r="N9">
        <v>237</v>
      </c>
      <c r="O9" t="s">
        <v>4531</v>
      </c>
      <c r="P9" t="s">
        <v>4533</v>
      </c>
      <c r="Q9" t="s">
        <v>4540</v>
      </c>
      <c r="R9" t="s">
        <v>4542</v>
      </c>
      <c r="S9" t="s">
        <v>4545</v>
      </c>
      <c r="T9">
        <v>1.28</v>
      </c>
      <c r="U9" t="s">
        <v>4546</v>
      </c>
      <c r="V9" t="s">
        <v>4552</v>
      </c>
      <c r="W9">
        <v>2005</v>
      </c>
      <c r="X9">
        <f>HYPERLINK("http://www.pdbbind.org.cn/quickpdb.asp?quickpdb=1ZJD","1ZJD")</f>
        <v>0</v>
      </c>
      <c r="Y9">
        <v>1</v>
      </c>
      <c r="Z9">
        <v>0</v>
      </c>
    </row>
    <row r="10" spans="1:26">
      <c r="A10" t="s">
        <v>4327</v>
      </c>
      <c r="B10">
        <v>388</v>
      </c>
      <c r="C10">
        <v>618</v>
      </c>
      <c r="D10">
        <v>230</v>
      </c>
      <c r="E10" t="s">
        <v>4329</v>
      </c>
      <c r="I10" t="s">
        <v>4393</v>
      </c>
      <c r="J10" t="s">
        <v>4480</v>
      </c>
      <c r="K10" t="s">
        <v>4488</v>
      </c>
      <c r="L10" t="s">
        <v>4245</v>
      </c>
      <c r="M10" t="s">
        <v>4327</v>
      </c>
      <c r="N10">
        <v>237</v>
      </c>
      <c r="O10" t="s">
        <v>4531</v>
      </c>
      <c r="P10" t="s">
        <v>4533</v>
      </c>
      <c r="Y10">
        <v>1</v>
      </c>
      <c r="Z10">
        <v>0</v>
      </c>
    </row>
    <row r="11" spans="1:26">
      <c r="I11" t="s">
        <v>4394</v>
      </c>
      <c r="J11" t="s">
        <v>4480</v>
      </c>
      <c r="K11" t="s">
        <v>4489</v>
      </c>
      <c r="L11" t="s">
        <v>4245</v>
      </c>
      <c r="M11" t="s">
        <v>4327</v>
      </c>
      <c r="N11">
        <v>238</v>
      </c>
      <c r="O11" t="s">
        <v>4531</v>
      </c>
      <c r="P11" t="s">
        <v>4532</v>
      </c>
      <c r="Y11">
        <v>1</v>
      </c>
      <c r="Z11">
        <v>0</v>
      </c>
    </row>
    <row r="12" spans="1:26">
      <c r="A12" s="1" t="s">
        <v>4330</v>
      </c>
      <c r="B12" s="1"/>
      <c r="C12" s="1"/>
      <c r="D12" s="1"/>
      <c r="E12" s="1"/>
      <c r="I12" t="s">
        <v>4395</v>
      </c>
      <c r="J12" t="s">
        <v>4480</v>
      </c>
      <c r="K12" t="s">
        <v>4490</v>
      </c>
      <c r="L12" t="s">
        <v>4245</v>
      </c>
      <c r="M12" t="s">
        <v>4327</v>
      </c>
      <c r="N12">
        <v>238</v>
      </c>
      <c r="O12" t="s">
        <v>4531</v>
      </c>
      <c r="P12" t="s">
        <v>4532</v>
      </c>
      <c r="Y12">
        <v>1</v>
      </c>
      <c r="Z12">
        <v>0</v>
      </c>
    </row>
    <row r="13" spans="1:26">
      <c r="A13" s="12" t="s">
        <v>4331</v>
      </c>
      <c r="B13" s="12" t="s">
        <v>4332</v>
      </c>
      <c r="C13" s="12" t="s">
        <v>4333</v>
      </c>
      <c r="D13" s="12" t="s">
        <v>4334</v>
      </c>
      <c r="E13" s="12" t="s">
        <v>4335</v>
      </c>
      <c r="I13" t="s">
        <v>4396</v>
      </c>
      <c r="J13" t="s">
        <v>4480</v>
      </c>
      <c r="K13" t="s">
        <v>4491</v>
      </c>
      <c r="L13" t="s">
        <v>4245</v>
      </c>
      <c r="M13" t="s">
        <v>4327</v>
      </c>
      <c r="N13">
        <v>238</v>
      </c>
      <c r="O13" t="s">
        <v>4531</v>
      </c>
      <c r="P13" t="s">
        <v>4532</v>
      </c>
      <c r="Y13">
        <v>1</v>
      </c>
      <c r="Z13">
        <v>0</v>
      </c>
    </row>
    <row r="14" spans="1:26">
      <c r="A14" t="s">
        <v>4336</v>
      </c>
      <c r="B14" t="s">
        <v>4342</v>
      </c>
      <c r="C14" t="s">
        <v>4342</v>
      </c>
      <c r="D14">
        <v>0</v>
      </c>
      <c r="E14">
        <v>0</v>
      </c>
      <c r="I14" t="s">
        <v>4397</v>
      </c>
      <c r="J14" t="s">
        <v>4480</v>
      </c>
      <c r="K14" t="s">
        <v>4490</v>
      </c>
      <c r="L14" t="s">
        <v>4245</v>
      </c>
      <c r="M14" t="s">
        <v>4327</v>
      </c>
      <c r="N14">
        <v>238</v>
      </c>
      <c r="O14" t="s">
        <v>4531</v>
      </c>
      <c r="P14" t="s">
        <v>4532</v>
      </c>
      <c r="Q14" t="s">
        <v>4541</v>
      </c>
      <c r="R14" t="s">
        <v>4542</v>
      </c>
      <c r="S14" t="s">
        <v>4545</v>
      </c>
      <c r="T14">
        <v>30</v>
      </c>
      <c r="U14" t="s">
        <v>4546</v>
      </c>
      <c r="V14" t="s">
        <v>4553</v>
      </c>
      <c r="W14">
        <v>2006</v>
      </c>
      <c r="X14">
        <f>HYPERLINK("http://www.pdbbind.org.cn/quickpdb.asp?quickpdb=1ZOM","1ZOM")</f>
        <v>0</v>
      </c>
      <c r="Y14">
        <v>1</v>
      </c>
      <c r="Z14">
        <v>0</v>
      </c>
    </row>
    <row r="15" spans="1:26">
      <c r="A15" t="s">
        <v>4337</v>
      </c>
      <c r="B15" t="s">
        <v>4343</v>
      </c>
      <c r="C15" t="s">
        <v>4343</v>
      </c>
      <c r="D15">
        <v>1</v>
      </c>
      <c r="E15">
        <v>1</v>
      </c>
      <c r="I15" t="s">
        <v>4398</v>
      </c>
      <c r="J15" t="s">
        <v>4480</v>
      </c>
      <c r="K15" t="s">
        <v>4492</v>
      </c>
      <c r="L15" t="s">
        <v>4245</v>
      </c>
      <c r="M15" t="s">
        <v>4327</v>
      </c>
      <c r="N15">
        <v>238</v>
      </c>
      <c r="O15" t="s">
        <v>4531</v>
      </c>
      <c r="P15" t="s">
        <v>4532</v>
      </c>
      <c r="Q15" t="s">
        <v>4541</v>
      </c>
      <c r="R15" t="s">
        <v>4542</v>
      </c>
      <c r="S15" t="s">
        <v>4545</v>
      </c>
      <c r="T15">
        <v>0.85</v>
      </c>
      <c r="U15" t="s">
        <v>4547</v>
      </c>
      <c r="V15" t="s">
        <v>4554</v>
      </c>
      <c r="W15">
        <v>2006</v>
      </c>
      <c r="X15">
        <f>HYPERLINK("http://www.pdbbind.org.cn/quickpdb.asp?quickpdb=1ZPB","1ZPB")</f>
        <v>0</v>
      </c>
      <c r="Y15">
        <v>1</v>
      </c>
      <c r="Z15">
        <v>0</v>
      </c>
    </row>
    <row r="16" spans="1:26">
      <c r="A16" t="s">
        <v>4338</v>
      </c>
      <c r="B16" t="s">
        <v>4344</v>
      </c>
      <c r="C16" t="s">
        <v>4344</v>
      </c>
      <c r="D16">
        <v>1</v>
      </c>
      <c r="E16">
        <v>1</v>
      </c>
      <c r="I16" t="s">
        <v>4399</v>
      </c>
      <c r="J16" t="s">
        <v>4480</v>
      </c>
      <c r="K16" t="s">
        <v>4484</v>
      </c>
      <c r="L16" t="s">
        <v>4245</v>
      </c>
      <c r="M16" t="s">
        <v>4327</v>
      </c>
      <c r="N16">
        <v>238</v>
      </c>
      <c r="O16" t="s">
        <v>4531</v>
      </c>
      <c r="P16" t="s">
        <v>4532</v>
      </c>
      <c r="Q16" t="s">
        <v>4541</v>
      </c>
      <c r="R16" t="s">
        <v>4542</v>
      </c>
      <c r="S16" t="s">
        <v>4545</v>
      </c>
      <c r="T16">
        <v>0.254</v>
      </c>
      <c r="U16" t="s">
        <v>4547</v>
      </c>
      <c r="V16" t="s">
        <v>4555</v>
      </c>
      <c r="W16">
        <v>2006</v>
      </c>
      <c r="X16">
        <f>HYPERLINK("http://www.pdbbind.org.cn/quickpdb.asp?quickpdb=1ZPC","1ZPC")</f>
        <v>0</v>
      </c>
      <c r="Y16">
        <v>1</v>
      </c>
      <c r="Z16">
        <v>0</v>
      </c>
    </row>
    <row r="17" spans="1:26">
      <c r="A17" t="s">
        <v>4339</v>
      </c>
      <c r="B17" t="s">
        <v>4345</v>
      </c>
      <c r="C17" t="s">
        <v>4345</v>
      </c>
      <c r="D17">
        <v>1</v>
      </c>
      <c r="E17">
        <v>0</v>
      </c>
      <c r="I17" t="s">
        <v>4400</v>
      </c>
      <c r="J17" t="s">
        <v>4480</v>
      </c>
      <c r="K17" t="s">
        <v>4488</v>
      </c>
      <c r="L17" t="s">
        <v>4245</v>
      </c>
      <c r="M17" t="s">
        <v>4327</v>
      </c>
      <c r="N17">
        <v>238</v>
      </c>
      <c r="O17" t="s">
        <v>4531</v>
      </c>
      <c r="P17" t="s">
        <v>4532</v>
      </c>
      <c r="Y17">
        <v>1</v>
      </c>
      <c r="Z17">
        <v>0</v>
      </c>
    </row>
    <row r="18" spans="1:26">
      <c r="A18" t="s">
        <v>4340</v>
      </c>
      <c r="B18" t="s">
        <v>4346</v>
      </c>
      <c r="C18" t="s">
        <v>4346</v>
      </c>
      <c r="D18">
        <v>1</v>
      </c>
      <c r="E18">
        <v>0</v>
      </c>
      <c r="I18" t="s">
        <v>4401</v>
      </c>
      <c r="J18" t="s">
        <v>4480</v>
      </c>
      <c r="K18" t="s">
        <v>4493</v>
      </c>
      <c r="L18" t="s">
        <v>4245</v>
      </c>
      <c r="M18" t="s">
        <v>4327</v>
      </c>
      <c r="N18">
        <v>238</v>
      </c>
      <c r="O18" t="s">
        <v>4531</v>
      </c>
      <c r="P18" t="s">
        <v>4532</v>
      </c>
      <c r="Y18">
        <v>1</v>
      </c>
      <c r="Z18">
        <v>0</v>
      </c>
    </row>
    <row r="19" spans="1:26">
      <c r="A19" t="s">
        <v>4341</v>
      </c>
      <c r="B19" t="s">
        <v>4347</v>
      </c>
      <c r="C19" t="s">
        <v>4347</v>
      </c>
      <c r="D19">
        <v>1</v>
      </c>
      <c r="E19">
        <v>1</v>
      </c>
      <c r="I19" t="s">
        <v>4402</v>
      </c>
      <c r="J19" t="s">
        <v>4480</v>
      </c>
      <c r="K19" t="s">
        <v>4494</v>
      </c>
      <c r="L19" t="s">
        <v>4245</v>
      </c>
      <c r="M19" t="s">
        <v>4327</v>
      </c>
      <c r="N19">
        <v>238</v>
      </c>
      <c r="O19" t="s">
        <v>4531</v>
      </c>
      <c r="P19" t="s">
        <v>4532</v>
      </c>
      <c r="Y19">
        <v>1</v>
      </c>
      <c r="Z19">
        <v>0</v>
      </c>
    </row>
    <row r="20" spans="1:26">
      <c r="I20" t="s">
        <v>4403</v>
      </c>
      <c r="J20" t="s">
        <v>4480</v>
      </c>
      <c r="K20" t="s">
        <v>4494</v>
      </c>
      <c r="L20" t="s">
        <v>4245</v>
      </c>
      <c r="M20" t="s">
        <v>4327</v>
      </c>
      <c r="N20">
        <v>238</v>
      </c>
      <c r="O20" t="s">
        <v>4531</v>
      </c>
      <c r="P20" t="s">
        <v>4532</v>
      </c>
      <c r="Y20">
        <v>1</v>
      </c>
      <c r="Z20">
        <v>0</v>
      </c>
    </row>
    <row r="21" spans="1:26">
      <c r="A21" s="1" t="s">
        <v>4348</v>
      </c>
      <c r="B21" s="1"/>
      <c r="C21" s="1"/>
      <c r="D21" s="1"/>
      <c r="E21" s="1"/>
      <c r="F21" s="1"/>
      <c r="G21" s="1"/>
      <c r="I21" t="s">
        <v>4404</v>
      </c>
      <c r="J21" t="s">
        <v>4480</v>
      </c>
      <c r="K21" t="s">
        <v>4491</v>
      </c>
      <c r="L21" t="s">
        <v>4245</v>
      </c>
      <c r="M21" t="s">
        <v>4327</v>
      </c>
      <c r="N21">
        <v>238</v>
      </c>
      <c r="O21" t="s">
        <v>4531</v>
      </c>
      <c r="P21" t="s">
        <v>4532</v>
      </c>
      <c r="Y21">
        <v>1</v>
      </c>
      <c r="Z21">
        <v>0</v>
      </c>
    </row>
    <row r="22" spans="1:26">
      <c r="A22" s="12" t="s">
        <v>4349</v>
      </c>
      <c r="B22" s="12" t="s">
        <v>4350</v>
      </c>
      <c r="C22" s="12" t="s">
        <v>4351</v>
      </c>
      <c r="D22" s="12" t="s">
        <v>4352</v>
      </c>
      <c r="E22" s="12" t="s">
        <v>4353</v>
      </c>
      <c r="F22" s="12" t="s">
        <v>4354</v>
      </c>
      <c r="G22" s="12" t="s">
        <v>4355</v>
      </c>
      <c r="I22" t="s">
        <v>4405</v>
      </c>
      <c r="J22" t="s">
        <v>4480</v>
      </c>
      <c r="K22" t="s">
        <v>4491</v>
      </c>
      <c r="L22" t="s">
        <v>4245</v>
      </c>
      <c r="M22" t="s">
        <v>4327</v>
      </c>
      <c r="N22">
        <v>238</v>
      </c>
      <c r="O22" t="s">
        <v>4531</v>
      </c>
      <c r="P22" t="s">
        <v>4532</v>
      </c>
      <c r="Y22">
        <v>1</v>
      </c>
      <c r="Z22">
        <v>0</v>
      </c>
    </row>
    <row r="23" spans="1:26">
      <c r="A23" t="s">
        <v>4356</v>
      </c>
      <c r="B23" t="s">
        <v>4245</v>
      </c>
      <c r="C23">
        <v>82.3</v>
      </c>
      <c r="D23" t="s">
        <v>4367</v>
      </c>
      <c r="E23" t="s">
        <v>4369</v>
      </c>
      <c r="I23" t="s">
        <v>4406</v>
      </c>
      <c r="J23" t="s">
        <v>4480</v>
      </c>
      <c r="K23" t="s">
        <v>4488</v>
      </c>
      <c r="L23" t="s">
        <v>4245</v>
      </c>
      <c r="M23" t="s">
        <v>4327</v>
      </c>
      <c r="N23">
        <v>238</v>
      </c>
      <c r="O23" t="s">
        <v>4531</v>
      </c>
      <c r="P23" t="s">
        <v>4532</v>
      </c>
      <c r="Y23">
        <v>1</v>
      </c>
      <c r="Z23">
        <v>0</v>
      </c>
    </row>
    <row r="24" spans="1:26">
      <c r="A24" t="s">
        <v>4357</v>
      </c>
      <c r="B24" t="s">
        <v>4245</v>
      </c>
      <c r="C24">
        <v>81.90000000000001</v>
      </c>
      <c r="D24" t="s">
        <v>4367</v>
      </c>
      <c r="E24" t="s">
        <v>4369</v>
      </c>
      <c r="I24" t="s">
        <v>4407</v>
      </c>
      <c r="J24" t="s">
        <v>4480</v>
      </c>
      <c r="K24" t="s">
        <v>4484</v>
      </c>
      <c r="L24" t="s">
        <v>4245</v>
      </c>
      <c r="M24" t="s">
        <v>4327</v>
      </c>
      <c r="N24">
        <v>238</v>
      </c>
      <c r="O24" t="s">
        <v>4531</v>
      </c>
      <c r="P24" t="s">
        <v>4532</v>
      </c>
      <c r="Y24">
        <v>1</v>
      </c>
      <c r="Z24">
        <v>0</v>
      </c>
    </row>
    <row r="25" spans="1:26">
      <c r="A25" t="s">
        <v>4358</v>
      </c>
      <c r="B25" t="s">
        <v>4245</v>
      </c>
      <c r="C25">
        <v>81.90000000000001</v>
      </c>
      <c r="D25" t="s">
        <v>4367</v>
      </c>
      <c r="E25" t="s">
        <v>4369</v>
      </c>
      <c r="I25" t="s">
        <v>4408</v>
      </c>
      <c r="J25" t="s">
        <v>4480</v>
      </c>
      <c r="K25" t="s">
        <v>4495</v>
      </c>
      <c r="L25" t="s">
        <v>4245</v>
      </c>
      <c r="M25" t="s">
        <v>4327</v>
      </c>
      <c r="N25">
        <v>625</v>
      </c>
      <c r="O25" t="s">
        <v>4531</v>
      </c>
      <c r="P25" t="s">
        <v>4534</v>
      </c>
      <c r="Y25">
        <v>1</v>
      </c>
      <c r="Z25">
        <v>0</v>
      </c>
    </row>
    <row r="26" spans="1:26">
      <c r="A26" t="s">
        <v>4359</v>
      </c>
      <c r="B26" t="s">
        <v>4245</v>
      </c>
      <c r="C26">
        <v>81</v>
      </c>
      <c r="D26" t="s">
        <v>4367</v>
      </c>
      <c r="E26" t="s">
        <v>4369</v>
      </c>
      <c r="I26" t="s">
        <v>4409</v>
      </c>
      <c r="J26" t="s">
        <v>4480</v>
      </c>
      <c r="K26" t="s">
        <v>4489</v>
      </c>
      <c r="L26" t="s">
        <v>4245</v>
      </c>
      <c r="M26" t="s">
        <v>4327</v>
      </c>
      <c r="N26">
        <v>238</v>
      </c>
      <c r="O26" t="s">
        <v>4531</v>
      </c>
      <c r="P26" t="s">
        <v>4532</v>
      </c>
      <c r="Q26" t="s">
        <v>4541</v>
      </c>
      <c r="R26" t="s">
        <v>4542</v>
      </c>
      <c r="S26" t="s">
        <v>4545</v>
      </c>
      <c r="T26">
        <v>0.502</v>
      </c>
      <c r="U26" t="s">
        <v>4547</v>
      </c>
      <c r="V26" t="s">
        <v>4556</v>
      </c>
      <c r="W26">
        <v>2006</v>
      </c>
      <c r="X26">
        <f>HYPERLINK("http://www.pdbbind.org.cn/quickpdb.asp?quickpdb=2FDA","2FDA")</f>
        <v>0</v>
      </c>
      <c r="Y26">
        <v>1</v>
      </c>
      <c r="Z26">
        <v>0</v>
      </c>
    </row>
    <row r="27" spans="1:26">
      <c r="A27" t="s">
        <v>4360</v>
      </c>
      <c r="B27" t="s">
        <v>4245</v>
      </c>
      <c r="C27">
        <v>80.40000000000001</v>
      </c>
      <c r="D27" t="s">
        <v>4367</v>
      </c>
      <c r="E27" t="s">
        <v>4369</v>
      </c>
      <c r="I27" t="s">
        <v>4410</v>
      </c>
      <c r="J27" t="s">
        <v>4481</v>
      </c>
      <c r="K27" t="s">
        <v>4496</v>
      </c>
      <c r="L27" t="s">
        <v>4529</v>
      </c>
      <c r="M27" t="s">
        <v>4284</v>
      </c>
      <c r="N27">
        <v>90</v>
      </c>
      <c r="O27" t="s">
        <v>4531</v>
      </c>
      <c r="P27" t="s">
        <v>4535</v>
      </c>
      <c r="Y27">
        <v>1</v>
      </c>
      <c r="Z27">
        <v>0</v>
      </c>
    </row>
    <row r="28" spans="1:26">
      <c r="A28" t="s">
        <v>4361</v>
      </c>
      <c r="B28" t="s">
        <v>4245</v>
      </c>
      <c r="C28">
        <v>79.3</v>
      </c>
      <c r="D28" t="s">
        <v>4367</v>
      </c>
      <c r="E28" t="s">
        <v>4370</v>
      </c>
      <c r="I28" t="s">
        <v>4411</v>
      </c>
      <c r="J28" t="s">
        <v>4481</v>
      </c>
      <c r="K28" t="s">
        <v>4496</v>
      </c>
      <c r="L28" t="s">
        <v>4529</v>
      </c>
      <c r="M28" t="s">
        <v>4284</v>
      </c>
      <c r="N28">
        <v>90</v>
      </c>
      <c r="O28" t="s">
        <v>4531</v>
      </c>
      <c r="P28" t="s">
        <v>4535</v>
      </c>
      <c r="Y28">
        <v>1</v>
      </c>
      <c r="Z28">
        <v>1</v>
      </c>
    </row>
    <row r="29" spans="1:26">
      <c r="A29" t="s">
        <v>4362</v>
      </c>
      <c r="B29" t="s">
        <v>4245</v>
      </c>
      <c r="C29">
        <v>79.3</v>
      </c>
      <c r="D29" t="s">
        <v>4367</v>
      </c>
      <c r="E29" t="s">
        <v>4370</v>
      </c>
      <c r="I29" t="s">
        <v>4412</v>
      </c>
      <c r="J29" t="s">
        <v>4480</v>
      </c>
      <c r="K29" t="s">
        <v>4497</v>
      </c>
      <c r="L29" t="s">
        <v>4245</v>
      </c>
      <c r="M29" t="s">
        <v>4327</v>
      </c>
      <c r="N29">
        <v>238</v>
      </c>
      <c r="O29" t="s">
        <v>4531</v>
      </c>
      <c r="P29" t="s">
        <v>4532</v>
      </c>
      <c r="Q29" t="s">
        <v>4541</v>
      </c>
      <c r="R29" t="s">
        <v>4542</v>
      </c>
      <c r="S29" t="s">
        <v>4545</v>
      </c>
      <c r="T29">
        <v>1.3</v>
      </c>
      <c r="U29" t="s">
        <v>4547</v>
      </c>
      <c r="V29" t="s">
        <v>4557</v>
      </c>
      <c r="W29">
        <v>2008</v>
      </c>
      <c r="X29">
        <f>HYPERLINK("http://www.pdbbind.org.cn/quickpdb.asp?quickpdb=3BG8","3BG8")</f>
        <v>0</v>
      </c>
      <c r="Y29">
        <v>1</v>
      </c>
      <c r="Z29">
        <v>0</v>
      </c>
    </row>
    <row r="30" spans="1:26">
      <c r="A30" t="s">
        <v>4363</v>
      </c>
      <c r="B30" t="s">
        <v>4245</v>
      </c>
      <c r="C30">
        <v>74.3</v>
      </c>
      <c r="D30" t="s">
        <v>4367</v>
      </c>
      <c r="E30" t="s">
        <v>4369</v>
      </c>
      <c r="I30" t="s">
        <v>4413</v>
      </c>
      <c r="J30" t="s">
        <v>4480</v>
      </c>
      <c r="K30" t="s">
        <v>4498</v>
      </c>
      <c r="L30" t="s">
        <v>4245</v>
      </c>
      <c r="M30" t="s">
        <v>4327</v>
      </c>
      <c r="N30">
        <v>238</v>
      </c>
      <c r="O30" t="s">
        <v>4531</v>
      </c>
      <c r="P30" t="s">
        <v>4532</v>
      </c>
    </row>
    <row r="31" spans="1:26">
      <c r="A31" t="s">
        <v>4364</v>
      </c>
      <c r="B31" t="s">
        <v>4245</v>
      </c>
      <c r="C31">
        <v>74</v>
      </c>
      <c r="D31" t="s">
        <v>4367</v>
      </c>
      <c r="E31" t="s">
        <v>4369</v>
      </c>
      <c r="I31" t="s">
        <v>4414</v>
      </c>
      <c r="J31" t="s">
        <v>4480</v>
      </c>
      <c r="K31" t="s">
        <v>4499</v>
      </c>
      <c r="L31" t="s">
        <v>4245</v>
      </c>
      <c r="M31" t="s">
        <v>4327</v>
      </c>
      <c r="N31">
        <v>238</v>
      </c>
      <c r="O31" t="s">
        <v>4531</v>
      </c>
      <c r="P31" t="s">
        <v>4532</v>
      </c>
    </row>
    <row r="32" spans="1:26">
      <c r="A32" t="s">
        <v>4365</v>
      </c>
      <c r="B32" t="s">
        <v>4366</v>
      </c>
      <c r="C32">
        <v>60.3</v>
      </c>
      <c r="D32" t="s">
        <v>4368</v>
      </c>
      <c r="E32" t="s">
        <v>4369</v>
      </c>
      <c r="I32" t="s">
        <v>4415</v>
      </c>
      <c r="J32" t="s">
        <v>4480</v>
      </c>
      <c r="K32" t="s">
        <v>4489</v>
      </c>
      <c r="L32" t="s">
        <v>4245</v>
      </c>
      <c r="M32" t="s">
        <v>4327</v>
      </c>
      <c r="N32">
        <v>238</v>
      </c>
      <c r="O32" t="s">
        <v>4531</v>
      </c>
      <c r="P32" t="s">
        <v>4532</v>
      </c>
      <c r="Q32" t="s">
        <v>4541</v>
      </c>
      <c r="R32" t="s">
        <v>4543</v>
      </c>
      <c r="S32" t="s">
        <v>4545</v>
      </c>
      <c r="T32">
        <v>70</v>
      </c>
      <c r="U32" t="s">
        <v>4547</v>
      </c>
      <c r="V32" t="s">
        <v>4558</v>
      </c>
      <c r="W32">
        <v>2015</v>
      </c>
      <c r="X32">
        <f>HYPERLINK("http://www.pdbbind.org.cn/quickpdb.asp?quickpdb=4CR5","4CR5")</f>
        <v>0</v>
      </c>
    </row>
    <row r="33" spans="9:24">
      <c r="I33" t="s">
        <v>4416</v>
      </c>
      <c r="J33" t="s">
        <v>4480</v>
      </c>
      <c r="K33" t="s">
        <v>4500</v>
      </c>
      <c r="L33" t="s">
        <v>4245</v>
      </c>
      <c r="M33" t="s">
        <v>4327</v>
      </c>
      <c r="N33">
        <v>238</v>
      </c>
      <c r="O33" t="s">
        <v>4531</v>
      </c>
      <c r="P33" t="s">
        <v>4532</v>
      </c>
      <c r="Q33" t="s">
        <v>4541</v>
      </c>
      <c r="R33" t="s">
        <v>4543</v>
      </c>
      <c r="S33" t="s">
        <v>4545</v>
      </c>
      <c r="T33">
        <v>80</v>
      </c>
      <c r="U33" t="s">
        <v>4547</v>
      </c>
      <c r="V33" t="s">
        <v>4559</v>
      </c>
      <c r="W33">
        <v>2015</v>
      </c>
      <c r="X33">
        <f>HYPERLINK("http://www.pdbbind.org.cn/quickpdb.asp?quickpdb=4CR9","4CR9")</f>
        <v>0</v>
      </c>
    </row>
    <row r="34" spans="9:24">
      <c r="I34" t="s">
        <v>4417</v>
      </c>
      <c r="J34" t="s">
        <v>4480</v>
      </c>
      <c r="K34" t="s">
        <v>4498</v>
      </c>
      <c r="L34" t="s">
        <v>4245</v>
      </c>
      <c r="M34" t="s">
        <v>4327</v>
      </c>
      <c r="N34">
        <v>238</v>
      </c>
      <c r="O34" t="s">
        <v>4531</v>
      </c>
      <c r="P34" t="s">
        <v>4532</v>
      </c>
      <c r="Q34" t="s">
        <v>4541</v>
      </c>
      <c r="R34" t="s">
        <v>4543</v>
      </c>
      <c r="S34" t="s">
        <v>4545</v>
      </c>
      <c r="T34">
        <v>0.06</v>
      </c>
      <c r="U34" t="s">
        <v>4547</v>
      </c>
      <c r="V34" t="s">
        <v>4560</v>
      </c>
      <c r="W34">
        <v>2015</v>
      </c>
      <c r="X34">
        <f>HYPERLINK("http://www.pdbbind.org.cn/quickpdb.asp?quickpdb=4CRA","4CRA")</f>
        <v>0</v>
      </c>
    </row>
    <row r="35" spans="9:24">
      <c r="I35" t="s">
        <v>4418</v>
      </c>
      <c r="J35" t="s">
        <v>4480</v>
      </c>
      <c r="K35" t="s">
        <v>4501</v>
      </c>
      <c r="L35" t="s">
        <v>4245</v>
      </c>
      <c r="M35" t="s">
        <v>4327</v>
      </c>
      <c r="N35">
        <v>238</v>
      </c>
      <c r="O35" t="s">
        <v>4531</v>
      </c>
      <c r="P35" t="s">
        <v>4532</v>
      </c>
      <c r="Q35" t="s">
        <v>4541</v>
      </c>
      <c r="R35" t="s">
        <v>4543</v>
      </c>
      <c r="S35" t="s">
        <v>4545</v>
      </c>
      <c r="T35">
        <v>0.027</v>
      </c>
      <c r="U35" t="s">
        <v>4547</v>
      </c>
      <c r="V35" t="s">
        <v>4561</v>
      </c>
      <c r="W35">
        <v>2015</v>
      </c>
      <c r="X35">
        <f>HYPERLINK("http://www.pdbbind.org.cn/quickpdb.asp?quickpdb=4CRB","4CRB")</f>
        <v>0</v>
      </c>
    </row>
    <row r="36" spans="9:24">
      <c r="I36" t="s">
        <v>4419</v>
      </c>
      <c r="J36" t="s">
        <v>4480</v>
      </c>
      <c r="K36" t="s">
        <v>4497</v>
      </c>
      <c r="L36" t="s">
        <v>4245</v>
      </c>
      <c r="M36" t="s">
        <v>4327</v>
      </c>
      <c r="N36">
        <v>238</v>
      </c>
      <c r="O36" t="s">
        <v>4531</v>
      </c>
      <c r="P36" t="s">
        <v>4532</v>
      </c>
      <c r="Q36" t="s">
        <v>4541</v>
      </c>
      <c r="R36" t="s">
        <v>4543</v>
      </c>
      <c r="S36" t="s">
        <v>4545</v>
      </c>
      <c r="T36">
        <v>0.0019</v>
      </c>
      <c r="U36" t="s">
        <v>4547</v>
      </c>
      <c r="V36" t="s">
        <v>4562</v>
      </c>
      <c r="W36">
        <v>2015</v>
      </c>
      <c r="X36">
        <f>HYPERLINK("http://www.pdbbind.org.cn/quickpdb.asp?quickpdb=4CRC","4CRC")</f>
        <v>0</v>
      </c>
    </row>
    <row r="37" spans="9:24">
      <c r="I37" t="s">
        <v>4420</v>
      </c>
      <c r="J37" t="s">
        <v>4480</v>
      </c>
      <c r="K37" t="s">
        <v>4492</v>
      </c>
      <c r="L37" t="s">
        <v>4245</v>
      </c>
      <c r="M37" t="s">
        <v>4327</v>
      </c>
      <c r="N37">
        <v>238</v>
      </c>
      <c r="O37" t="s">
        <v>4531</v>
      </c>
      <c r="P37" t="s">
        <v>4532</v>
      </c>
      <c r="Q37" t="s">
        <v>4541</v>
      </c>
      <c r="R37" t="s">
        <v>4543</v>
      </c>
      <c r="S37" t="s">
        <v>4545</v>
      </c>
      <c r="T37">
        <v>0.08</v>
      </c>
      <c r="U37" t="s">
        <v>4547</v>
      </c>
      <c r="V37" t="s">
        <v>4563</v>
      </c>
      <c r="W37">
        <v>2015</v>
      </c>
      <c r="X37">
        <f>HYPERLINK("http://www.pdbbind.org.cn/quickpdb.asp?quickpdb=4CRD","4CRD")</f>
        <v>0</v>
      </c>
    </row>
    <row r="38" spans="9:24">
      <c r="I38" t="s">
        <v>4421</v>
      </c>
      <c r="J38" t="s">
        <v>4480</v>
      </c>
      <c r="K38" t="s">
        <v>4487</v>
      </c>
      <c r="L38" t="s">
        <v>4245</v>
      </c>
      <c r="M38" t="s">
        <v>4327</v>
      </c>
      <c r="N38">
        <v>238</v>
      </c>
      <c r="O38" t="s">
        <v>4531</v>
      </c>
      <c r="P38" t="s">
        <v>4532</v>
      </c>
    </row>
    <row r="39" spans="9:24">
      <c r="I39" t="s">
        <v>4422</v>
      </c>
      <c r="J39" t="s">
        <v>4480</v>
      </c>
      <c r="K39" t="s">
        <v>4493</v>
      </c>
      <c r="L39" t="s">
        <v>4245</v>
      </c>
      <c r="M39" t="s">
        <v>4327</v>
      </c>
      <c r="N39">
        <v>238</v>
      </c>
      <c r="O39" t="s">
        <v>4531</v>
      </c>
      <c r="P39" t="s">
        <v>4532</v>
      </c>
      <c r="Q39" t="s">
        <v>4541</v>
      </c>
      <c r="R39" t="s">
        <v>4543</v>
      </c>
      <c r="S39" t="s">
        <v>4545</v>
      </c>
      <c r="T39">
        <v>0.5</v>
      </c>
      <c r="U39" t="s">
        <v>4546</v>
      </c>
      <c r="V39" t="s">
        <v>4564</v>
      </c>
      <c r="W39">
        <v>2015</v>
      </c>
      <c r="X39">
        <f>HYPERLINK("http://www.pdbbind.org.cn/quickpdb.asp?quickpdb=4CRF","4CRF")</f>
        <v>0</v>
      </c>
    </row>
    <row r="40" spans="9:24">
      <c r="I40" t="s">
        <v>4423</v>
      </c>
      <c r="J40" t="s">
        <v>4480</v>
      </c>
      <c r="K40" t="s">
        <v>4502</v>
      </c>
      <c r="L40" t="s">
        <v>4245</v>
      </c>
      <c r="M40" t="s">
        <v>4327</v>
      </c>
      <c r="N40">
        <v>238</v>
      </c>
      <c r="O40" t="s">
        <v>4531</v>
      </c>
      <c r="P40" t="s">
        <v>4532</v>
      </c>
    </row>
    <row r="41" spans="9:24">
      <c r="I41" t="s">
        <v>4424</v>
      </c>
      <c r="J41" t="s">
        <v>4480</v>
      </c>
      <c r="K41" t="s">
        <v>4503</v>
      </c>
      <c r="L41" t="s">
        <v>4245</v>
      </c>
      <c r="M41" t="s">
        <v>4327</v>
      </c>
      <c r="N41">
        <v>238</v>
      </c>
      <c r="O41" t="s">
        <v>4531</v>
      </c>
      <c r="P41" t="s">
        <v>4532</v>
      </c>
    </row>
    <row r="42" spans="9:24">
      <c r="I42" t="s">
        <v>4425</v>
      </c>
      <c r="J42" t="s">
        <v>4480</v>
      </c>
      <c r="K42" t="s">
        <v>4504</v>
      </c>
      <c r="L42" t="s">
        <v>4245</v>
      </c>
      <c r="M42" t="s">
        <v>4327</v>
      </c>
      <c r="N42">
        <v>238</v>
      </c>
      <c r="O42" t="s">
        <v>4531</v>
      </c>
      <c r="P42" t="s">
        <v>4532</v>
      </c>
    </row>
    <row r="43" spans="9:24">
      <c r="I43" t="s">
        <v>4426</v>
      </c>
      <c r="J43" t="s">
        <v>4480</v>
      </c>
      <c r="K43" t="s">
        <v>4505</v>
      </c>
      <c r="L43" t="s">
        <v>4245</v>
      </c>
      <c r="M43" t="s">
        <v>4327</v>
      </c>
      <c r="N43">
        <v>238</v>
      </c>
      <c r="O43" t="s">
        <v>4531</v>
      </c>
      <c r="P43" t="s">
        <v>4532</v>
      </c>
    </row>
    <row r="44" spans="9:24">
      <c r="I44" t="s">
        <v>4427</v>
      </c>
      <c r="J44" t="s">
        <v>4480</v>
      </c>
      <c r="K44" t="s">
        <v>4506</v>
      </c>
      <c r="L44" t="s">
        <v>4245</v>
      </c>
      <c r="M44" t="s">
        <v>4327</v>
      </c>
      <c r="N44">
        <v>244</v>
      </c>
      <c r="O44" t="s">
        <v>4531</v>
      </c>
      <c r="P44" t="s">
        <v>4532</v>
      </c>
      <c r="Q44" t="s">
        <v>4541</v>
      </c>
      <c r="R44" t="s">
        <v>4543</v>
      </c>
      <c r="S44" t="s">
        <v>4545</v>
      </c>
      <c r="T44">
        <v>0.2</v>
      </c>
      <c r="U44" t="s">
        <v>4546</v>
      </c>
      <c r="V44" t="s">
        <v>4565</v>
      </c>
      <c r="W44">
        <v>2014</v>
      </c>
      <c r="X44">
        <f>HYPERLINK("http://www.pdbbind.org.cn/quickpdb.asp?quickpdb=4NA7","4NA7")</f>
        <v>0</v>
      </c>
    </row>
    <row r="45" spans="9:24">
      <c r="I45" t="s">
        <v>4428</v>
      </c>
      <c r="J45" t="s">
        <v>4480</v>
      </c>
      <c r="K45" t="s">
        <v>4493</v>
      </c>
      <c r="L45" t="s">
        <v>4245</v>
      </c>
      <c r="M45" t="s">
        <v>4327</v>
      </c>
      <c r="N45">
        <v>244</v>
      </c>
      <c r="O45" t="s">
        <v>4531</v>
      </c>
      <c r="P45" t="s">
        <v>4532</v>
      </c>
      <c r="Q45" t="s">
        <v>4541</v>
      </c>
      <c r="R45" t="s">
        <v>4543</v>
      </c>
      <c r="S45" t="s">
        <v>4545</v>
      </c>
      <c r="T45">
        <v>1.5</v>
      </c>
      <c r="U45" t="s">
        <v>4546</v>
      </c>
      <c r="V45" t="s">
        <v>4566</v>
      </c>
      <c r="W45">
        <v>2014</v>
      </c>
      <c r="X45">
        <f>HYPERLINK("http://www.pdbbind.org.cn/quickpdb.asp?quickpdb=4NA8","4NA8")</f>
        <v>0</v>
      </c>
    </row>
    <row r="46" spans="9:24">
      <c r="I46" t="s">
        <v>4429</v>
      </c>
      <c r="J46" t="s">
        <v>4480</v>
      </c>
      <c r="K46" t="s">
        <v>4501</v>
      </c>
      <c r="L46" t="s">
        <v>4243</v>
      </c>
      <c r="N46">
        <v>18</v>
      </c>
      <c r="O46" t="s">
        <v>4531</v>
      </c>
      <c r="P46" t="s">
        <v>4536</v>
      </c>
      <c r="Q46" t="s">
        <v>4541</v>
      </c>
      <c r="R46" t="s">
        <v>4543</v>
      </c>
      <c r="S46" t="s">
        <v>4545</v>
      </c>
      <c r="T46">
        <v>30</v>
      </c>
      <c r="U46" t="s">
        <v>4546</v>
      </c>
      <c r="V46" t="s">
        <v>4567</v>
      </c>
      <c r="W46">
        <v>2014</v>
      </c>
      <c r="X46">
        <f>HYPERLINK("http://www.pdbbind.org.cn/quickpdb.asp?quickpdb=4TY6","4TY6")</f>
        <v>0</v>
      </c>
    </row>
    <row r="47" spans="9:24">
      <c r="I47" t="s">
        <v>4429</v>
      </c>
      <c r="J47" t="s">
        <v>4480</v>
      </c>
      <c r="K47" t="s">
        <v>4501</v>
      </c>
      <c r="L47" t="s">
        <v>4245</v>
      </c>
      <c r="M47" t="s">
        <v>4327</v>
      </c>
      <c r="N47">
        <v>244</v>
      </c>
      <c r="O47" t="s">
        <v>4531</v>
      </c>
      <c r="P47" t="s">
        <v>4532</v>
      </c>
      <c r="Q47" t="s">
        <v>4541</v>
      </c>
      <c r="R47" t="s">
        <v>4543</v>
      </c>
      <c r="S47" t="s">
        <v>4545</v>
      </c>
      <c r="T47">
        <v>30</v>
      </c>
      <c r="U47" t="s">
        <v>4546</v>
      </c>
      <c r="V47" t="s">
        <v>4567</v>
      </c>
      <c r="W47">
        <v>2014</v>
      </c>
      <c r="X47">
        <f>HYPERLINK("http://www.pdbbind.org.cn/quickpdb.asp?quickpdb=4TY6","4TY6")</f>
        <v>0</v>
      </c>
    </row>
    <row r="48" spans="9:24">
      <c r="I48" t="s">
        <v>4430</v>
      </c>
      <c r="J48" t="s">
        <v>4480</v>
      </c>
      <c r="K48" t="s">
        <v>4507</v>
      </c>
      <c r="L48" t="s">
        <v>4245</v>
      </c>
      <c r="M48" t="s">
        <v>4327</v>
      </c>
      <c r="N48">
        <v>244</v>
      </c>
      <c r="O48" t="s">
        <v>4531</v>
      </c>
      <c r="P48" t="s">
        <v>4532</v>
      </c>
      <c r="Q48" t="s">
        <v>4541</v>
      </c>
      <c r="R48" t="s">
        <v>4543</v>
      </c>
      <c r="S48" t="s">
        <v>4545</v>
      </c>
      <c r="T48">
        <v>0.3</v>
      </c>
      <c r="U48" t="s">
        <v>4546</v>
      </c>
      <c r="V48" t="s">
        <v>4568</v>
      </c>
      <c r="W48">
        <v>2014</v>
      </c>
      <c r="X48">
        <f>HYPERLINK("http://www.pdbbind.org.cn/quickpdb.asp?quickpdb=4TY7","4TY7")</f>
        <v>0</v>
      </c>
    </row>
    <row r="49" spans="9:24">
      <c r="I49" t="s">
        <v>4431</v>
      </c>
      <c r="J49" t="s">
        <v>4480</v>
      </c>
      <c r="K49" t="s">
        <v>4484</v>
      </c>
      <c r="L49" t="s">
        <v>4245</v>
      </c>
      <c r="M49" t="s">
        <v>4327</v>
      </c>
      <c r="N49">
        <v>244</v>
      </c>
      <c r="O49" t="s">
        <v>4531</v>
      </c>
      <c r="P49" t="s">
        <v>4532</v>
      </c>
      <c r="Q49" t="s">
        <v>4541</v>
      </c>
      <c r="R49" t="s">
        <v>4543</v>
      </c>
      <c r="S49" t="s">
        <v>4545</v>
      </c>
      <c r="T49">
        <v>8.4</v>
      </c>
      <c r="U49" t="s">
        <v>4546</v>
      </c>
      <c r="V49" t="s">
        <v>4569</v>
      </c>
      <c r="W49">
        <v>2015</v>
      </c>
      <c r="X49">
        <f>HYPERLINK("http://www.pdbbind.org.cn/quickpdb.asp?quickpdb=4WXI","4WXI")</f>
        <v>0</v>
      </c>
    </row>
    <row r="50" spans="9:24">
      <c r="I50" t="s">
        <v>4432</v>
      </c>
      <c r="J50" t="s">
        <v>4480</v>
      </c>
      <c r="K50" t="s">
        <v>4508</v>
      </c>
      <c r="L50" t="s">
        <v>4245</v>
      </c>
      <c r="M50" t="s">
        <v>4327</v>
      </c>
      <c r="N50">
        <v>244</v>
      </c>
      <c r="O50" t="s">
        <v>4531</v>
      </c>
      <c r="P50" t="s">
        <v>4532</v>
      </c>
      <c r="Q50" t="s">
        <v>4541</v>
      </c>
      <c r="R50" t="s">
        <v>4543</v>
      </c>
      <c r="S50" t="s">
        <v>4545</v>
      </c>
      <c r="T50">
        <v>5.8</v>
      </c>
      <c r="U50" t="s">
        <v>4546</v>
      </c>
      <c r="V50" t="s">
        <v>4570</v>
      </c>
      <c r="W50">
        <v>2015</v>
      </c>
      <c r="X50">
        <f>HYPERLINK("http://www.pdbbind.org.cn/quickpdb.asp?quickpdb=4X6M","4X6M")</f>
        <v>0</v>
      </c>
    </row>
    <row r="51" spans="9:24">
      <c r="I51" t="s">
        <v>4433</v>
      </c>
      <c r="J51" t="s">
        <v>4480</v>
      </c>
      <c r="K51" t="s">
        <v>4492</v>
      </c>
      <c r="L51" t="s">
        <v>4243</v>
      </c>
      <c r="N51">
        <v>18</v>
      </c>
      <c r="O51" t="s">
        <v>4531</v>
      </c>
      <c r="Q51" t="s">
        <v>4541</v>
      </c>
      <c r="R51" t="s">
        <v>4543</v>
      </c>
      <c r="S51" t="s">
        <v>4545</v>
      </c>
      <c r="T51">
        <v>1.5</v>
      </c>
      <c r="U51" t="s">
        <v>4546</v>
      </c>
      <c r="V51" t="s">
        <v>4571</v>
      </c>
      <c r="W51">
        <v>2015</v>
      </c>
      <c r="X51">
        <f>HYPERLINK("http://www.pdbbind.org.cn/quickpdb.asp?quickpdb=4X6N","4X6N")</f>
        <v>0</v>
      </c>
    </row>
    <row r="52" spans="9:24">
      <c r="I52" t="s">
        <v>4433</v>
      </c>
      <c r="J52" t="s">
        <v>4480</v>
      </c>
      <c r="K52" t="s">
        <v>4492</v>
      </c>
      <c r="L52" t="s">
        <v>4245</v>
      </c>
      <c r="M52" t="s">
        <v>4327</v>
      </c>
      <c r="N52">
        <v>244</v>
      </c>
      <c r="O52" t="s">
        <v>4531</v>
      </c>
      <c r="P52" t="s">
        <v>4532</v>
      </c>
      <c r="Q52" t="s">
        <v>4541</v>
      </c>
      <c r="R52" t="s">
        <v>4543</v>
      </c>
      <c r="S52" t="s">
        <v>4545</v>
      </c>
      <c r="T52">
        <v>1.5</v>
      </c>
      <c r="U52" t="s">
        <v>4546</v>
      </c>
      <c r="V52" t="s">
        <v>4571</v>
      </c>
      <c r="W52">
        <v>2015</v>
      </c>
      <c r="X52">
        <f>HYPERLINK("http://www.pdbbind.org.cn/quickpdb.asp?quickpdb=4X6N","4X6N")</f>
        <v>0</v>
      </c>
    </row>
    <row r="53" spans="9:24">
      <c r="I53" t="s">
        <v>4434</v>
      </c>
      <c r="J53" t="s">
        <v>4480</v>
      </c>
      <c r="K53" t="s">
        <v>4492</v>
      </c>
      <c r="L53" t="s">
        <v>4245</v>
      </c>
      <c r="M53" t="s">
        <v>4327</v>
      </c>
      <c r="N53">
        <v>244</v>
      </c>
      <c r="O53" t="s">
        <v>4531</v>
      </c>
      <c r="P53" t="s">
        <v>4532</v>
      </c>
      <c r="Q53" t="s">
        <v>4541</v>
      </c>
      <c r="R53" t="s">
        <v>4543</v>
      </c>
      <c r="S53" t="s">
        <v>4545</v>
      </c>
      <c r="T53">
        <v>1.9</v>
      </c>
      <c r="U53" t="s">
        <v>4546</v>
      </c>
      <c r="V53" t="s">
        <v>4572</v>
      </c>
      <c r="W53">
        <v>2015</v>
      </c>
      <c r="X53">
        <f>HYPERLINK("http://www.pdbbind.org.cn/quickpdb.asp?quickpdb=4X6O","4X6O")</f>
        <v>0</v>
      </c>
    </row>
    <row r="54" spans="9:24">
      <c r="I54" t="s">
        <v>4435</v>
      </c>
      <c r="J54" t="s">
        <v>4480</v>
      </c>
      <c r="K54" t="s">
        <v>4509</v>
      </c>
      <c r="L54" t="s">
        <v>4529</v>
      </c>
      <c r="M54" t="s">
        <v>4327</v>
      </c>
      <c r="N54">
        <v>238</v>
      </c>
      <c r="O54" t="s">
        <v>4531</v>
      </c>
      <c r="P54" t="s">
        <v>4532</v>
      </c>
      <c r="Q54" t="s">
        <v>4541</v>
      </c>
      <c r="R54" t="s">
        <v>4543</v>
      </c>
      <c r="S54" t="s">
        <v>4545</v>
      </c>
      <c r="T54">
        <v>5</v>
      </c>
      <c r="U54" t="s">
        <v>4546</v>
      </c>
      <c r="V54" t="s">
        <v>4573</v>
      </c>
      <c r="W54">
        <v>2015</v>
      </c>
      <c r="X54">
        <f>HYPERLINK("http://www.pdbbind.org.cn/quickpdb.asp?quickpdb=4X6P","4X6P")</f>
        <v>0</v>
      </c>
    </row>
    <row r="55" spans="9:24">
      <c r="I55" t="s">
        <v>4436</v>
      </c>
      <c r="J55" t="s">
        <v>4480</v>
      </c>
      <c r="K55" t="s">
        <v>4494</v>
      </c>
      <c r="L55" t="s">
        <v>4245</v>
      </c>
      <c r="M55" t="s">
        <v>4327</v>
      </c>
      <c r="N55">
        <v>244</v>
      </c>
      <c r="O55" t="s">
        <v>4531</v>
      </c>
      <c r="P55" t="s">
        <v>4532</v>
      </c>
      <c r="Q55" t="s">
        <v>4541</v>
      </c>
      <c r="R55" t="s">
        <v>4543</v>
      </c>
      <c r="S55" t="s">
        <v>4545</v>
      </c>
      <c r="T55">
        <v>3.7</v>
      </c>
      <c r="U55" t="s">
        <v>4546</v>
      </c>
      <c r="V55" t="s">
        <v>4574</v>
      </c>
      <c r="W55">
        <v>2015</v>
      </c>
      <c r="X55">
        <f>HYPERLINK("http://www.pdbbind.org.cn/quickpdb.asp?quickpdb=4Y8X","4Y8X")</f>
        <v>0</v>
      </c>
    </row>
    <row r="56" spans="9:24">
      <c r="I56" t="s">
        <v>4437</v>
      </c>
      <c r="J56" t="s">
        <v>4480</v>
      </c>
      <c r="K56" t="s">
        <v>4484</v>
      </c>
      <c r="L56" t="s">
        <v>4245</v>
      </c>
      <c r="M56" t="s">
        <v>4327</v>
      </c>
      <c r="N56">
        <v>244</v>
      </c>
      <c r="O56" t="s">
        <v>4531</v>
      </c>
      <c r="P56" t="s">
        <v>4532</v>
      </c>
      <c r="Q56" t="s">
        <v>4541</v>
      </c>
      <c r="R56" t="s">
        <v>4543</v>
      </c>
      <c r="S56" t="s">
        <v>4545</v>
      </c>
      <c r="T56">
        <v>0.7</v>
      </c>
      <c r="U56" t="s">
        <v>4546</v>
      </c>
      <c r="V56" t="s">
        <v>4575</v>
      </c>
      <c r="W56">
        <v>2015</v>
      </c>
      <c r="X56">
        <f>HYPERLINK("http://www.pdbbind.org.cn/quickpdb.asp?quickpdb=4Y8Y","4Y8Y")</f>
        <v>0</v>
      </c>
    </row>
    <row r="57" spans="9:24">
      <c r="I57" t="s">
        <v>4438</v>
      </c>
      <c r="J57" t="s">
        <v>4480</v>
      </c>
      <c r="K57" t="s">
        <v>4482</v>
      </c>
      <c r="L57" t="s">
        <v>4245</v>
      </c>
      <c r="M57" t="s">
        <v>4327</v>
      </c>
      <c r="N57">
        <v>244</v>
      </c>
      <c r="O57" t="s">
        <v>4531</v>
      </c>
      <c r="P57" t="s">
        <v>4532</v>
      </c>
      <c r="Q57" t="s">
        <v>4541</v>
      </c>
      <c r="R57" t="s">
        <v>4543</v>
      </c>
      <c r="S57" t="s">
        <v>4545</v>
      </c>
      <c r="T57">
        <v>0.04</v>
      </c>
      <c r="U57" t="s">
        <v>4546</v>
      </c>
      <c r="V57" t="s">
        <v>4576</v>
      </c>
      <c r="W57">
        <v>2015</v>
      </c>
      <c r="X57">
        <f>HYPERLINK("http://www.pdbbind.org.cn/quickpdb.asp?quickpdb=4Y8Z","4Y8Z")</f>
        <v>0</v>
      </c>
    </row>
    <row r="58" spans="9:24">
      <c r="I58" t="s">
        <v>4439</v>
      </c>
      <c r="J58" t="s">
        <v>4480</v>
      </c>
      <c r="K58" t="s">
        <v>4510</v>
      </c>
      <c r="L58" t="s">
        <v>4245</v>
      </c>
      <c r="M58" t="s">
        <v>4327</v>
      </c>
      <c r="N58">
        <v>244</v>
      </c>
      <c r="O58" t="s">
        <v>4531</v>
      </c>
      <c r="P58" t="s">
        <v>4532</v>
      </c>
      <c r="Q58" t="s">
        <v>4541</v>
      </c>
      <c r="R58" t="s">
        <v>4543</v>
      </c>
      <c r="S58" t="s">
        <v>4545</v>
      </c>
      <c r="T58">
        <v>2</v>
      </c>
      <c r="U58" t="s">
        <v>4546</v>
      </c>
      <c r="V58" t="s">
        <v>4577</v>
      </c>
      <c r="W58">
        <v>2015</v>
      </c>
      <c r="X58">
        <f>HYPERLINK("http://www.pdbbind.org.cn/quickpdb.asp?quickpdb=5E2O","5E2O")</f>
        <v>0</v>
      </c>
    </row>
    <row r="59" spans="9:24">
      <c r="I59" t="s">
        <v>4440</v>
      </c>
      <c r="J59" t="s">
        <v>4480</v>
      </c>
      <c r="K59" t="s">
        <v>4511</v>
      </c>
      <c r="L59" t="s">
        <v>4245</v>
      </c>
      <c r="M59" t="s">
        <v>4327</v>
      </c>
      <c r="N59">
        <v>244</v>
      </c>
      <c r="O59" t="s">
        <v>4531</v>
      </c>
      <c r="P59" t="s">
        <v>4532</v>
      </c>
      <c r="Q59" t="s">
        <v>4541</v>
      </c>
      <c r="R59" t="s">
        <v>4543</v>
      </c>
      <c r="S59" t="s">
        <v>4545</v>
      </c>
      <c r="T59">
        <v>1.6</v>
      </c>
      <c r="U59" t="s">
        <v>4546</v>
      </c>
      <c r="V59" t="s">
        <v>4578</v>
      </c>
      <c r="W59">
        <v>2015</v>
      </c>
      <c r="X59">
        <f>HYPERLINK("http://www.pdbbind.org.cn/quickpdb.asp?quickpdb=5E2P","5E2P")</f>
        <v>0</v>
      </c>
    </row>
    <row r="60" spans="9:24">
      <c r="I60" t="s">
        <v>4441</v>
      </c>
      <c r="J60" t="s">
        <v>4480</v>
      </c>
      <c r="K60" t="s">
        <v>4512</v>
      </c>
      <c r="L60" t="s">
        <v>4245</v>
      </c>
      <c r="M60" t="s">
        <v>4327</v>
      </c>
      <c r="N60">
        <v>606</v>
      </c>
      <c r="O60" t="s">
        <v>4531</v>
      </c>
      <c r="P60" t="s">
        <v>4537</v>
      </c>
    </row>
    <row r="61" spans="9:24">
      <c r="I61" t="s">
        <v>4442</v>
      </c>
      <c r="J61" t="s">
        <v>4480</v>
      </c>
      <c r="K61" t="s">
        <v>4506</v>
      </c>
      <c r="L61" t="s">
        <v>4245</v>
      </c>
      <c r="M61" t="s">
        <v>4327</v>
      </c>
      <c r="N61">
        <v>606</v>
      </c>
      <c r="O61" t="s">
        <v>4531</v>
      </c>
      <c r="P61" t="s">
        <v>4537</v>
      </c>
      <c r="Q61" t="s">
        <v>4541</v>
      </c>
      <c r="R61" t="s">
        <v>4544</v>
      </c>
      <c r="S61" t="s">
        <v>4545</v>
      </c>
      <c r="T61">
        <v>320</v>
      </c>
      <c r="U61" t="s">
        <v>4547</v>
      </c>
      <c r="V61" t="s">
        <v>4579</v>
      </c>
      <c r="W61">
        <v>2016</v>
      </c>
      <c r="X61">
        <f>HYPERLINK("http://www.pdbbind.org.cn/quickpdb.asp?quickpdb=5EOK","5EOK")</f>
        <v>0</v>
      </c>
    </row>
    <row r="62" spans="9:24">
      <c r="I62" t="s">
        <v>4443</v>
      </c>
      <c r="J62" t="s">
        <v>4480</v>
      </c>
      <c r="K62" t="s">
        <v>4493</v>
      </c>
      <c r="L62" t="s">
        <v>4245</v>
      </c>
      <c r="M62" t="s">
        <v>4327</v>
      </c>
      <c r="N62">
        <v>244</v>
      </c>
      <c r="O62" t="s">
        <v>4531</v>
      </c>
      <c r="P62" t="s">
        <v>4532</v>
      </c>
      <c r="Q62" t="s">
        <v>4541</v>
      </c>
      <c r="R62" t="s">
        <v>4543</v>
      </c>
      <c r="S62" t="s">
        <v>4545</v>
      </c>
      <c r="T62">
        <v>3.7</v>
      </c>
      <c r="U62" t="s">
        <v>4546</v>
      </c>
      <c r="V62" t="s">
        <v>4580</v>
      </c>
      <c r="W62">
        <v>2016</v>
      </c>
      <c r="X62">
        <f>HYPERLINK("http://www.pdbbind.org.cn/quickpdb.asp?quickpdb=5EXL","5EXL")</f>
        <v>0</v>
      </c>
    </row>
    <row r="63" spans="9:24">
      <c r="I63" t="s">
        <v>4444</v>
      </c>
      <c r="J63" t="s">
        <v>4480</v>
      </c>
      <c r="K63" t="s">
        <v>4507</v>
      </c>
      <c r="L63" t="s">
        <v>4245</v>
      </c>
      <c r="M63" t="s">
        <v>4327</v>
      </c>
      <c r="N63">
        <v>244</v>
      </c>
      <c r="O63" t="s">
        <v>4531</v>
      </c>
      <c r="P63" t="s">
        <v>4532</v>
      </c>
      <c r="Q63" t="s">
        <v>4541</v>
      </c>
      <c r="R63" t="s">
        <v>4543</v>
      </c>
      <c r="S63" t="s">
        <v>4545</v>
      </c>
      <c r="T63">
        <v>6.3</v>
      </c>
      <c r="U63" t="s">
        <v>4546</v>
      </c>
      <c r="V63" t="s">
        <v>4581</v>
      </c>
      <c r="W63">
        <v>2016</v>
      </c>
      <c r="X63">
        <f>HYPERLINK("http://www.pdbbind.org.cn/quickpdb.asp?quickpdb=5EXM","5EXM")</f>
        <v>0</v>
      </c>
    </row>
    <row r="64" spans="9:24">
      <c r="I64" t="s">
        <v>4445</v>
      </c>
      <c r="J64" t="s">
        <v>4480</v>
      </c>
      <c r="K64" t="s">
        <v>4513</v>
      </c>
      <c r="L64" t="s">
        <v>4245</v>
      </c>
      <c r="M64" t="s">
        <v>4327</v>
      </c>
      <c r="N64">
        <v>238</v>
      </c>
      <c r="O64" t="s">
        <v>4531</v>
      </c>
      <c r="P64" t="s">
        <v>4532</v>
      </c>
      <c r="Q64" t="s">
        <v>4541</v>
      </c>
      <c r="R64" t="s">
        <v>4543</v>
      </c>
      <c r="S64" t="s">
        <v>4545</v>
      </c>
      <c r="T64">
        <v>23</v>
      </c>
      <c r="U64" t="s">
        <v>4546</v>
      </c>
      <c r="V64" t="s">
        <v>4582</v>
      </c>
      <c r="W64">
        <v>2016</v>
      </c>
      <c r="X64">
        <f>HYPERLINK("http://www.pdbbind.org.cn/quickpdb.asp?quickpdb=5EXN","5EXN")</f>
        <v>0</v>
      </c>
    </row>
    <row r="65" spans="9:24">
      <c r="I65" t="s">
        <v>4446</v>
      </c>
      <c r="J65" t="s">
        <v>4480</v>
      </c>
      <c r="K65" t="s">
        <v>4514</v>
      </c>
      <c r="L65" t="s">
        <v>4245</v>
      </c>
      <c r="M65" t="s">
        <v>4327</v>
      </c>
      <c r="N65">
        <v>607</v>
      </c>
      <c r="O65" t="s">
        <v>4531</v>
      </c>
      <c r="P65" t="s">
        <v>4538</v>
      </c>
      <c r="Q65" t="s">
        <v>4541</v>
      </c>
      <c r="R65" t="s">
        <v>4544</v>
      </c>
      <c r="S65" t="s">
        <v>4545</v>
      </c>
      <c r="T65">
        <v>324</v>
      </c>
      <c r="U65" t="s">
        <v>4547</v>
      </c>
      <c r="V65" t="s">
        <v>4583</v>
      </c>
      <c r="W65">
        <v>2016</v>
      </c>
      <c r="X65">
        <f>HYPERLINK("http://www.pdbbind.org.cn/quickpdb.asp?quickpdb=5I25","5I25")</f>
        <v>0</v>
      </c>
    </row>
    <row r="66" spans="9:24">
      <c r="I66" t="s">
        <v>4447</v>
      </c>
      <c r="J66" t="s">
        <v>4480</v>
      </c>
      <c r="K66" t="s">
        <v>4515</v>
      </c>
      <c r="L66" t="s">
        <v>4245</v>
      </c>
      <c r="M66" t="s">
        <v>4327</v>
      </c>
      <c r="N66">
        <v>244</v>
      </c>
      <c r="O66" t="s">
        <v>4531</v>
      </c>
      <c r="P66" t="s">
        <v>4532</v>
      </c>
      <c r="Q66" t="s">
        <v>4541</v>
      </c>
      <c r="R66" t="s">
        <v>4543</v>
      </c>
      <c r="S66" t="s">
        <v>4545</v>
      </c>
      <c r="T66">
        <v>1</v>
      </c>
      <c r="U66" t="s">
        <v>4546</v>
      </c>
      <c r="V66" t="s">
        <v>4584</v>
      </c>
      <c r="W66">
        <v>2017</v>
      </c>
      <c r="X66">
        <f>HYPERLINK("http://www.pdbbind.org.cn/quickpdb.asp?quickpdb=5Q0D","5Q0D")</f>
        <v>0</v>
      </c>
    </row>
    <row r="67" spans="9:24">
      <c r="I67" t="s">
        <v>4448</v>
      </c>
      <c r="J67" t="s">
        <v>4480</v>
      </c>
      <c r="K67" t="s">
        <v>4515</v>
      </c>
      <c r="L67" t="s">
        <v>4245</v>
      </c>
      <c r="M67" t="s">
        <v>4327</v>
      </c>
      <c r="N67">
        <v>244</v>
      </c>
      <c r="O67" t="s">
        <v>4531</v>
      </c>
      <c r="P67" t="s">
        <v>4532</v>
      </c>
      <c r="Q67" t="s">
        <v>4541</v>
      </c>
      <c r="R67" t="s">
        <v>4543</v>
      </c>
      <c r="S67" t="s">
        <v>4545</v>
      </c>
      <c r="T67">
        <v>0.6899999999999999</v>
      </c>
      <c r="U67" t="s">
        <v>4546</v>
      </c>
      <c r="V67" t="s">
        <v>4585</v>
      </c>
      <c r="W67">
        <v>2017</v>
      </c>
      <c r="X67">
        <f>HYPERLINK("http://www.pdbbind.org.cn/quickpdb.asp?quickpdb=5Q0E","5Q0E")</f>
        <v>0</v>
      </c>
    </row>
    <row r="68" spans="9:24">
      <c r="I68" t="s">
        <v>4449</v>
      </c>
      <c r="J68" t="s">
        <v>4480</v>
      </c>
      <c r="K68" t="s">
        <v>4515</v>
      </c>
      <c r="L68" t="s">
        <v>4245</v>
      </c>
      <c r="M68" t="s">
        <v>4327</v>
      </c>
      <c r="N68">
        <v>244</v>
      </c>
      <c r="O68" t="s">
        <v>4531</v>
      </c>
      <c r="P68" t="s">
        <v>4532</v>
      </c>
      <c r="Q68" t="s">
        <v>4541</v>
      </c>
      <c r="R68" t="s">
        <v>4543</v>
      </c>
      <c r="S68" t="s">
        <v>4545</v>
      </c>
      <c r="T68">
        <v>0.13</v>
      </c>
      <c r="U68" t="s">
        <v>4546</v>
      </c>
      <c r="V68" t="s">
        <v>4586</v>
      </c>
      <c r="W68">
        <v>2017</v>
      </c>
      <c r="X68">
        <f>HYPERLINK("http://www.pdbbind.org.cn/quickpdb.asp?quickpdb=5Q0F","5Q0F")</f>
        <v>0</v>
      </c>
    </row>
    <row r="69" spans="9:24">
      <c r="I69" t="s">
        <v>4450</v>
      </c>
      <c r="J69" t="s">
        <v>4480</v>
      </c>
      <c r="K69" t="s">
        <v>4484</v>
      </c>
      <c r="L69" t="s">
        <v>4245</v>
      </c>
      <c r="M69" t="s">
        <v>4327</v>
      </c>
      <c r="N69">
        <v>244</v>
      </c>
      <c r="O69" t="s">
        <v>4531</v>
      </c>
      <c r="P69" t="s">
        <v>4532</v>
      </c>
      <c r="Q69" t="s">
        <v>4541</v>
      </c>
      <c r="R69" t="s">
        <v>4543</v>
      </c>
      <c r="S69" t="s">
        <v>4545</v>
      </c>
      <c r="T69">
        <v>0.18</v>
      </c>
      <c r="U69" t="s">
        <v>4546</v>
      </c>
      <c r="V69" t="s">
        <v>4587</v>
      </c>
      <c r="W69">
        <v>2017</v>
      </c>
      <c r="X69">
        <f>HYPERLINK("http://www.pdbbind.org.cn/quickpdb.asp?quickpdb=5Q0G","5Q0G")</f>
        <v>0</v>
      </c>
    </row>
    <row r="70" spans="9:24">
      <c r="I70" t="s">
        <v>4451</v>
      </c>
      <c r="J70" t="s">
        <v>4480</v>
      </c>
      <c r="K70" t="s">
        <v>4488</v>
      </c>
      <c r="L70" t="s">
        <v>4245</v>
      </c>
      <c r="M70" t="s">
        <v>4327</v>
      </c>
      <c r="N70">
        <v>244</v>
      </c>
      <c r="O70" t="s">
        <v>4531</v>
      </c>
      <c r="P70" t="s">
        <v>4532</v>
      </c>
      <c r="Q70" t="s">
        <v>4541</v>
      </c>
      <c r="R70" t="s">
        <v>4543</v>
      </c>
      <c r="S70" t="s">
        <v>4545</v>
      </c>
      <c r="T70">
        <v>12</v>
      </c>
      <c r="U70" t="s">
        <v>4546</v>
      </c>
      <c r="V70" t="s">
        <v>4588</v>
      </c>
      <c r="W70">
        <v>2017</v>
      </c>
      <c r="X70">
        <f>HYPERLINK("http://www.pdbbind.org.cn/quickpdb.asp?quickpdb=5Q0H","5Q0H")</f>
        <v>0</v>
      </c>
    </row>
    <row r="71" spans="9:24">
      <c r="I71" t="s">
        <v>4452</v>
      </c>
      <c r="J71" t="s">
        <v>4480</v>
      </c>
      <c r="K71" t="s">
        <v>4516</v>
      </c>
      <c r="L71" t="s">
        <v>4245</v>
      </c>
      <c r="M71" t="s">
        <v>4327</v>
      </c>
      <c r="N71">
        <v>244</v>
      </c>
      <c r="O71" t="s">
        <v>4531</v>
      </c>
      <c r="P71" t="s">
        <v>4532</v>
      </c>
      <c r="Q71" t="s">
        <v>4541</v>
      </c>
      <c r="R71" t="s">
        <v>4543</v>
      </c>
      <c r="S71" t="s">
        <v>4545</v>
      </c>
      <c r="T71">
        <v>23</v>
      </c>
      <c r="U71" t="s">
        <v>4546</v>
      </c>
      <c r="V71" t="s">
        <v>4589</v>
      </c>
      <c r="W71">
        <v>2017</v>
      </c>
      <c r="X71">
        <f>HYPERLINK("http://www.pdbbind.org.cn/quickpdb.asp?quickpdb=5QCK","5QCK")</f>
        <v>0</v>
      </c>
    </row>
    <row r="72" spans="9:24">
      <c r="I72" t="s">
        <v>4453</v>
      </c>
      <c r="J72" t="s">
        <v>4480</v>
      </c>
      <c r="K72" t="s">
        <v>4511</v>
      </c>
      <c r="L72" t="s">
        <v>4245</v>
      </c>
      <c r="M72" t="s">
        <v>4327</v>
      </c>
      <c r="N72">
        <v>244</v>
      </c>
      <c r="O72" t="s">
        <v>4531</v>
      </c>
      <c r="P72" t="s">
        <v>4532</v>
      </c>
      <c r="Q72" t="s">
        <v>4541</v>
      </c>
      <c r="R72" t="s">
        <v>4543</v>
      </c>
      <c r="S72" t="s">
        <v>4545</v>
      </c>
      <c r="T72">
        <v>11</v>
      </c>
      <c r="U72" t="s">
        <v>4546</v>
      </c>
      <c r="V72" t="s">
        <v>4590</v>
      </c>
      <c r="W72">
        <v>2017</v>
      </c>
      <c r="X72">
        <f>HYPERLINK("http://www.pdbbind.org.cn/quickpdb.asp?quickpdb=5QCL","5QCL")</f>
        <v>0</v>
      </c>
    </row>
    <row r="73" spans="9:24">
      <c r="I73" t="s">
        <v>4454</v>
      </c>
      <c r="J73" t="s">
        <v>4480</v>
      </c>
      <c r="K73" t="s">
        <v>4482</v>
      </c>
      <c r="L73" t="s">
        <v>4245</v>
      </c>
      <c r="M73" t="s">
        <v>4327</v>
      </c>
      <c r="N73">
        <v>244</v>
      </c>
      <c r="O73" t="s">
        <v>4531</v>
      </c>
      <c r="P73" t="s">
        <v>4532</v>
      </c>
      <c r="Q73" t="s">
        <v>4541</v>
      </c>
      <c r="R73" t="s">
        <v>4543</v>
      </c>
      <c r="S73" t="s">
        <v>4545</v>
      </c>
      <c r="T73">
        <v>110</v>
      </c>
      <c r="U73" t="s">
        <v>4546</v>
      </c>
      <c r="V73" t="s">
        <v>4591</v>
      </c>
      <c r="W73">
        <v>2017</v>
      </c>
      <c r="X73">
        <f>HYPERLINK("http://www.pdbbind.org.cn/quickpdb.asp?quickpdb=5QCM","5QCM")</f>
        <v>0</v>
      </c>
    </row>
    <row r="74" spans="9:24">
      <c r="I74" t="s">
        <v>4455</v>
      </c>
      <c r="J74" t="s">
        <v>4480</v>
      </c>
      <c r="K74" t="s">
        <v>4493</v>
      </c>
      <c r="L74" t="s">
        <v>4245</v>
      </c>
      <c r="M74" t="s">
        <v>4327</v>
      </c>
      <c r="N74">
        <v>244</v>
      </c>
      <c r="O74" t="s">
        <v>4531</v>
      </c>
      <c r="P74" t="s">
        <v>4532</v>
      </c>
      <c r="Q74" t="s">
        <v>4541</v>
      </c>
      <c r="R74" t="s">
        <v>4543</v>
      </c>
      <c r="S74" t="s">
        <v>4545</v>
      </c>
      <c r="T74">
        <v>6</v>
      </c>
      <c r="U74" t="s">
        <v>4546</v>
      </c>
      <c r="V74" t="s">
        <v>4592</v>
      </c>
      <c r="W74">
        <v>2017</v>
      </c>
      <c r="X74">
        <f>HYPERLINK("http://www.pdbbind.org.cn/quickpdb.asp?quickpdb=5QCN","5QCN")</f>
        <v>0</v>
      </c>
    </row>
    <row r="75" spans="9:24">
      <c r="I75" t="s">
        <v>4456</v>
      </c>
      <c r="J75" t="s">
        <v>4480</v>
      </c>
      <c r="K75" t="s">
        <v>4489</v>
      </c>
      <c r="L75" t="s">
        <v>4245</v>
      </c>
      <c r="M75" t="s">
        <v>4327</v>
      </c>
      <c r="N75">
        <v>244</v>
      </c>
      <c r="O75" t="s">
        <v>4531</v>
      </c>
      <c r="P75" t="s">
        <v>4532</v>
      </c>
    </row>
    <row r="76" spans="9:24">
      <c r="I76" t="s">
        <v>4457</v>
      </c>
      <c r="J76" t="s">
        <v>4480</v>
      </c>
      <c r="K76" t="s">
        <v>4510</v>
      </c>
      <c r="L76" t="s">
        <v>4245</v>
      </c>
      <c r="M76" t="s">
        <v>4327</v>
      </c>
      <c r="N76">
        <v>244</v>
      </c>
      <c r="O76" t="s">
        <v>4531</v>
      </c>
      <c r="P76" t="s">
        <v>4532</v>
      </c>
    </row>
    <row r="77" spans="9:24">
      <c r="I77" t="s">
        <v>4458</v>
      </c>
      <c r="J77" t="s">
        <v>4480</v>
      </c>
      <c r="K77" t="s">
        <v>4517</v>
      </c>
      <c r="L77" t="s">
        <v>4245</v>
      </c>
      <c r="M77" t="s">
        <v>4327</v>
      </c>
      <c r="N77">
        <v>244</v>
      </c>
      <c r="O77" t="s">
        <v>4531</v>
      </c>
      <c r="P77" t="s">
        <v>4532</v>
      </c>
    </row>
    <row r="78" spans="9:24">
      <c r="I78" t="s">
        <v>4459</v>
      </c>
      <c r="J78" t="s">
        <v>4480</v>
      </c>
      <c r="K78" t="s">
        <v>4482</v>
      </c>
      <c r="L78" t="s">
        <v>4245</v>
      </c>
      <c r="M78" t="s">
        <v>4327</v>
      </c>
      <c r="N78">
        <v>244</v>
      </c>
      <c r="O78" t="s">
        <v>4531</v>
      </c>
      <c r="P78" t="s">
        <v>4532</v>
      </c>
    </row>
    <row r="79" spans="9:24">
      <c r="I79" t="s">
        <v>4460</v>
      </c>
      <c r="J79" t="s">
        <v>4480</v>
      </c>
      <c r="K79" t="s">
        <v>4515</v>
      </c>
      <c r="L79" t="s">
        <v>4245</v>
      </c>
      <c r="M79" t="s">
        <v>4327</v>
      </c>
      <c r="N79">
        <v>244</v>
      </c>
      <c r="O79" t="s">
        <v>4531</v>
      </c>
      <c r="P79" t="s">
        <v>4532</v>
      </c>
    </row>
    <row r="80" spans="9:24">
      <c r="I80" t="s">
        <v>4461</v>
      </c>
      <c r="J80" t="s">
        <v>4480</v>
      </c>
      <c r="K80" t="s">
        <v>4518</v>
      </c>
      <c r="L80" t="s">
        <v>4245</v>
      </c>
      <c r="M80" t="s">
        <v>4327</v>
      </c>
      <c r="N80">
        <v>244</v>
      </c>
      <c r="O80" t="s">
        <v>4531</v>
      </c>
      <c r="P80" t="s">
        <v>4532</v>
      </c>
    </row>
    <row r="81" spans="9:24">
      <c r="I81" t="s">
        <v>4462</v>
      </c>
      <c r="J81" t="s">
        <v>4480</v>
      </c>
      <c r="K81" t="s">
        <v>4519</v>
      </c>
      <c r="L81" t="s">
        <v>4245</v>
      </c>
      <c r="M81" t="s">
        <v>4327</v>
      </c>
      <c r="N81">
        <v>244</v>
      </c>
      <c r="O81" t="s">
        <v>4531</v>
      </c>
      <c r="P81" t="s">
        <v>4532</v>
      </c>
      <c r="Q81" t="s">
        <v>4541</v>
      </c>
      <c r="R81" t="s">
        <v>4543</v>
      </c>
      <c r="S81" t="s">
        <v>4545</v>
      </c>
      <c r="T81">
        <v>68</v>
      </c>
      <c r="U81" t="s">
        <v>4546</v>
      </c>
      <c r="V81" t="s">
        <v>4593</v>
      </c>
      <c r="W81">
        <v>2017</v>
      </c>
      <c r="X81">
        <f>HYPERLINK("http://www.pdbbind.org.cn/quickpdb.asp?quickpdb=5TKS","5TKS")</f>
        <v>0</v>
      </c>
    </row>
    <row r="82" spans="9:24">
      <c r="I82" t="s">
        <v>4463</v>
      </c>
      <c r="J82" t="s">
        <v>4480</v>
      </c>
      <c r="K82" t="s">
        <v>4515</v>
      </c>
      <c r="L82" t="s">
        <v>4245</v>
      </c>
      <c r="M82" t="s">
        <v>4327</v>
      </c>
      <c r="N82">
        <v>244</v>
      </c>
      <c r="O82" t="s">
        <v>4531</v>
      </c>
      <c r="P82" t="s">
        <v>4532</v>
      </c>
      <c r="Q82" t="s">
        <v>4541</v>
      </c>
      <c r="R82" t="s">
        <v>4543</v>
      </c>
      <c r="S82" t="s">
        <v>4545</v>
      </c>
      <c r="T82">
        <v>3.2</v>
      </c>
      <c r="U82" t="s">
        <v>4546</v>
      </c>
      <c r="V82" t="s">
        <v>4594</v>
      </c>
      <c r="W82">
        <v>2017</v>
      </c>
      <c r="X82">
        <f>HYPERLINK("http://www.pdbbind.org.cn/quickpdb.asp?quickpdb=5TKT","5TKT")</f>
        <v>0</v>
      </c>
    </row>
    <row r="83" spans="9:24">
      <c r="I83" t="s">
        <v>4464</v>
      </c>
      <c r="J83" t="s">
        <v>4480</v>
      </c>
      <c r="K83" t="s">
        <v>4515</v>
      </c>
      <c r="L83" t="s">
        <v>4245</v>
      </c>
      <c r="M83" t="s">
        <v>4327</v>
      </c>
      <c r="N83">
        <v>244</v>
      </c>
      <c r="O83" t="s">
        <v>4531</v>
      </c>
      <c r="P83" t="s">
        <v>4532</v>
      </c>
      <c r="Q83" t="s">
        <v>4541</v>
      </c>
      <c r="R83" t="s">
        <v>4543</v>
      </c>
      <c r="S83" t="s">
        <v>4545</v>
      </c>
      <c r="T83">
        <v>0.16</v>
      </c>
      <c r="U83" t="s">
        <v>4546</v>
      </c>
      <c r="V83" t="s">
        <v>4595</v>
      </c>
      <c r="W83">
        <v>2017</v>
      </c>
      <c r="X83">
        <f>HYPERLINK("http://www.pdbbind.org.cn/quickpdb.asp?quickpdb=5TKU","5TKU")</f>
        <v>0</v>
      </c>
    </row>
    <row r="84" spans="9:24">
      <c r="I84" t="s">
        <v>4465</v>
      </c>
      <c r="J84" t="s">
        <v>4480</v>
      </c>
      <c r="K84" t="s">
        <v>4520</v>
      </c>
      <c r="L84" t="s">
        <v>4245</v>
      </c>
      <c r="M84" t="s">
        <v>4327</v>
      </c>
      <c r="N84">
        <v>244</v>
      </c>
      <c r="O84" t="s">
        <v>4531</v>
      </c>
      <c r="P84" t="s">
        <v>4532</v>
      </c>
      <c r="Q84" t="s">
        <v>4541</v>
      </c>
      <c r="R84" t="s">
        <v>4543</v>
      </c>
      <c r="S84" t="s">
        <v>4545</v>
      </c>
      <c r="T84">
        <v>0.02</v>
      </c>
      <c r="U84" t="s">
        <v>4546</v>
      </c>
      <c r="V84" t="s">
        <v>4596</v>
      </c>
      <c r="W84">
        <v>2017</v>
      </c>
      <c r="X84">
        <f>HYPERLINK("http://www.pdbbind.org.cn/quickpdb.asp?quickpdb=5WB6","5WB6")</f>
        <v>0</v>
      </c>
    </row>
    <row r="85" spans="9:24">
      <c r="I85" t="s">
        <v>4466</v>
      </c>
      <c r="J85" t="s">
        <v>4480</v>
      </c>
      <c r="K85" t="s">
        <v>4498</v>
      </c>
      <c r="L85" t="s">
        <v>4248</v>
      </c>
      <c r="M85" t="s">
        <v>4327</v>
      </c>
      <c r="N85">
        <v>245</v>
      </c>
      <c r="O85" t="s">
        <v>4531</v>
      </c>
      <c r="P85" t="s">
        <v>4533</v>
      </c>
      <c r="Q85" t="s">
        <v>4540</v>
      </c>
      <c r="R85" t="s">
        <v>4544</v>
      </c>
      <c r="S85" t="s">
        <v>4545</v>
      </c>
      <c r="T85">
        <v>162</v>
      </c>
      <c r="U85" t="s">
        <v>4548</v>
      </c>
      <c r="V85" t="s">
        <v>4597</v>
      </c>
      <c r="W85">
        <v>2018</v>
      </c>
      <c r="X85">
        <f>HYPERLINK("http://www.pdbbind.org.cn/quickpdb.asp?quickpdb=6AOD","6AOD")</f>
        <v>0</v>
      </c>
    </row>
    <row r="86" spans="9:24">
      <c r="I86" t="s">
        <v>4467</v>
      </c>
      <c r="J86" t="s">
        <v>4480</v>
      </c>
      <c r="K86" t="s">
        <v>4520</v>
      </c>
      <c r="L86" t="s">
        <v>4245</v>
      </c>
      <c r="M86" t="s">
        <v>4327</v>
      </c>
      <c r="N86">
        <v>244</v>
      </c>
      <c r="O86" t="s">
        <v>4531</v>
      </c>
      <c r="P86" t="s">
        <v>4532</v>
      </c>
      <c r="Q86" t="s">
        <v>4541</v>
      </c>
      <c r="R86" t="s">
        <v>4543</v>
      </c>
      <c r="S86" t="s">
        <v>4545</v>
      </c>
      <c r="T86">
        <v>89</v>
      </c>
      <c r="U86" t="s">
        <v>4546</v>
      </c>
      <c r="V86" t="s">
        <v>4598</v>
      </c>
      <c r="W86">
        <v>2018</v>
      </c>
      <c r="X86">
        <f>HYPERLINK("http://www.pdbbind.org.cn/quickpdb.asp?quickpdb=6C0S","6C0S")</f>
        <v>0</v>
      </c>
    </row>
    <row r="87" spans="9:24">
      <c r="I87" t="s">
        <v>4468</v>
      </c>
      <c r="J87" t="s">
        <v>4480</v>
      </c>
      <c r="K87" t="s">
        <v>4486</v>
      </c>
      <c r="L87" t="s">
        <v>4245</v>
      </c>
      <c r="M87" t="s">
        <v>4327</v>
      </c>
      <c r="N87">
        <v>238</v>
      </c>
      <c r="O87" t="s">
        <v>4531</v>
      </c>
      <c r="P87" t="s">
        <v>4532</v>
      </c>
    </row>
    <row r="88" spans="9:24">
      <c r="I88" t="s">
        <v>4469</v>
      </c>
      <c r="J88" t="s">
        <v>4480</v>
      </c>
      <c r="K88" t="s">
        <v>4484</v>
      </c>
      <c r="L88" t="s">
        <v>4245</v>
      </c>
      <c r="M88" t="s">
        <v>4327</v>
      </c>
      <c r="N88">
        <v>607</v>
      </c>
      <c r="O88" t="s">
        <v>4531</v>
      </c>
      <c r="P88" t="s">
        <v>4538</v>
      </c>
    </row>
    <row r="89" spans="9:24">
      <c r="I89" t="s">
        <v>4470</v>
      </c>
      <c r="J89" t="s">
        <v>4480</v>
      </c>
      <c r="K89" t="s">
        <v>4521</v>
      </c>
      <c r="L89" t="s">
        <v>4245</v>
      </c>
      <c r="M89" t="s">
        <v>4327</v>
      </c>
      <c r="N89">
        <v>238</v>
      </c>
      <c r="O89" t="s">
        <v>4531</v>
      </c>
      <c r="P89" t="s">
        <v>4532</v>
      </c>
    </row>
    <row r="90" spans="9:24">
      <c r="I90" t="s">
        <v>4471</v>
      </c>
      <c r="J90" t="s">
        <v>4480</v>
      </c>
      <c r="K90" t="s">
        <v>4522</v>
      </c>
      <c r="L90" t="s">
        <v>4245</v>
      </c>
      <c r="M90" t="s">
        <v>4327</v>
      </c>
      <c r="N90">
        <v>238</v>
      </c>
      <c r="O90" t="s">
        <v>4531</v>
      </c>
      <c r="P90" t="s">
        <v>4532</v>
      </c>
    </row>
    <row r="91" spans="9:24">
      <c r="I91" t="s">
        <v>4472</v>
      </c>
      <c r="J91" t="s">
        <v>4480</v>
      </c>
      <c r="K91" t="s">
        <v>4523</v>
      </c>
      <c r="L91" t="s">
        <v>4245</v>
      </c>
      <c r="M91" t="s">
        <v>4327</v>
      </c>
      <c r="N91">
        <v>238</v>
      </c>
      <c r="O91" t="s">
        <v>4531</v>
      </c>
      <c r="P91" t="s">
        <v>4532</v>
      </c>
    </row>
    <row r="92" spans="9:24">
      <c r="I92" t="s">
        <v>4473</v>
      </c>
      <c r="J92" t="s">
        <v>4480</v>
      </c>
      <c r="K92" t="s">
        <v>4524</v>
      </c>
      <c r="L92" t="s">
        <v>4245</v>
      </c>
      <c r="M92" t="s">
        <v>4327</v>
      </c>
      <c r="N92">
        <v>238</v>
      </c>
      <c r="O92" t="s">
        <v>4531</v>
      </c>
      <c r="P92" t="s">
        <v>4532</v>
      </c>
    </row>
    <row r="93" spans="9:24">
      <c r="I93" t="s">
        <v>4474</v>
      </c>
      <c r="J93" t="s">
        <v>4480</v>
      </c>
      <c r="K93" t="s">
        <v>4525</v>
      </c>
      <c r="L93" t="s">
        <v>4245</v>
      </c>
      <c r="M93" t="s">
        <v>4327</v>
      </c>
      <c r="N93">
        <v>238</v>
      </c>
      <c r="O93" t="s">
        <v>4531</v>
      </c>
      <c r="P93" t="s">
        <v>4532</v>
      </c>
    </row>
    <row r="94" spans="9:24">
      <c r="I94" t="s">
        <v>4475</v>
      </c>
      <c r="J94" t="s">
        <v>4480</v>
      </c>
      <c r="K94" t="s">
        <v>4483</v>
      </c>
      <c r="L94" t="s">
        <v>4530</v>
      </c>
      <c r="M94" t="s">
        <v>4327</v>
      </c>
      <c r="N94">
        <v>262</v>
      </c>
      <c r="O94" t="s">
        <v>4531</v>
      </c>
      <c r="P94" t="s">
        <v>4539</v>
      </c>
    </row>
    <row r="95" spans="9:24">
      <c r="I95" t="s">
        <v>4476</v>
      </c>
      <c r="J95" t="s">
        <v>4480</v>
      </c>
      <c r="K95" t="s">
        <v>4526</v>
      </c>
      <c r="L95" t="s">
        <v>4245</v>
      </c>
      <c r="M95" t="s">
        <v>4327</v>
      </c>
      <c r="N95">
        <v>238</v>
      </c>
      <c r="O95" t="s">
        <v>4531</v>
      </c>
      <c r="P95" t="s">
        <v>4532</v>
      </c>
    </row>
    <row r="96" spans="9:24">
      <c r="I96" t="s">
        <v>4477</v>
      </c>
      <c r="J96" t="s">
        <v>4480</v>
      </c>
      <c r="K96" t="s">
        <v>4497</v>
      </c>
      <c r="L96" t="s">
        <v>4245</v>
      </c>
      <c r="M96" t="s">
        <v>4327</v>
      </c>
      <c r="N96">
        <v>238</v>
      </c>
      <c r="O96" t="s">
        <v>4531</v>
      </c>
      <c r="P96" t="s">
        <v>4532</v>
      </c>
    </row>
    <row r="97" spans="9:16">
      <c r="I97" t="s">
        <v>4478</v>
      </c>
      <c r="J97" t="s">
        <v>4480</v>
      </c>
      <c r="K97" t="s">
        <v>4527</v>
      </c>
      <c r="L97" t="s">
        <v>4245</v>
      </c>
      <c r="M97" t="s">
        <v>4327</v>
      </c>
      <c r="N97">
        <v>238</v>
      </c>
      <c r="O97" t="s">
        <v>4531</v>
      </c>
      <c r="P97" t="s">
        <v>4532</v>
      </c>
    </row>
    <row r="98" spans="9:16">
      <c r="I98" t="s">
        <v>4479</v>
      </c>
      <c r="J98" t="s">
        <v>4480</v>
      </c>
      <c r="K98" t="s">
        <v>4528</v>
      </c>
      <c r="L98" t="s">
        <v>4245</v>
      </c>
      <c r="M98" t="s">
        <v>4327</v>
      </c>
      <c r="N98">
        <v>244</v>
      </c>
      <c r="O98" t="s">
        <v>4531</v>
      </c>
      <c r="P98" t="s">
        <v>4532</v>
      </c>
    </row>
  </sheetData>
  <mergeCells count="6">
    <mergeCell ref="A3:E3"/>
    <mergeCell ref="A12:E12"/>
    <mergeCell ref="A21:G21"/>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Emax_Efficacy</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2021-06-11T10:09:09Z</dcterms:created>
  <dcterms:modified xsi:type="dcterms:W3CDTF">2021-06-11T10:09:09Z</dcterms:modified>
</cp:coreProperties>
</file>